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E:\Documents2018\SKUPŠTINA\Plan investicija 2022\"/>
    </mc:Choice>
  </mc:AlternateContent>
  <xr:revisionPtr revIDLastSave="0" documentId="13_ncr:1_{62EFABB1-CEF1-4FCA-AB6A-964231D64609}" xr6:coauthVersionLast="47" xr6:coauthVersionMax="47" xr10:uidLastSave="{00000000-0000-0000-0000-000000000000}"/>
  <bookViews>
    <workbookView xWindow="1935" yWindow="405" windowWidth="25245" windowHeight="15180" xr2:uid="{00000000-000D-0000-FFFF-FFFF00000000}"/>
  </bookViews>
  <sheets>
    <sheet name="Investicije 2022" sheetId="3" r:id="rId1"/>
    <sheet name="Investicije_2018-po novom" sheetId="6" state="hidden" r:id="rId2"/>
    <sheet name="Plan nabave RJ_2018" sheetId="7" state="hidden" r:id="rId3"/>
  </sheets>
  <definedNames>
    <definedName name="_xlnm.Print_Area" localSheetId="0">'Investicije 2022'!$A$1:$M$173</definedName>
    <definedName name="_xlnm.Print_Area" localSheetId="1">'Investicije_2018-po novom'!$A$1:$G$134</definedName>
    <definedName name="_xlnm.Print_Area" localSheetId="2">'Plan nabave RJ_2018'!$A$1:$C$22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1" i="3" l="1"/>
  <c r="I161" i="3"/>
  <c r="K80" i="3"/>
  <c r="K79" i="3"/>
  <c r="K26" i="3"/>
  <c r="K27" i="3"/>
  <c r="F24" i="3"/>
  <c r="F26" i="3" s="1"/>
  <c r="E26" i="3"/>
  <c r="I26" i="3" l="1"/>
  <c r="D148" i="3"/>
  <c r="K114" i="3"/>
  <c r="I114" i="3"/>
  <c r="D79" i="3"/>
  <c r="K45" i="3"/>
  <c r="I45" i="3"/>
  <c r="K43" i="3"/>
  <c r="I43" i="3"/>
  <c r="K33" i="3" l="1"/>
  <c r="I33" i="3"/>
  <c r="D26" i="3"/>
  <c r="J22" i="3"/>
  <c r="J26" i="3" s="1"/>
  <c r="K69" i="3"/>
  <c r="I73" i="3"/>
  <c r="K77" i="3"/>
  <c r="E148" i="3"/>
  <c r="K146" i="3"/>
  <c r="E73" i="3"/>
  <c r="I91" i="3"/>
  <c r="F91" i="3"/>
  <c r="K67" i="3"/>
  <c r="E67" i="3"/>
  <c r="I77" i="3" l="1"/>
  <c r="I79" i="3" s="1"/>
  <c r="E69" i="3" l="1"/>
  <c r="K71" i="3"/>
  <c r="K59" i="3"/>
  <c r="E59" i="3"/>
  <c r="E71" i="3"/>
  <c r="J51" i="3"/>
  <c r="J79" i="3" s="1"/>
  <c r="F18" i="3"/>
  <c r="F20" i="3"/>
  <c r="K142" i="3"/>
  <c r="I142" i="3"/>
  <c r="F140" i="3"/>
  <c r="F148" i="3" s="1"/>
  <c r="F125" i="3"/>
  <c r="F127" i="3"/>
  <c r="K103" i="3"/>
  <c r="E103" i="3"/>
  <c r="F55" i="3"/>
  <c r="F57" i="3"/>
  <c r="F61" i="3"/>
  <c r="F47" i="3"/>
  <c r="F49" i="3"/>
  <c r="K125" i="3"/>
  <c r="D107" i="3"/>
  <c r="D161" i="3"/>
  <c r="E79" i="3" l="1"/>
  <c r="K144" i="3"/>
  <c r="I144" i="3"/>
  <c r="K61" i="3"/>
  <c r="K55" i="3"/>
  <c r="K49" i="3"/>
  <c r="K47" i="3"/>
  <c r="K140" i="3" l="1"/>
  <c r="K148" i="3" s="1"/>
  <c r="I140" i="3"/>
  <c r="I148" i="3" s="1"/>
  <c r="K127" i="3" l="1"/>
  <c r="K105" i="3"/>
  <c r="K107" i="3" s="1"/>
  <c r="F105" i="3"/>
  <c r="F107" i="3" s="1"/>
  <c r="K91" i="3"/>
  <c r="I92" i="3"/>
  <c r="K35" i="3"/>
  <c r="K15" i="3"/>
  <c r="I14" i="3"/>
  <c r="K13" i="3"/>
  <c r="I12" i="3"/>
  <c r="G26" i="3"/>
  <c r="G79" i="3"/>
  <c r="D35" i="3" l="1"/>
  <c r="E35" i="3" l="1"/>
  <c r="F123" i="3"/>
  <c r="E92" i="3"/>
  <c r="E159" i="3" l="1"/>
  <c r="F89" i="3"/>
  <c r="F87" i="3"/>
  <c r="F53" i="3"/>
  <c r="F63" i="3"/>
  <c r="F65" i="3"/>
  <c r="F14" i="3"/>
  <c r="F16" i="3"/>
  <c r="F12" i="3"/>
  <c r="F79" i="3" l="1"/>
  <c r="F161" i="3" s="1"/>
  <c r="F157" i="3"/>
  <c r="F35" i="3"/>
  <c r="F92" i="3"/>
  <c r="F95" i="3" l="1"/>
  <c r="F159" i="3"/>
  <c r="K65" i="3"/>
  <c r="K57" i="3"/>
  <c r="K89" i="3"/>
  <c r="I116" i="3" l="1"/>
  <c r="I134" i="3" l="1"/>
  <c r="L165" i="3"/>
  <c r="D92" i="3"/>
  <c r="D159" i="3" s="1"/>
  <c r="K63" i="3"/>
  <c r="K53" i="3"/>
  <c r="K87" i="3" l="1"/>
  <c r="K92" i="3" s="1"/>
  <c r="K123" i="3" l="1"/>
  <c r="K95" i="3"/>
  <c r="I35" i="3"/>
  <c r="I159" i="3" l="1"/>
  <c r="L159" i="3"/>
  <c r="E107" i="3" l="1"/>
  <c r="E167" i="3" l="1"/>
  <c r="D129" i="3"/>
  <c r="E129" i="3"/>
  <c r="E116" i="3"/>
  <c r="E165" i="3" s="1"/>
  <c r="D95" i="3" l="1"/>
  <c r="K129" i="3" l="1"/>
  <c r="K133" i="3" l="1"/>
  <c r="I163" i="3"/>
  <c r="E163" i="3"/>
  <c r="K117" i="3" l="1"/>
  <c r="D116" i="3"/>
  <c r="J116" i="3"/>
  <c r="D165" i="3" l="1"/>
  <c r="J95" i="3"/>
  <c r="K134" i="3"/>
  <c r="K165" i="3"/>
  <c r="J165" i="3"/>
  <c r="J133" i="3"/>
  <c r="F116" i="3"/>
  <c r="F165" i="3" s="1"/>
  <c r="D157" i="3" l="1"/>
  <c r="I165" i="3"/>
  <c r="H165" i="3"/>
  <c r="G165" i="3"/>
  <c r="K157" i="3" l="1"/>
  <c r="G92" i="3" l="1"/>
  <c r="G159" i="3" l="1"/>
  <c r="D163" i="3" l="1"/>
  <c r="D133" i="3"/>
  <c r="K96" i="3"/>
  <c r="I157" i="3"/>
  <c r="I167" i="3"/>
  <c r="K108" i="3"/>
  <c r="I107" i="3" l="1"/>
  <c r="L167" i="3"/>
  <c r="D167" i="3"/>
  <c r="F167" i="3"/>
  <c r="G107" i="3" l="1"/>
  <c r="H157" i="3"/>
  <c r="H167" i="3"/>
  <c r="H92" i="3"/>
  <c r="H95" i="3" s="1"/>
  <c r="H129" i="3"/>
  <c r="H163" i="3" s="1"/>
  <c r="H159" i="3" l="1"/>
  <c r="E133" i="3"/>
  <c r="J167" i="3"/>
  <c r="E150" i="3"/>
  <c r="G167" i="3" l="1"/>
  <c r="J163" i="3" l="1"/>
  <c r="J157" i="3"/>
  <c r="J159" i="3"/>
  <c r="J161" i="3" l="1"/>
  <c r="F129" i="3"/>
  <c r="F163" i="3" s="1"/>
  <c r="F169" i="3" s="1"/>
  <c r="I129" i="3" l="1"/>
  <c r="J169" i="3"/>
  <c r="G129" i="3" l="1"/>
  <c r="F133" i="3"/>
  <c r="L157" i="3"/>
  <c r="G133" i="3" l="1"/>
  <c r="G163" i="3" s="1"/>
  <c r="D169" i="3"/>
  <c r="C19" i="7" l="1"/>
  <c r="K162" i="3"/>
  <c r="K169" i="3" s="1"/>
  <c r="G157" i="3" l="1"/>
  <c r="R44" i="3" l="1"/>
  <c r="L161" i="3" l="1"/>
  <c r="L169" i="3" s="1"/>
  <c r="I95" i="3" l="1"/>
  <c r="I169" i="3"/>
  <c r="G161" i="3"/>
  <c r="G169" i="3" s="1"/>
  <c r="E128" i="6" l="1"/>
  <c r="F58" i="6"/>
  <c r="E129" i="6" s="1"/>
  <c r="F57" i="6"/>
  <c r="E57" i="6"/>
  <c r="G128" i="6" s="1"/>
  <c r="D57" i="6"/>
  <c r="D128" i="6" s="1"/>
  <c r="C57" i="6"/>
  <c r="C128" i="6" s="1"/>
  <c r="E24" i="6" l="1"/>
  <c r="F24" i="6" s="1"/>
  <c r="E20" i="6"/>
  <c r="F20" i="6" s="1"/>
  <c r="E22" i="6"/>
  <c r="F22" i="6" s="1"/>
  <c r="C43" i="6"/>
  <c r="C108" i="6"/>
  <c r="F77" i="6"/>
  <c r="D28" i="6" l="1"/>
  <c r="D124" i="6" s="1"/>
  <c r="E28" i="6"/>
  <c r="G124" i="6" s="1"/>
  <c r="F28" i="6"/>
  <c r="C28" i="6"/>
  <c r="C124" i="6" s="1"/>
  <c r="E131" i="6"/>
  <c r="E127" i="6"/>
  <c r="E124" i="6"/>
  <c r="F108" i="6"/>
  <c r="F130" i="6" s="1"/>
  <c r="F132" i="6" s="1"/>
  <c r="E108" i="6"/>
  <c r="E130" i="6" s="1"/>
  <c r="D108" i="6"/>
  <c r="D130" i="6" s="1"/>
  <c r="C130" i="6"/>
  <c r="E126" i="6"/>
  <c r="E77" i="6"/>
  <c r="C67" i="6"/>
  <c r="D65" i="6"/>
  <c r="F43" i="6"/>
  <c r="E43" i="6"/>
  <c r="D35" i="6"/>
  <c r="D43" i="6" s="1"/>
  <c r="F14" i="6"/>
  <c r="F13" i="6"/>
  <c r="D13" i="6"/>
  <c r="C13" i="6"/>
  <c r="E11" i="6"/>
  <c r="E13" i="6" s="1"/>
  <c r="G122" i="6" s="1"/>
  <c r="D77" i="6" l="1"/>
  <c r="D126" i="6" s="1"/>
  <c r="C77" i="6"/>
  <c r="C126" i="6" s="1"/>
  <c r="G132" i="6"/>
  <c r="C46" i="6"/>
  <c r="C122" i="6"/>
  <c r="E125" i="6"/>
  <c r="E133" i="6" s="1"/>
  <c r="F46" i="6"/>
  <c r="E122" i="6"/>
  <c r="E132" i="6" s="1"/>
  <c r="E46" i="6"/>
  <c r="D46" i="6"/>
  <c r="D122" i="6"/>
  <c r="C132" i="6" l="1"/>
  <c r="D132" i="6"/>
  <c r="F47" i="6"/>
  <c r="G95" i="3" l="1"/>
  <c r="H161" i="3" l="1"/>
  <c r="H169" i="3" s="1"/>
  <c r="E161" i="3" l="1"/>
  <c r="E95" i="3" l="1"/>
  <c r="E157" i="3"/>
  <c r="E169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Helena Kralj Brlek</author>
  </authors>
  <commentList>
    <comment ref="C55" authorId="0" shapeId="0" xr:uid="{00000000-0006-0000-0100-000001000000}">
      <text>
        <r>
          <rPr>
            <b/>
            <sz val="9"/>
            <color indexed="81"/>
            <rFont val="Segoe UI"/>
            <family val="2"/>
            <charset val="238"/>
          </rPr>
          <t>Helena Kralj Brlek:</t>
        </r>
        <r>
          <rPr>
            <sz val="9"/>
            <color indexed="81"/>
            <rFont val="Segoe UI"/>
            <family val="2"/>
            <charset val="238"/>
          </rPr>
          <t xml:space="preserve">
Općina Žabno treba javiti iznos</t>
        </r>
      </text>
    </comment>
  </commentList>
</comments>
</file>

<file path=xl/sharedStrings.xml><?xml version="1.0" encoding="utf-8"?>
<sst xmlns="http://schemas.openxmlformats.org/spreadsheetml/2006/main" count="446" uniqueCount="160">
  <si>
    <t>Naziv</t>
  </si>
  <si>
    <t>Izvođač</t>
  </si>
  <si>
    <t>Vlastita</t>
  </si>
  <si>
    <t>Hrvatske vode</t>
  </si>
  <si>
    <t>Proračun Grada</t>
  </si>
  <si>
    <t>Proračun Općina</t>
  </si>
  <si>
    <t>Napomena</t>
  </si>
  <si>
    <t>1.</t>
  </si>
  <si>
    <t>Komunalno poduzeće d.o.o.</t>
  </si>
  <si>
    <t>2.</t>
  </si>
  <si>
    <t>3.</t>
  </si>
  <si>
    <t xml:space="preserve"> </t>
  </si>
  <si>
    <t>Javna nabava</t>
  </si>
  <si>
    <t>4.</t>
  </si>
  <si>
    <t xml:space="preserve">  </t>
  </si>
  <si>
    <t>5.</t>
  </si>
  <si>
    <t>6.</t>
  </si>
  <si>
    <t>Vodoopskrba - rekonstrukcija:  UKUPNO</t>
  </si>
  <si>
    <t>Vodoopskrba:  SVEUKUPNO</t>
  </si>
  <si>
    <t>OSTALE INVESTICIJSKE AKTIVNOSTI</t>
  </si>
  <si>
    <t>FZOEU</t>
  </si>
  <si>
    <t>Centar ponovne uporabe</t>
  </si>
  <si>
    <t>Izrada Glavnog projekta novog dijela Gradskog groblja</t>
  </si>
  <si>
    <t xml:space="preserve">Ostale nespomenute investicijske aktivnosti </t>
  </si>
  <si>
    <t>Ostale investicije:    UKUPNO</t>
  </si>
  <si>
    <t>Ostale investicije</t>
  </si>
  <si>
    <t>Izgradnja precrpne stanice Apatovec</t>
  </si>
  <si>
    <t>Prema Zakonu o vodama NN 56/13, članak 26. stavak 3.- gradnja i održavanje komunalnih vodnih građevina provodi se prema Planu koji donosi Skupština isporučitelja vodnih usluga</t>
  </si>
  <si>
    <t>INVESTICIJSKE AKTIVNOSTI KOMUNALNOG PODUZEĆA d.o.o. KRIŽEVCI ZA 2018. GODINU</t>
  </si>
  <si>
    <t>Plan gradnje i održavanja komunalnih vodnih građevina za 2018.  godinu</t>
  </si>
  <si>
    <t>Plan 2018.</t>
  </si>
  <si>
    <t>Rekonstrukcija vodovodne mreže i  priključaka u Cvjetnoj ulici; D=140 m</t>
  </si>
  <si>
    <t>Izvori sredstava Plana za 2018. godinu</t>
  </si>
  <si>
    <t>Rekonstrukcija kanalizacijske mreže i kanalizacijskih priključaka u Cvjetnoj ulici; D=140 m</t>
  </si>
  <si>
    <t>Izgradnja rubnika na dijelu staza na Gradskom groblju u Križevcima; D=500 m</t>
  </si>
  <si>
    <t>Nastavak izgradnje izdvojenog pogona u Cubincu, 2. faza</t>
  </si>
  <si>
    <t>Jednostavna nabava</t>
  </si>
  <si>
    <t>Rekonstrukcija vodovodne mreže i  priključaka-raskrižje Ulica branitelja Hrvatske - F. Supila - T. Smičiklasa; D=312 m; (kod Wood-a)</t>
  </si>
  <si>
    <t>Rekonstrukcija kanalizacijske mreže i kanalizacijskih priključaka (raskrižje Ulica hrvatskih Branitelja-Ulica F. Supila-Ulica T. Smičiklasa); D=220 m</t>
  </si>
  <si>
    <t>Rekonstrukcija vodovodne mreže i  priključaka u Frankopanskoj ulici, Zvonimirova,T. Sermagea; A. Šenoe D=675 m</t>
  </si>
  <si>
    <t>VODOOPSKRBA - GRAD KRIŽEVCI - izgradnja</t>
  </si>
  <si>
    <t>VODOOPSKRBA - OPĆINE - izgradnja</t>
  </si>
  <si>
    <t>Grad Križevci - Vodoopskrba - izgradnja:  UKUPNO</t>
  </si>
  <si>
    <t>Općine - Vodoopskrba - izgradnja:  UKUPNO</t>
  </si>
  <si>
    <t>VODOOPSKRBA - GRAD KRIŽEVCI - rekonstrukcija</t>
  </si>
  <si>
    <t>ODVODNJA - GRAD KRIŽEVCI - rekonstrukcija</t>
  </si>
  <si>
    <t xml:space="preserve">GRAD KRIŽEVCI - Odvodnja:  SVEUKUPNO </t>
  </si>
  <si>
    <t>Vodoopskrba - Grad Križevci</t>
  </si>
  <si>
    <t>Vodoopskrba - Općine</t>
  </si>
  <si>
    <t>Rekapitulacija investicija Komunalnog poduzeća d.o.o. Križevci za 2018. godinu</t>
  </si>
  <si>
    <t>SVEUKUPNO:</t>
  </si>
  <si>
    <t>Elektronički sustav naplate odvoza otpada po stvarno preuzetoj količini</t>
  </si>
  <si>
    <t>Izvanredni radovi na uređenju reciklažnog dvorišta</t>
  </si>
  <si>
    <t>Izgradnja produžetka hale sortirnice</t>
  </si>
  <si>
    <t>Oprema za proširenje sortirnice</t>
  </si>
  <si>
    <t>7.</t>
  </si>
  <si>
    <t>8.</t>
  </si>
  <si>
    <t>9.</t>
  </si>
  <si>
    <t>10.</t>
  </si>
  <si>
    <t>Općina Sveti Ivan Žabno</t>
  </si>
  <si>
    <t>Općina Gornja Rijeka</t>
  </si>
  <si>
    <t>Općina Sveti Petar Orehovec</t>
  </si>
  <si>
    <t>Općina Kalnik</t>
  </si>
  <si>
    <r>
      <t>Izgradnja</t>
    </r>
    <r>
      <rPr>
        <sz val="12"/>
        <color theme="1"/>
        <rFont val="Arial"/>
        <family val="2"/>
        <charset val="238"/>
      </rPr>
      <t xml:space="preserve"> ograde i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 xml:space="preserve"> nadstrešnice za komunalnu opremu na Gradskom groblju</t>
    </r>
  </si>
  <si>
    <t>Rekonstrukcija kanalizacijske mreže i  priključaka u Frankopanskoj ulici, Zvonimirova,T. Sermagea; A. Šenoe; D= 750 m</t>
  </si>
  <si>
    <t>Redni</t>
  </si>
  <si>
    <t>broj</t>
  </si>
  <si>
    <t>11.</t>
  </si>
  <si>
    <t>Informatička oprema</t>
  </si>
  <si>
    <t>za 2018. godinu iz vlastitih sredstava</t>
  </si>
  <si>
    <t>Teretno vozilo</t>
  </si>
  <si>
    <t>Trimer- leđni</t>
  </si>
  <si>
    <t>Detektor metala</t>
  </si>
  <si>
    <t>Rekonstrukcija prepumpne stanice - HS Potočka</t>
  </si>
  <si>
    <t>Izmještanje kanalizacijske mreže u Ulici Slavka Kolara, D= 160 m</t>
  </si>
  <si>
    <t>Fekalna pumpa u Koruškoj - rekonstrukcija u suhu prepumpnu stanicu</t>
  </si>
  <si>
    <t>Dozirna pumpa za kloriranje- PS Brezovljani</t>
  </si>
  <si>
    <t>Forrmiranje zona na vodovodnoj mreži zbog praćenja kvarova i gubitaka</t>
  </si>
  <si>
    <t>Rekonstrukcija kanalizacijske mreže i  priključaka križanje Koprivnička - bana J. Jelačića; D= 143 m</t>
  </si>
  <si>
    <t>ODVODNJA - OPĆINE - izgradnja</t>
  </si>
  <si>
    <t>OPĆINE - Odvodnja - izgradnja:  UKUPNO</t>
  </si>
  <si>
    <t>Izgradnja kanalizacije Sv.I. Žabno - Lanište - Križevačka - Braće Radića- Kolodvorska + pročistač</t>
  </si>
  <si>
    <t>Izgradnja kanalizacije Sv.I. Žabno -Voćarska ulica</t>
  </si>
  <si>
    <t>Odvodnja- Grad Križevci</t>
  </si>
  <si>
    <t>Odvodnja- Općine</t>
  </si>
  <si>
    <t>Odvodnja:  SVEUKUPNO</t>
  </si>
  <si>
    <t xml:space="preserve">Grad Križevci - Odvodnja-rekonstrukcija: UKUPNO </t>
  </si>
  <si>
    <t>Grad Križevci - Vodoopskrba - rekonstrukcija:  UKUPNO</t>
  </si>
  <si>
    <t>Grad Križevci - Vodoopskrba - izgradnja: UKUPNO</t>
  </si>
  <si>
    <t>Plana nabave Vodnih usluga d.o.o. Križevci</t>
  </si>
  <si>
    <t>Poslovni informacijski program</t>
  </si>
  <si>
    <t>Rekonstrukcija vodovodne mreže i  priključaka u Frankopanskoj ulici, Zvonimirova,T. Sermagea; A. Šenoe; D=675 m</t>
  </si>
  <si>
    <t>Potopna pumpa za crpilište Trstenik</t>
  </si>
  <si>
    <t>kn/m</t>
  </si>
  <si>
    <t>troškovnik  BN Cvjetna</t>
  </si>
  <si>
    <t>troškovnik  JN Frankopanska</t>
  </si>
  <si>
    <t>procjena</t>
  </si>
  <si>
    <t>troškovnik JN Cirkvena D4</t>
  </si>
  <si>
    <t>troškovnik  BN Cvjetna kan</t>
  </si>
  <si>
    <t>troškovnik  BN S. Kolara kan</t>
  </si>
  <si>
    <t>PROJEKTNA DOKUMENTACIJA</t>
  </si>
  <si>
    <t>Projektna dokumentacija</t>
  </si>
  <si>
    <t>Odvodnja - Grad Križevci</t>
  </si>
  <si>
    <t>Projektna dokumentacija: UKUPNO</t>
  </si>
  <si>
    <t>povećanje  /  smanjenje</t>
  </si>
  <si>
    <t>Novi Plan 2018.</t>
  </si>
  <si>
    <t>povećanje / smanjenje</t>
  </si>
  <si>
    <t>Kopivničko-križevačka županija</t>
  </si>
  <si>
    <t>ODVODNJA - GRAD KRIŽEVCI - izgradnja</t>
  </si>
  <si>
    <t>Odvodnja - OPĆINE</t>
  </si>
  <si>
    <t>GRAD KRIŽEVCI - Odvodnja - izgradnja:  UKUPNO</t>
  </si>
  <si>
    <t>Rekonstrukcija fekalne odvodnje na križanju kod Plodina</t>
  </si>
  <si>
    <t xml:space="preserve">Izgradnja aglomeracije na području Općine Sv.Ivan Žabno - Faza 1 (UPOV i spojni cjevovod) </t>
  </si>
  <si>
    <t>Rekonstrukcija vodovodne mreže i  priključaka -  dio ulice Frana Gundruma</t>
  </si>
  <si>
    <t>Rekonstrukcija kanalizacijske mreže u Gundulićevoj ulici - do Cvjetne ulice</t>
  </si>
  <si>
    <t>Izrada idejnog rješenja odvodnje na uslužnom području Vodnih usluga</t>
  </si>
  <si>
    <t>Izmjena projektne dokumentacije za vodoopskrbne cjevovode</t>
  </si>
  <si>
    <t>Proširenje i modernizacija nadzorno- upravljačkog sustava za vodoopskrbu</t>
  </si>
  <si>
    <t>Izgradnja precrpne stanice Fodrovec II - Sveti Petar Orehovec</t>
  </si>
  <si>
    <t xml:space="preserve">Izgradnja sekundarne vodoopskrbne mreže Križevci sjeveroistok (Vojakovac, Mičijevac, Bošnjani..)                                                              </t>
  </si>
  <si>
    <t>Interventne mjere na postojećim objektima vodoopskrbe - mjerno regluacijska oprema</t>
  </si>
  <si>
    <t>Izrada projektne dokumentacije za odvodnju u Bjelovarskoj ulici - Potok Vrtlin - nadvožnjak</t>
  </si>
  <si>
    <t>Prema Zakonu o vodnim uslugama NN 66/19, članak 23. - gradnja i održavanje komunalnih vodnih građevina provodi se prema                                                                                                                                                 Planu koji donosi Skupština isporučitelja vodnih usluga</t>
  </si>
  <si>
    <t>INVESTICIJSKE AKTIVNOSTI VODNIH USLUGA d.o.o. KRIŽEVCI ZA 2022. GODINU</t>
  </si>
  <si>
    <t>Izvori sredstava Plana za 2022. godinu</t>
  </si>
  <si>
    <t>Izrada projektne dokumentacije za izgradnju aglomeracije na području Općine Sv. Petar Orehovec- 1. faza - glavni projekt</t>
  </si>
  <si>
    <t>Izrada projektne dokumentacije za izgradnju aglomeracije na području Općine Sv. Petar Orehovec- 2. faza - glavni projekt</t>
  </si>
  <si>
    <t>Rekonstrukcija vodovodne mreže i  priključaka - ulica Ivana Viteza</t>
  </si>
  <si>
    <t>Izgradnja odvodnje u Zagorskoj ulici</t>
  </si>
  <si>
    <t>Plan 2022.</t>
  </si>
  <si>
    <t>Izgradnja odvodnje u ulici Posrednji put</t>
  </si>
  <si>
    <t>Rekonstrukcija ulične odvodnje i  priključaka - ulica Ivana Viteza</t>
  </si>
  <si>
    <t>Izgradnja vodoopskrbne mreže Sveti Ivan Žabno - Brdo Cirkvensko; dionica D 25, L = 738 m</t>
  </si>
  <si>
    <t>Izgradnja vodoopskrbne mreže Sveti Ivan Žabno - Brdo Cirkvensko; dionica D 6 L = 470 m</t>
  </si>
  <si>
    <t>Izgradnja vodoopskrbne mreže Sveti Ivan Žabno - Brdo Cirkvensko; dionica D 26 L = 285 m</t>
  </si>
  <si>
    <t>Izgradnja vodoopskrbne mreže Sveti Ivan Žabno - Prkos dionica D 6.4, L= 756 m</t>
  </si>
  <si>
    <t>Izgradnja vodoopskrbne mreže Sveti Ivan Žabno - Prkos dionica D 6.4.1 , L= 344 m</t>
  </si>
  <si>
    <t>Izgradnja vodoopskrbne mreže Sveti Ivan Žabno - Osuđevo; dionica D12, L= 1924 m</t>
  </si>
  <si>
    <t>Izgradnja vodoopskrbne mreže Sveti Ivan Žabno - Osuđevo; dio dionice D 6, L= 401 m</t>
  </si>
  <si>
    <t>Izgradnja vodoopskrbne mreže Sveti Ivan Žabno - Osuđevo; dio dionice D 6.5, L= 118 m</t>
  </si>
  <si>
    <t>Izgradnja vodoopskrbne mreže Sveti Ivan Žabno - Bjelavina; dionica D 20, L= 513 m</t>
  </si>
  <si>
    <t>Izgradnja vodoopskrbne mreže Sveti Ivan Žabno - Dvorišće - Maksići; dio dionice D 4.1, L= 470 m</t>
  </si>
  <si>
    <t>Izgradnja vodoopskrbne mreže Sveti Ivan Žabno -Budilovo odvojci; L= 801 m</t>
  </si>
  <si>
    <t>Izgradnja vodoopskrbne mreže Sveti Ivan Žabno -Budilovo- Osuđevo; farma Medač</t>
  </si>
  <si>
    <t xml:space="preserve">Rekonstrukcija magistralnog cjevovoda Vratno - Deklešanec- NPOO; </t>
  </si>
  <si>
    <t>Novi Plan 2022.</t>
  </si>
  <si>
    <t>Revitalizacija zdenca na crpilištu Vratno</t>
  </si>
  <si>
    <t>Naknada za razvoj</t>
  </si>
  <si>
    <t>Zamjena fekalnih pumpi u Gundulićevoj ulici</t>
  </si>
  <si>
    <t>Izgradnja vodoopskrbne mreže Sveti Ivan Žabno - Grubiševo -Budilovo; dio dionice D 6, L= 1.660 m</t>
  </si>
  <si>
    <t>Izgradnja vodoopskrbnog magistralnog cjevovoda VS Trema - Grabrovc - Čvrsteci; L= 2.460 m</t>
  </si>
  <si>
    <t>Izrada projektne dokumentacije za odvodnju u ulici Franje Tuđmana - Posrednji put</t>
  </si>
  <si>
    <t>Hrvatske vode / Fond za zaštitu  okoliša</t>
  </si>
  <si>
    <t>Fotonaponska sunčana elektrana Trstenik</t>
  </si>
  <si>
    <t>Izgradnja crpne stanice - Nemčevec; općina Gornja rijeka</t>
  </si>
  <si>
    <t>Izgradnja vodoopskrbne mreže Gornja Rijeka - Fajerovec - Nemčevec; D=2200 m</t>
  </si>
  <si>
    <t>II. Izmjene Plana gradnje i održavanja komunalnih vodnih građevina za 2022. godinu</t>
  </si>
  <si>
    <t>Križevci, 22.09.2022.</t>
  </si>
  <si>
    <t>Izrada projektne dokumentacije za fotonaponske elektrane u sektoru vodnih usluga</t>
  </si>
  <si>
    <t>Rekapitulacija II. izmjena Plana gradnje Vodnih usluga d.o.o. Križevci za 2022.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</si>
</sst>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n_-;\-* #,##0.00\ _k_n_-;_-* &quot;-&quot;??\ _k_n_-;_-@_-"/>
    <numFmt numFmtId="165" formatCode="#,##0;[Red]#,##0"/>
    <numFmt numFmtId="166" formatCode="#,##0_ ;\-#,##0\ "/>
  </numFmts>
  <fonts count="4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sz val="15.4"/>
      <name val="Arial"/>
      <family val="2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3"/>
      <name val="Arial"/>
      <family val="2"/>
      <charset val="238"/>
    </font>
    <font>
      <sz val="12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sz val="13"/>
      <name val="Arial"/>
      <family val="2"/>
      <charset val="238"/>
    </font>
    <font>
      <b/>
      <i/>
      <sz val="16"/>
      <color theme="0"/>
      <name val="Arial"/>
      <family val="2"/>
      <charset val="238"/>
    </font>
    <font>
      <sz val="13"/>
      <color theme="0"/>
      <name val="Arial"/>
      <family val="2"/>
      <charset val="238"/>
    </font>
    <font>
      <b/>
      <sz val="12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3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5"/>
      <name val="Arial"/>
      <family val="2"/>
      <charset val="238"/>
    </font>
    <font>
      <b/>
      <i/>
      <sz val="18"/>
      <name val="Arial"/>
      <family val="2"/>
      <charset val="238"/>
    </font>
    <font>
      <sz val="30"/>
      <name val="Arial"/>
      <family val="2"/>
      <charset val="238"/>
    </font>
    <font>
      <b/>
      <sz val="18.5"/>
      <name val="Arial"/>
      <family val="2"/>
      <charset val="238"/>
    </font>
    <font>
      <b/>
      <sz val="19.5"/>
      <name val="Arial"/>
      <family val="2"/>
      <charset val="238"/>
    </font>
    <font>
      <b/>
      <sz val="13"/>
      <color rgb="FF00B050"/>
      <name val="Arial"/>
      <family val="2"/>
      <charset val="238"/>
    </font>
    <font>
      <sz val="12"/>
      <color rgb="FF00B050"/>
      <name val="Arial"/>
      <family val="2"/>
      <charset val="238"/>
    </font>
    <font>
      <b/>
      <sz val="13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21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4"/>
      <color theme="0"/>
      <name val="Arial"/>
      <family val="2"/>
      <charset val="238"/>
    </font>
    <font>
      <b/>
      <sz val="19"/>
      <name val="Arial"/>
      <family val="2"/>
      <charset val="238"/>
    </font>
    <font>
      <b/>
      <i/>
      <sz val="15.5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11"/>
      <color rgb="FF00206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0070C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3" fillId="0" borderId="0"/>
    <xf numFmtId="164" fontId="1" fillId="0" borderId="0" applyFont="0" applyFill="0" applyBorder="0" applyAlignment="0" applyProtection="0"/>
    <xf numFmtId="0" fontId="1" fillId="0" borderId="0"/>
  </cellStyleXfs>
  <cellXfs count="627">
    <xf numFmtId="0" fontId="0" fillId="0" borderId="0" xfId="0"/>
    <xf numFmtId="0" fontId="1" fillId="0" borderId="0" xfId="0" applyFont="1"/>
    <xf numFmtId="0" fontId="1" fillId="3" borderId="0" xfId="0" applyFont="1" applyFill="1"/>
    <xf numFmtId="0" fontId="7" fillId="0" borderId="0" xfId="0" applyFont="1"/>
    <xf numFmtId="0" fontId="6" fillId="0" borderId="12" xfId="0" applyFont="1" applyBorder="1" applyAlignment="1">
      <alignment horizontal="center" vertical="center" wrapText="1"/>
    </xf>
    <xf numFmtId="165" fontId="11" fillId="5" borderId="24" xfId="0" applyNumberFormat="1" applyFont="1" applyFill="1" applyBorder="1" applyAlignment="1">
      <alignment vertical="center"/>
    </xf>
    <xf numFmtId="165" fontId="11" fillId="5" borderId="28" xfId="0" applyNumberFormat="1" applyFont="1" applyFill="1" applyBorder="1" applyAlignment="1">
      <alignment vertical="center"/>
    </xf>
    <xf numFmtId="0" fontId="14" fillId="3" borderId="0" xfId="0" applyFont="1" applyFill="1" applyAlignment="1">
      <alignment horizontal="center" vertical="center"/>
    </xf>
    <xf numFmtId="165" fontId="14" fillId="3" borderId="0" xfId="0" applyNumberFormat="1" applyFont="1" applyFill="1" applyAlignment="1">
      <alignment horizontal="right" vertical="center"/>
    </xf>
    <xf numFmtId="165" fontId="14" fillId="3" borderId="0" xfId="0" applyNumberFormat="1" applyFont="1" applyFill="1" applyAlignment="1">
      <alignment vertical="center"/>
    </xf>
    <xf numFmtId="0" fontId="15" fillId="3" borderId="0" xfId="0" applyFont="1" applyFill="1"/>
    <xf numFmtId="0" fontId="10" fillId="0" borderId="0" xfId="0" applyFont="1" applyAlignment="1">
      <alignment vertical="center"/>
    </xf>
    <xf numFmtId="0" fontId="16" fillId="0" borderId="0" xfId="0" applyFont="1"/>
    <xf numFmtId="165" fontId="17" fillId="7" borderId="24" xfId="0" applyNumberFormat="1" applyFont="1" applyFill="1" applyBorder="1" applyAlignment="1">
      <alignment vertical="center"/>
    </xf>
    <xf numFmtId="165" fontId="17" fillId="7" borderId="28" xfId="0" applyNumberFormat="1" applyFont="1" applyFill="1" applyBorder="1" applyAlignment="1">
      <alignment vertical="center"/>
    </xf>
    <xf numFmtId="165" fontId="11" fillId="5" borderId="2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65" fontId="11" fillId="5" borderId="29" xfId="0" applyNumberFormat="1" applyFont="1" applyFill="1" applyBorder="1" applyAlignment="1">
      <alignment horizontal="right" vertical="center"/>
    </xf>
    <xf numFmtId="0" fontId="4" fillId="0" borderId="0" xfId="0" applyFont="1"/>
    <xf numFmtId="0" fontId="11" fillId="3" borderId="0" xfId="0" applyFont="1" applyFill="1" applyAlignment="1">
      <alignment horizontal="center" vertical="center"/>
    </xf>
    <xf numFmtId="165" fontId="11" fillId="3" borderId="0" xfId="0" applyNumberFormat="1" applyFont="1" applyFill="1" applyAlignment="1">
      <alignment horizontal="right" vertical="center"/>
    </xf>
    <xf numFmtId="165" fontId="11" fillId="3" borderId="0" xfId="0" applyNumberFormat="1" applyFont="1" applyFill="1" applyAlignment="1">
      <alignment vertical="center"/>
    </xf>
    <xf numFmtId="0" fontId="4" fillId="3" borderId="0" xfId="0" applyFont="1" applyFill="1"/>
    <xf numFmtId="0" fontId="6" fillId="0" borderId="0" xfId="0" applyFont="1"/>
    <xf numFmtId="0" fontId="8" fillId="0" borderId="0" xfId="0" applyFont="1"/>
    <xf numFmtId="0" fontId="20" fillId="3" borderId="0" xfId="0" applyFont="1" applyFill="1"/>
    <xf numFmtId="0" fontId="11" fillId="3" borderId="0" xfId="0" applyFont="1" applyFill="1" applyAlignment="1">
      <alignment horizontal="right"/>
    </xf>
    <xf numFmtId="0" fontId="13" fillId="0" borderId="0" xfId="0" applyFont="1"/>
    <xf numFmtId="0" fontId="14" fillId="3" borderId="0" xfId="0" applyFont="1" applyFill="1" applyAlignment="1">
      <alignment horizontal="right"/>
    </xf>
    <xf numFmtId="165" fontId="18" fillId="6" borderId="9" xfId="0" applyNumberFormat="1" applyFont="1" applyFill="1" applyBorder="1" applyAlignment="1">
      <alignment horizontal="center" vertical="center"/>
    </xf>
    <xf numFmtId="165" fontId="11" fillId="6" borderId="9" xfId="0" applyNumberFormat="1" applyFont="1" applyFill="1" applyBorder="1" applyAlignment="1">
      <alignment vertical="center"/>
    </xf>
    <xf numFmtId="165" fontId="11" fillId="3" borderId="9" xfId="0" applyNumberFormat="1" applyFont="1" applyFill="1" applyBorder="1" applyAlignment="1">
      <alignment vertical="center"/>
    </xf>
    <xf numFmtId="165" fontId="11" fillId="6" borderId="28" xfId="0" applyNumberFormat="1" applyFont="1" applyFill="1" applyBorder="1" applyAlignment="1">
      <alignment vertical="center"/>
    </xf>
    <xf numFmtId="165" fontId="22" fillId="8" borderId="24" xfId="0" applyNumberFormat="1" applyFont="1" applyFill="1" applyBorder="1" applyAlignment="1">
      <alignment vertical="center"/>
    </xf>
    <xf numFmtId="165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right"/>
    </xf>
    <xf numFmtId="0" fontId="5" fillId="0" borderId="0" xfId="0" applyFont="1"/>
    <xf numFmtId="0" fontId="18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65" fontId="29" fillId="3" borderId="9" xfId="0" applyNumberFormat="1" applyFont="1" applyFill="1" applyBorder="1" applyAlignment="1">
      <alignment vertical="center"/>
    </xf>
    <xf numFmtId="165" fontId="29" fillId="3" borderId="6" xfId="0" applyNumberFormat="1" applyFont="1" applyFill="1" applyBorder="1" applyAlignment="1">
      <alignment vertical="center"/>
    </xf>
    <xf numFmtId="165" fontId="29" fillId="0" borderId="9" xfId="0" applyNumberFormat="1" applyFont="1" applyBorder="1" applyAlignment="1">
      <alignment vertical="center"/>
    </xf>
    <xf numFmtId="0" fontId="30" fillId="0" borderId="0" xfId="0" applyFont="1"/>
    <xf numFmtId="165" fontId="29" fillId="0" borderId="6" xfId="0" applyNumberFormat="1" applyFont="1" applyBorder="1" applyAlignment="1">
      <alignment vertical="center"/>
    </xf>
    <xf numFmtId="0" fontId="29" fillId="3" borderId="0" xfId="0" applyFont="1" applyFill="1" applyAlignment="1">
      <alignment vertical="center"/>
    </xf>
    <xf numFmtId="0" fontId="20" fillId="0" borderId="0" xfId="0" applyFont="1"/>
    <xf numFmtId="0" fontId="18" fillId="3" borderId="0" xfId="0" applyFont="1" applyFill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/>
    </xf>
    <xf numFmtId="165" fontId="11" fillId="3" borderId="6" xfId="0" applyNumberFormat="1" applyFont="1" applyFill="1" applyBorder="1" applyAlignment="1">
      <alignment vertical="center"/>
    </xf>
    <xf numFmtId="165" fontId="22" fillId="8" borderId="28" xfId="0" applyNumberFormat="1" applyFont="1" applyFill="1" applyBorder="1" applyAlignment="1">
      <alignment vertical="center"/>
    </xf>
    <xf numFmtId="0" fontId="17" fillId="3" borderId="0" xfId="0" applyFont="1" applyFill="1" applyAlignment="1">
      <alignment horizontal="center" vertical="center"/>
    </xf>
    <xf numFmtId="165" fontId="17" fillId="3" borderId="0" xfId="0" applyNumberFormat="1" applyFont="1" applyFill="1" applyAlignment="1">
      <alignment horizontal="right" vertical="center"/>
    </xf>
    <xf numFmtId="165" fontId="17" fillId="3" borderId="0" xfId="0" applyNumberFormat="1" applyFont="1" applyFill="1" applyAlignment="1">
      <alignment vertical="center"/>
    </xf>
    <xf numFmtId="0" fontId="17" fillId="3" borderId="0" xfId="0" applyFont="1" applyFill="1" applyAlignment="1">
      <alignment horizontal="right"/>
    </xf>
    <xf numFmtId="165" fontId="29" fillId="0" borderId="28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8" fillId="3" borderId="51" xfId="0" applyFont="1" applyFill="1" applyBorder="1" applyAlignment="1">
      <alignment horizontal="center" vertical="center"/>
    </xf>
    <xf numFmtId="0" fontId="1" fillId="0" borderId="0" xfId="1"/>
    <xf numFmtId="0" fontId="1" fillId="6" borderId="0" xfId="1" applyFill="1"/>
    <xf numFmtId="0" fontId="6" fillId="6" borderId="0" xfId="1" applyFont="1" applyFill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165" fontId="29" fillId="3" borderId="10" xfId="0" applyNumberFormat="1" applyFont="1" applyFill="1" applyBorder="1" applyAlignment="1">
      <alignment horizontal="right" vertical="center"/>
    </xf>
    <xf numFmtId="0" fontId="0" fillId="3" borderId="20" xfId="1" applyFont="1" applyFill="1" applyBorder="1" applyAlignment="1">
      <alignment horizontal="center" vertical="center"/>
    </xf>
    <xf numFmtId="0" fontId="0" fillId="3" borderId="6" xfId="2" applyFont="1" applyFill="1" applyBorder="1" applyAlignment="1">
      <alignment horizontal="left" vertical="center" wrapText="1"/>
    </xf>
    <xf numFmtId="0" fontId="13" fillId="3" borderId="0" xfId="0" applyFont="1" applyFill="1"/>
    <xf numFmtId="0" fontId="11" fillId="3" borderId="4" xfId="0" applyFont="1" applyFill="1" applyBorder="1" applyAlignment="1">
      <alignment horizontal="center" vertical="center"/>
    </xf>
    <xf numFmtId="0" fontId="11" fillId="3" borderId="51" xfId="0" applyFont="1" applyFill="1" applyBorder="1" applyAlignment="1">
      <alignment horizontal="right"/>
    </xf>
    <xf numFmtId="165" fontId="7" fillId="3" borderId="12" xfId="1" applyNumberFormat="1" applyFont="1" applyFill="1" applyBorder="1" applyAlignment="1">
      <alignment horizontal="right" vertical="center"/>
    </xf>
    <xf numFmtId="0" fontId="20" fillId="3" borderId="0" xfId="0" applyFont="1" applyFill="1" applyAlignment="1">
      <alignment vertical="center"/>
    </xf>
    <xf numFmtId="164" fontId="8" fillId="0" borderId="0" xfId="3" applyFont="1" applyAlignment="1">
      <alignment vertical="center"/>
    </xf>
    <xf numFmtId="0" fontId="8" fillId="0" borderId="0" xfId="0" applyFont="1" applyAlignment="1">
      <alignment vertical="center"/>
    </xf>
    <xf numFmtId="164" fontId="20" fillId="0" borderId="0" xfId="3" applyFont="1" applyAlignment="1">
      <alignment vertical="center"/>
    </xf>
    <xf numFmtId="164" fontId="20" fillId="3" borderId="52" xfId="3" applyFont="1" applyFill="1" applyBorder="1" applyAlignment="1">
      <alignment horizontal="center" vertical="center"/>
    </xf>
    <xf numFmtId="164" fontId="8" fillId="0" borderId="32" xfId="3" applyFont="1" applyBorder="1" applyAlignment="1">
      <alignment vertical="center"/>
    </xf>
    <xf numFmtId="164" fontId="8" fillId="0" borderId="11" xfId="3" applyFont="1" applyBorder="1" applyAlignment="1">
      <alignment vertical="center"/>
    </xf>
    <xf numFmtId="164" fontId="20" fillId="3" borderId="52" xfId="3" applyFont="1" applyFill="1" applyBorder="1" applyAlignment="1">
      <alignment vertical="center"/>
    </xf>
    <xf numFmtId="164" fontId="20" fillId="3" borderId="47" xfId="3" applyFont="1" applyFill="1" applyBorder="1" applyAlignment="1">
      <alignment vertical="center"/>
    </xf>
    <xf numFmtId="0" fontId="20" fillId="3" borderId="52" xfId="0" applyFont="1" applyFill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6" fillId="0" borderId="55" xfId="0" applyFont="1" applyBorder="1" applyAlignment="1">
      <alignment horizontal="center" vertical="center" wrapText="1"/>
    </xf>
    <xf numFmtId="165" fontId="29" fillId="3" borderId="16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164" fontId="8" fillId="3" borderId="0" xfId="3" applyFont="1" applyFill="1" applyAlignment="1">
      <alignment vertical="center"/>
    </xf>
    <xf numFmtId="0" fontId="8" fillId="0" borderId="52" xfId="0" applyFont="1" applyBorder="1" applyAlignment="1">
      <alignment vertical="center"/>
    </xf>
    <xf numFmtId="164" fontId="8" fillId="3" borderId="52" xfId="3" applyFont="1" applyFill="1" applyBorder="1" applyAlignment="1">
      <alignment vertical="center"/>
    </xf>
    <xf numFmtId="164" fontId="8" fillId="3" borderId="47" xfId="3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3" borderId="32" xfId="0" applyFont="1" applyFill="1" applyBorder="1" applyAlignment="1">
      <alignment vertical="center"/>
    </xf>
    <xf numFmtId="0" fontId="8" fillId="11" borderId="32" xfId="0" applyFont="1" applyFill="1" applyBorder="1" applyAlignment="1">
      <alignment vertical="center"/>
    </xf>
    <xf numFmtId="164" fontId="6" fillId="0" borderId="0" xfId="3" applyFont="1" applyAlignment="1">
      <alignment vertical="center"/>
    </xf>
    <xf numFmtId="0" fontId="6" fillId="11" borderId="32" xfId="0" applyFont="1" applyFill="1" applyBorder="1" applyAlignment="1">
      <alignment vertical="center"/>
    </xf>
    <xf numFmtId="164" fontId="6" fillId="11" borderId="32" xfId="3" applyFont="1" applyFill="1" applyBorder="1" applyAlignment="1">
      <alignment vertical="center"/>
    </xf>
    <xf numFmtId="164" fontId="6" fillId="11" borderId="11" xfId="3" applyFont="1" applyFill="1" applyBorder="1" applyAlignment="1">
      <alignment vertical="center"/>
    </xf>
    <xf numFmtId="0" fontId="6" fillId="11" borderId="52" xfId="0" applyFont="1" applyFill="1" applyBorder="1" applyAlignment="1">
      <alignment vertical="center"/>
    </xf>
    <xf numFmtId="164" fontId="6" fillId="11" borderId="52" xfId="3" applyFont="1" applyFill="1" applyBorder="1" applyAlignment="1">
      <alignment vertical="center"/>
    </xf>
    <xf numFmtId="164" fontId="6" fillId="11" borderId="47" xfId="3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8" fillId="0" borderId="52" xfId="3" applyFont="1" applyBorder="1" applyAlignment="1">
      <alignment vertical="center"/>
    </xf>
    <xf numFmtId="164" fontId="8" fillId="0" borderId="47" xfId="3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164" fontId="6" fillId="0" borderId="32" xfId="3" applyFont="1" applyBorder="1" applyAlignment="1">
      <alignment vertical="center"/>
    </xf>
    <xf numFmtId="164" fontId="6" fillId="0" borderId="11" xfId="3" applyFont="1" applyBorder="1" applyAlignment="1">
      <alignment vertical="center"/>
    </xf>
    <xf numFmtId="0" fontId="4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3" fontId="17" fillId="3" borderId="0" xfId="0" applyNumberFormat="1" applyFont="1" applyFill="1" applyAlignment="1">
      <alignment horizontal="right" vertical="center"/>
    </xf>
    <xf numFmtId="0" fontId="6" fillId="3" borderId="0" xfId="0" applyFont="1" applyFill="1" applyAlignment="1">
      <alignment vertical="center"/>
    </xf>
    <xf numFmtId="164" fontId="6" fillId="3" borderId="0" xfId="3" applyFont="1" applyFill="1" applyAlignment="1">
      <alignment vertical="center"/>
    </xf>
    <xf numFmtId="0" fontId="6" fillId="3" borderId="0" xfId="0" applyFont="1" applyFill="1"/>
    <xf numFmtId="0" fontId="16" fillId="0" borderId="0" xfId="0" applyFont="1" applyAlignment="1">
      <alignment vertical="center" wrapText="1"/>
    </xf>
    <xf numFmtId="0" fontId="16" fillId="0" borderId="44" xfId="0" applyFont="1" applyBorder="1" applyAlignment="1">
      <alignment vertical="center" wrapText="1"/>
    </xf>
    <xf numFmtId="0" fontId="39" fillId="3" borderId="0" xfId="0" applyFont="1" applyFill="1" applyAlignment="1">
      <alignment vertical="center"/>
    </xf>
    <xf numFmtId="0" fontId="16" fillId="0" borderId="44" xfId="0" applyFont="1" applyBorder="1" applyAlignment="1">
      <alignment vertical="center"/>
    </xf>
    <xf numFmtId="0" fontId="39" fillId="3" borderId="44" xfId="0" applyFont="1" applyFill="1" applyBorder="1" applyAlignment="1">
      <alignment vertical="center"/>
    </xf>
    <xf numFmtId="165" fontId="29" fillId="3" borderId="6" xfId="0" applyNumberFormat="1" applyFont="1" applyFill="1" applyBorder="1" applyAlignment="1">
      <alignment horizontal="center" vertical="center"/>
    </xf>
    <xf numFmtId="165" fontId="29" fillId="3" borderId="14" xfId="0" applyNumberFormat="1" applyFont="1" applyFill="1" applyBorder="1" applyAlignment="1">
      <alignment horizontal="center" vertical="center"/>
    </xf>
    <xf numFmtId="165" fontId="29" fillId="0" borderId="14" xfId="0" applyNumberFormat="1" applyFont="1" applyBorder="1" applyAlignment="1">
      <alignment horizontal="center" vertical="center"/>
    </xf>
    <xf numFmtId="165" fontId="29" fillId="0" borderId="6" xfId="0" applyNumberFormat="1" applyFont="1" applyBorder="1" applyAlignment="1">
      <alignment horizontal="center" vertical="center"/>
    </xf>
    <xf numFmtId="165" fontId="29" fillId="0" borderId="18" xfId="0" applyNumberFormat="1" applyFont="1" applyBorder="1" applyAlignment="1">
      <alignment horizontal="right" vertical="center"/>
    </xf>
    <xf numFmtId="165" fontId="29" fillId="0" borderId="16" xfId="0" applyNumberFormat="1" applyFont="1" applyBorder="1" applyAlignment="1">
      <alignment horizontal="right" vertical="center"/>
    </xf>
    <xf numFmtId="165" fontId="29" fillId="3" borderId="18" xfId="0" applyNumberFormat="1" applyFont="1" applyFill="1" applyBorder="1" applyAlignment="1">
      <alignment horizontal="right" vertical="center"/>
    </xf>
    <xf numFmtId="0" fontId="42" fillId="0" borderId="0" xfId="0" applyFont="1"/>
    <xf numFmtId="0" fontId="43" fillId="0" borderId="0" xfId="0" applyFont="1"/>
    <xf numFmtId="165" fontId="10" fillId="3" borderId="9" xfId="0" applyNumberFormat="1" applyFont="1" applyFill="1" applyBorder="1" applyAlignment="1">
      <alignment vertical="center"/>
    </xf>
    <xf numFmtId="0" fontId="44" fillId="0" borderId="0" xfId="0" applyFont="1"/>
    <xf numFmtId="0" fontId="15" fillId="0" borderId="0" xfId="0" applyFont="1"/>
    <xf numFmtId="165" fontId="10" fillId="0" borderId="14" xfId="0" applyNumberFormat="1" applyFont="1" applyBorder="1" applyAlignment="1">
      <alignment horizontal="right" vertical="center"/>
    </xf>
    <xf numFmtId="3" fontId="29" fillId="3" borderId="14" xfId="0" applyNumberFormat="1" applyFont="1" applyFill="1" applyBorder="1" applyAlignment="1">
      <alignment horizontal="right" vertical="center"/>
    </xf>
    <xf numFmtId="3" fontId="29" fillId="3" borderId="6" xfId="0" applyNumberFormat="1" applyFont="1" applyFill="1" applyBorder="1" applyAlignment="1">
      <alignment horizontal="right" vertical="center"/>
    </xf>
    <xf numFmtId="165" fontId="29" fillId="3" borderId="14" xfId="0" applyNumberFormat="1" applyFont="1" applyFill="1" applyBorder="1" applyAlignment="1">
      <alignment horizontal="right" vertical="center"/>
    </xf>
    <xf numFmtId="165" fontId="29" fillId="3" borderId="6" xfId="0" applyNumberFormat="1" applyFont="1" applyFill="1" applyBorder="1" applyAlignment="1">
      <alignment horizontal="right" vertical="center"/>
    </xf>
    <xf numFmtId="165" fontId="10" fillId="0" borderId="10" xfId="0" applyNumberFormat="1" applyFont="1" applyBorder="1" applyAlignment="1">
      <alignment horizontal="right" vertical="center"/>
    </xf>
    <xf numFmtId="0" fontId="16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3" fontId="29" fillId="0" borderId="14" xfId="0" applyNumberFormat="1" applyFont="1" applyBorder="1" applyAlignment="1">
      <alignment horizontal="right" vertical="center"/>
    </xf>
    <xf numFmtId="3" fontId="29" fillId="0" borderId="6" xfId="0" applyNumberFormat="1" applyFont="1" applyBorder="1" applyAlignment="1">
      <alignment horizontal="right" vertical="center"/>
    </xf>
    <xf numFmtId="165" fontId="29" fillId="0" borderId="6" xfId="0" applyNumberFormat="1" applyFont="1" applyBorder="1" applyAlignment="1">
      <alignment horizontal="right" vertical="center"/>
    </xf>
    <xf numFmtId="165" fontId="29" fillId="0" borderId="14" xfId="0" applyNumberFormat="1" applyFont="1" applyBorder="1" applyAlignment="1">
      <alignment horizontal="right" vertical="center"/>
    </xf>
    <xf numFmtId="0" fontId="6" fillId="0" borderId="52" xfId="0" applyFont="1" applyBorder="1" applyAlignment="1">
      <alignment vertical="center"/>
    </xf>
    <xf numFmtId="164" fontId="6" fillId="0" borderId="52" xfId="3" applyFont="1" applyFill="1" applyBorder="1" applyAlignment="1">
      <alignment vertical="center"/>
    </xf>
    <xf numFmtId="164" fontId="6" fillId="0" borderId="47" xfId="3" applyFont="1" applyFill="1" applyBorder="1" applyAlignment="1">
      <alignment vertical="center"/>
    </xf>
    <xf numFmtId="0" fontId="45" fillId="0" borderId="0" xfId="0" applyFont="1" applyAlignment="1">
      <alignment vertical="center"/>
    </xf>
    <xf numFmtId="164" fontId="6" fillId="0" borderId="32" xfId="3" applyFont="1" applyFill="1" applyBorder="1" applyAlignment="1">
      <alignment vertical="center"/>
    </xf>
    <xf numFmtId="164" fontId="6" fillId="0" borderId="11" xfId="3" applyFont="1" applyFill="1" applyBorder="1" applyAlignment="1">
      <alignment vertical="center"/>
    </xf>
    <xf numFmtId="4" fontId="6" fillId="0" borderId="0" xfId="0" applyNumberFormat="1" applyFont="1"/>
    <xf numFmtId="4" fontId="47" fillId="0" borderId="0" xfId="0" applyNumberFormat="1" applyFont="1"/>
    <xf numFmtId="4" fontId="46" fillId="0" borderId="0" xfId="0" applyNumberFormat="1" applyFont="1"/>
    <xf numFmtId="4" fontId="1" fillId="3" borderId="0" xfId="0" applyNumberFormat="1" applyFont="1" applyFill="1"/>
    <xf numFmtId="0" fontId="0" fillId="3" borderId="0" xfId="0" applyFill="1"/>
    <xf numFmtId="4" fontId="48" fillId="0" borderId="0" xfId="0" applyNumberFormat="1" applyFont="1"/>
    <xf numFmtId="164" fontId="8" fillId="0" borderId="0" xfId="3" applyFont="1" applyBorder="1" applyAlignment="1">
      <alignment vertical="center"/>
    </xf>
    <xf numFmtId="165" fontId="1" fillId="0" borderId="0" xfId="0" applyNumberFormat="1" applyFont="1"/>
    <xf numFmtId="0" fontId="17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/>
    </xf>
    <xf numFmtId="165" fontId="17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horizontal="center" vertical="center"/>
    </xf>
    <xf numFmtId="165" fontId="17" fillId="0" borderId="0" xfId="0" applyNumberFormat="1" applyFont="1" applyAlignment="1">
      <alignment vertical="center"/>
    </xf>
    <xf numFmtId="165" fontId="6" fillId="3" borderId="0" xfId="0" applyNumberFormat="1" applyFont="1" applyFill="1" applyAlignment="1">
      <alignment vertical="center"/>
    </xf>
    <xf numFmtId="165" fontId="13" fillId="3" borderId="0" xfId="0" applyNumberFormat="1" applyFont="1" applyFill="1" applyAlignment="1">
      <alignment vertical="center"/>
    </xf>
    <xf numFmtId="165" fontId="13" fillId="3" borderId="0" xfId="0" applyNumberFormat="1" applyFont="1" applyFill="1"/>
    <xf numFmtId="165" fontId="13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4" fillId="3" borderId="0" xfId="0" applyNumberFormat="1" applyFont="1" applyFill="1" applyAlignment="1">
      <alignment vertical="center"/>
    </xf>
    <xf numFmtId="0" fontId="29" fillId="0" borderId="0" xfId="0" applyFont="1" applyAlignment="1">
      <alignment vertical="center"/>
    </xf>
    <xf numFmtId="165" fontId="34" fillId="4" borderId="6" xfId="0" applyNumberFormat="1" applyFont="1" applyFill="1" applyBorder="1" applyAlignment="1">
      <alignment vertical="center"/>
    </xf>
    <xf numFmtId="0" fontId="16" fillId="4" borderId="51" xfId="0" applyFont="1" applyFill="1" applyBorder="1" applyAlignment="1">
      <alignment vertical="center" wrapText="1"/>
    </xf>
    <xf numFmtId="165" fontId="34" fillId="4" borderId="41" xfId="0" applyNumberFormat="1" applyFont="1" applyFill="1" applyBorder="1" applyAlignment="1">
      <alignment vertical="center"/>
    </xf>
    <xf numFmtId="0" fontId="16" fillId="4" borderId="45" xfId="0" applyFont="1" applyFill="1" applyBorder="1" applyAlignment="1">
      <alignment vertical="center" wrapText="1"/>
    </xf>
    <xf numFmtId="165" fontId="17" fillId="4" borderId="24" xfId="0" applyNumberFormat="1" applyFont="1" applyFill="1" applyBorder="1" applyAlignment="1">
      <alignment vertical="center"/>
    </xf>
    <xf numFmtId="165" fontId="17" fillId="4" borderId="28" xfId="0" applyNumberFormat="1" applyFont="1" applyFill="1" applyBorder="1" applyAlignment="1">
      <alignment vertical="center"/>
    </xf>
    <xf numFmtId="165" fontId="28" fillId="4" borderId="9" xfId="0" applyNumberFormat="1" applyFont="1" applyFill="1" applyBorder="1" applyAlignment="1">
      <alignment horizontal="right" vertical="center"/>
    </xf>
    <xf numFmtId="165" fontId="17" fillId="4" borderId="23" xfId="0" applyNumberFormat="1" applyFont="1" applyFill="1" applyBorder="1" applyAlignment="1">
      <alignment horizontal="right" vertical="center"/>
    </xf>
    <xf numFmtId="165" fontId="17" fillId="4" borderId="23" xfId="0" applyNumberFormat="1" applyFont="1" applyFill="1" applyBorder="1" applyAlignment="1">
      <alignment vertical="center"/>
    </xf>
    <xf numFmtId="165" fontId="17" fillId="4" borderId="10" xfId="0" applyNumberFormat="1" applyFont="1" applyFill="1" applyBorder="1" applyAlignment="1">
      <alignment horizontal="right" vertical="center"/>
    </xf>
    <xf numFmtId="165" fontId="11" fillId="4" borderId="25" xfId="0" applyNumberFormat="1" applyFont="1" applyFill="1" applyBorder="1" applyAlignment="1">
      <alignment horizontal="right" vertical="center"/>
    </xf>
    <xf numFmtId="165" fontId="11" fillId="4" borderId="28" xfId="0" applyNumberFormat="1" applyFont="1" applyFill="1" applyBorder="1" applyAlignment="1">
      <alignment vertical="center"/>
    </xf>
    <xf numFmtId="165" fontId="11" fillId="4" borderId="29" xfId="0" applyNumberFormat="1" applyFont="1" applyFill="1" applyBorder="1" applyAlignment="1">
      <alignment horizontal="right" vertical="center"/>
    </xf>
    <xf numFmtId="165" fontId="11" fillId="4" borderId="23" xfId="0" applyNumberFormat="1" applyFont="1" applyFill="1" applyBorder="1" applyAlignment="1">
      <alignment horizontal="right" vertical="center"/>
    </xf>
    <xf numFmtId="165" fontId="11" fillId="4" borderId="28" xfId="0" applyNumberFormat="1" applyFont="1" applyFill="1" applyBorder="1" applyAlignment="1">
      <alignment horizontal="right" vertical="center"/>
    </xf>
    <xf numFmtId="165" fontId="11" fillId="4" borderId="24" xfId="0" applyNumberFormat="1" applyFont="1" applyFill="1" applyBorder="1" applyAlignment="1">
      <alignment vertical="center"/>
    </xf>
    <xf numFmtId="0" fontId="29" fillId="0" borderId="30" xfId="0" applyFont="1" applyBorder="1" applyAlignment="1">
      <alignment horizontal="center" vertical="center"/>
    </xf>
    <xf numFmtId="0" fontId="29" fillId="0" borderId="48" xfId="0" applyFont="1" applyBorder="1" applyAlignment="1">
      <alignment vertical="center" wrapText="1"/>
    </xf>
    <xf numFmtId="165" fontId="10" fillId="0" borderId="6" xfId="0" applyNumberFormat="1" applyFont="1" applyBorder="1" applyAlignment="1">
      <alignment horizontal="right" vertical="center"/>
    </xf>
    <xf numFmtId="165" fontId="10" fillId="0" borderId="19" xfId="0" applyNumberFormat="1" applyFont="1" applyBorder="1" applyAlignment="1">
      <alignment horizontal="right" vertical="center"/>
    </xf>
    <xf numFmtId="0" fontId="29" fillId="3" borderId="9" xfId="0" applyFont="1" applyFill="1" applyBorder="1" applyAlignment="1">
      <alignment horizontal="left" vertical="center" wrapText="1"/>
    </xf>
    <xf numFmtId="3" fontId="29" fillId="0" borderId="10" xfId="0" applyNumberFormat="1" applyFont="1" applyBorder="1" applyAlignment="1">
      <alignment horizontal="right" vertical="center"/>
    </xf>
    <xf numFmtId="165" fontId="28" fillId="3" borderId="10" xfId="0" applyNumberFormat="1" applyFont="1" applyFill="1" applyBorder="1" applyAlignment="1">
      <alignment horizontal="right" vertical="center"/>
    </xf>
    <xf numFmtId="165" fontId="29" fillId="0" borderId="10" xfId="0" applyNumberFormat="1" applyFont="1" applyBorder="1" applyAlignment="1">
      <alignment horizontal="right" vertical="center"/>
    </xf>
    <xf numFmtId="165" fontId="28" fillId="3" borderId="9" xfId="0" applyNumberFormat="1" applyFont="1" applyFill="1" applyBorder="1" applyAlignment="1">
      <alignment horizontal="right" vertical="center"/>
    </xf>
    <xf numFmtId="165" fontId="29" fillId="3" borderId="9" xfId="0" applyNumberFormat="1" applyFont="1" applyFill="1" applyBorder="1" applyAlignment="1">
      <alignment horizontal="right" vertical="center"/>
    </xf>
    <xf numFmtId="165" fontId="10" fillId="3" borderId="6" xfId="0" applyNumberFormat="1" applyFont="1" applyFill="1" applyBorder="1" applyAlignment="1">
      <alignment vertical="center"/>
    </xf>
    <xf numFmtId="165" fontId="10" fillId="3" borderId="10" xfId="0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horizontal="right" vertical="center"/>
    </xf>
    <xf numFmtId="165" fontId="9" fillId="4" borderId="14" xfId="0" applyNumberFormat="1" applyFont="1" applyFill="1" applyBorder="1" applyAlignment="1">
      <alignment horizontal="right" vertical="center"/>
    </xf>
    <xf numFmtId="165" fontId="9" fillId="4" borderId="6" xfId="0" applyNumberFormat="1" applyFont="1" applyFill="1" applyBorder="1" applyAlignment="1">
      <alignment horizontal="right" vertical="center"/>
    </xf>
    <xf numFmtId="165" fontId="29" fillId="0" borderId="9" xfId="0" applyNumberFormat="1" applyFont="1" applyBorder="1" applyAlignment="1">
      <alignment horizontal="right" vertical="center"/>
    </xf>
    <xf numFmtId="3" fontId="29" fillId="0" borderId="10" xfId="0" applyNumberFormat="1" applyFont="1" applyBorder="1" applyAlignment="1">
      <alignment horizontal="right" vertical="center"/>
    </xf>
    <xf numFmtId="3" fontId="29" fillId="0" borderId="6" xfId="0" applyNumberFormat="1" applyFont="1" applyBorder="1" applyAlignment="1">
      <alignment horizontal="right"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165" fontId="9" fillId="4" borderId="10" xfId="0" applyNumberFormat="1" applyFont="1" applyFill="1" applyBorder="1" applyAlignment="1">
      <alignment horizontal="right" vertical="center"/>
    </xf>
    <xf numFmtId="165" fontId="9" fillId="4" borderId="28" xfId="0" applyNumberFormat="1" applyFont="1" applyFill="1" applyBorder="1" applyAlignment="1">
      <alignment horizontal="right" vertical="center"/>
    </xf>
    <xf numFmtId="165" fontId="29" fillId="3" borderId="10" xfId="0" applyNumberFormat="1" applyFont="1" applyFill="1" applyBorder="1" applyAlignment="1">
      <alignment horizontal="right" vertical="center"/>
    </xf>
    <xf numFmtId="165" fontId="29" fillId="3" borderId="28" xfId="0" applyNumberFormat="1" applyFont="1" applyFill="1" applyBorder="1" applyAlignment="1">
      <alignment horizontal="right" vertical="center"/>
    </xf>
    <xf numFmtId="3" fontId="29" fillId="0" borderId="28" xfId="0" applyNumberFormat="1" applyFont="1" applyBorder="1" applyAlignment="1">
      <alignment horizontal="right" vertical="center"/>
    </xf>
    <xf numFmtId="0" fontId="29" fillId="0" borderId="7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3" fontId="29" fillId="0" borderId="14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165" fontId="9" fillId="0" borderId="10" xfId="0" applyNumberFormat="1" applyFont="1" applyBorder="1" applyAlignment="1">
      <alignment horizontal="right" vertical="center"/>
    </xf>
    <xf numFmtId="165" fontId="9" fillId="0" borderId="6" xfId="0" applyNumberFormat="1" applyFont="1" applyBorder="1" applyAlignment="1">
      <alignment horizontal="right" vertical="center"/>
    </xf>
    <xf numFmtId="165" fontId="34" fillId="4" borderId="10" xfId="0" applyNumberFormat="1" applyFont="1" applyFill="1" applyBorder="1" applyAlignment="1">
      <alignment horizontal="right" vertical="center"/>
    </xf>
    <xf numFmtId="165" fontId="34" fillId="4" borderId="6" xfId="0" applyNumberFormat="1" applyFont="1" applyFill="1" applyBorder="1" applyAlignment="1">
      <alignment horizontal="right" vertical="center"/>
    </xf>
    <xf numFmtId="165" fontId="10" fillId="0" borderId="14" xfId="0" applyNumberFormat="1" applyFont="1" applyBorder="1" applyAlignment="1">
      <alignment horizontal="right" vertical="center"/>
    </xf>
    <xf numFmtId="165" fontId="10" fillId="0" borderId="6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5" fontId="17" fillId="4" borderId="23" xfId="0" applyNumberFormat="1" applyFont="1" applyFill="1" applyBorder="1" applyAlignment="1">
      <alignment horizontal="right" vertical="center"/>
    </xf>
    <xf numFmtId="165" fontId="17" fillId="4" borderId="28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3" fontId="17" fillId="4" borderId="23" xfId="0" applyNumberFormat="1" applyFont="1" applyFill="1" applyBorder="1" applyAlignment="1">
      <alignment horizontal="right" vertical="center"/>
    </xf>
    <xf numFmtId="3" fontId="17" fillId="4" borderId="28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5" fontId="11" fillId="4" borderId="23" xfId="0" applyNumberFormat="1" applyFont="1" applyFill="1" applyBorder="1" applyAlignment="1">
      <alignment horizontal="right" vertical="center"/>
    </xf>
    <xf numFmtId="165" fontId="11" fillId="4" borderId="28" xfId="0" applyNumberFormat="1" applyFont="1" applyFill="1" applyBorder="1" applyAlignment="1">
      <alignment horizontal="right" vertical="center"/>
    </xf>
    <xf numFmtId="165" fontId="29" fillId="0" borderId="14" xfId="0" applyNumberFormat="1" applyFont="1" applyBorder="1" applyAlignment="1">
      <alignment horizontal="right" vertical="center"/>
    </xf>
    <xf numFmtId="165" fontId="29" fillId="0" borderId="6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0" fontId="31" fillId="4" borderId="2" xfId="0" applyFont="1" applyFill="1" applyBorder="1" applyAlignment="1">
      <alignment horizontal="center" vertical="center"/>
    </xf>
    <xf numFmtId="0" fontId="31" fillId="4" borderId="3" xfId="0" applyFont="1" applyFill="1" applyBorder="1" applyAlignment="1">
      <alignment horizontal="center" vertical="center"/>
    </xf>
    <xf numFmtId="165" fontId="29" fillId="3" borderId="14" xfId="0" applyNumberFormat="1" applyFont="1" applyFill="1" applyBorder="1" applyAlignment="1">
      <alignment horizontal="right" vertical="center"/>
    </xf>
    <xf numFmtId="165" fontId="29" fillId="3" borderId="6" xfId="0" applyNumberFormat="1" applyFont="1" applyFill="1" applyBorder="1" applyAlignment="1">
      <alignment horizontal="right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165" fontId="9" fillId="3" borderId="14" xfId="0" applyNumberFormat="1" applyFont="1" applyFill="1" applyBorder="1" applyAlignment="1">
      <alignment horizontal="right" vertical="center"/>
    </xf>
    <xf numFmtId="165" fontId="9" fillId="3" borderId="6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5" fontId="10" fillId="0" borderId="28" xfId="0" applyNumberFormat="1" applyFont="1" applyBorder="1" applyAlignment="1">
      <alignment horizontal="right" vertical="center"/>
    </xf>
    <xf numFmtId="165" fontId="29" fillId="0" borderId="28" xfId="0" applyNumberFormat="1" applyFont="1" applyBorder="1" applyAlignment="1">
      <alignment horizontal="right" vertical="center"/>
    </xf>
    <xf numFmtId="165" fontId="28" fillId="0" borderId="10" xfId="0" applyNumberFormat="1" applyFont="1" applyBorder="1" applyAlignment="1">
      <alignment horizontal="right" vertical="center"/>
    </xf>
    <xf numFmtId="165" fontId="28" fillId="0" borderId="28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3" fontId="9" fillId="0" borderId="28" xfId="0" applyNumberFormat="1" applyFont="1" applyBorder="1" applyAlignment="1">
      <alignment horizontal="right" vertical="center"/>
    </xf>
    <xf numFmtId="165" fontId="28" fillId="0" borderId="9" xfId="0" applyNumberFormat="1" applyFont="1" applyBorder="1" applyAlignment="1">
      <alignment horizontal="right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0" fontId="17" fillId="4" borderId="26" xfId="0" applyFont="1" applyFill="1" applyBorder="1" applyAlignment="1">
      <alignment horizontal="center" vertical="center"/>
    </xf>
    <xf numFmtId="0" fontId="17" fillId="4" borderId="27" xfId="0" applyFont="1" applyFill="1" applyBorder="1" applyAlignment="1">
      <alignment horizontal="center" vertical="center"/>
    </xf>
    <xf numFmtId="3" fontId="9" fillId="4" borderId="23" xfId="0" applyNumberFormat="1" applyFont="1" applyFill="1" applyBorder="1" applyAlignment="1">
      <alignment horizontal="right" vertical="center"/>
    </xf>
    <xf numFmtId="3" fontId="9" fillId="4" borderId="28" xfId="0" applyNumberFormat="1" applyFont="1" applyFill="1" applyBorder="1" applyAlignment="1">
      <alignment horizontal="right" vertical="center"/>
    </xf>
    <xf numFmtId="0" fontId="29" fillId="0" borderId="3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165" fontId="29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3" fontId="28" fillId="0" borderId="14" xfId="0" applyNumberFormat="1" applyFont="1" applyBorder="1" applyAlignment="1">
      <alignment horizontal="right" vertical="center"/>
    </xf>
    <xf numFmtId="3" fontId="28" fillId="0" borderId="28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165" fontId="28" fillId="4" borderId="14" xfId="0" applyNumberFormat="1" applyFont="1" applyFill="1" applyBorder="1" applyAlignment="1">
      <alignment horizontal="right" vertical="center"/>
    </xf>
    <xf numFmtId="165" fontId="28" fillId="4" borderId="6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65" fontId="28" fillId="0" borderId="14" xfId="0" applyNumberFormat="1" applyFont="1" applyBorder="1" applyAlignment="1">
      <alignment horizontal="right" vertical="center"/>
    </xf>
    <xf numFmtId="165" fontId="28" fillId="0" borderId="6" xfId="0" applyNumberFormat="1" applyFont="1" applyBorder="1" applyAlignment="1">
      <alignment horizontal="right" vertical="center"/>
    </xf>
    <xf numFmtId="3" fontId="29" fillId="3" borderId="14" xfId="0" applyNumberFormat="1" applyFont="1" applyFill="1" applyBorder="1" applyAlignment="1">
      <alignment horizontal="right" vertical="center"/>
    </xf>
    <xf numFmtId="3" fontId="29" fillId="3" borderId="6" xfId="0" applyNumberFormat="1" applyFont="1" applyFill="1" applyBorder="1" applyAlignment="1">
      <alignment horizontal="right" vertical="center"/>
    </xf>
    <xf numFmtId="165" fontId="17" fillId="4" borderId="25" xfId="0" applyNumberFormat="1" applyFont="1" applyFill="1" applyBorder="1" applyAlignment="1">
      <alignment horizontal="right" vertical="center"/>
    </xf>
    <xf numFmtId="165" fontId="17" fillId="4" borderId="29" xfId="0" applyNumberFormat="1" applyFont="1" applyFill="1" applyBorder="1" applyAlignment="1">
      <alignment horizontal="right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9" fillId="4" borderId="10" xfId="0" applyNumberFormat="1" applyFont="1" applyFill="1" applyBorder="1" applyAlignment="1">
      <alignment horizontal="right" vertical="center"/>
    </xf>
    <xf numFmtId="3" fontId="11" fillId="4" borderId="23" xfId="0" applyNumberFormat="1" applyFont="1" applyFill="1" applyBorder="1" applyAlignment="1">
      <alignment horizontal="right" vertical="center"/>
    </xf>
    <xf numFmtId="3" fontId="11" fillId="4" borderId="28" xfId="0" applyNumberFormat="1" applyFont="1" applyFill="1" applyBorder="1" applyAlignment="1">
      <alignment horizontal="right" vertical="center"/>
    </xf>
    <xf numFmtId="3" fontId="17" fillId="4" borderId="23" xfId="2" applyNumberFormat="1" applyFont="1" applyFill="1" applyBorder="1" applyAlignment="1">
      <alignment vertical="center"/>
    </xf>
    <xf numFmtId="0" fontId="17" fillId="4" borderId="28" xfId="2" applyFont="1" applyFill="1" applyBorder="1" applyAlignment="1">
      <alignment vertical="center"/>
    </xf>
    <xf numFmtId="0" fontId="29" fillId="0" borderId="14" xfId="0" applyFont="1" applyBorder="1" applyAlignment="1">
      <alignment horizontal="left" vertical="center" wrapText="1"/>
    </xf>
    <xf numFmtId="165" fontId="28" fillId="3" borderId="14" xfId="0" applyNumberFormat="1" applyFont="1" applyFill="1" applyBorder="1" applyAlignment="1">
      <alignment horizontal="right" vertical="center"/>
    </xf>
    <xf numFmtId="165" fontId="28" fillId="3" borderId="6" xfId="0" applyNumberFormat="1" applyFont="1" applyFill="1" applyBorder="1" applyAlignment="1">
      <alignment horizontal="right" vertical="center"/>
    </xf>
    <xf numFmtId="164" fontId="29" fillId="0" borderId="6" xfId="3" applyFont="1" applyFill="1" applyBorder="1" applyAlignment="1">
      <alignment horizontal="left" vertical="center" wrapText="1"/>
    </xf>
    <xf numFmtId="164" fontId="29" fillId="0" borderId="9" xfId="3" applyFont="1" applyFill="1" applyBorder="1" applyAlignment="1">
      <alignment horizontal="left" vertical="center" wrapText="1"/>
    </xf>
    <xf numFmtId="0" fontId="29" fillId="3" borderId="14" xfId="0" applyFont="1" applyFill="1" applyBorder="1" applyAlignment="1">
      <alignment horizontal="left" vertical="center" wrapText="1"/>
    </xf>
    <xf numFmtId="0" fontId="29" fillId="3" borderId="6" xfId="0" applyFont="1" applyFill="1" applyBorder="1" applyAlignment="1">
      <alignment horizontal="left" vertical="center" wrapText="1"/>
    </xf>
    <xf numFmtId="165" fontId="11" fillId="0" borderId="14" xfId="0" applyNumberFormat="1" applyFont="1" applyBorder="1" applyAlignment="1">
      <alignment horizontal="right" vertical="center"/>
    </xf>
    <xf numFmtId="165" fontId="11" fillId="0" borderId="6" xfId="0" applyNumberFormat="1" applyFont="1" applyBorder="1" applyAlignment="1">
      <alignment horizontal="right" vertical="center"/>
    </xf>
    <xf numFmtId="165" fontId="11" fillId="3" borderId="14" xfId="0" applyNumberFormat="1" applyFont="1" applyFill="1" applyBorder="1" applyAlignment="1">
      <alignment horizontal="right" vertical="center"/>
    </xf>
    <xf numFmtId="165" fontId="11" fillId="3" borderId="6" xfId="0" applyNumberFormat="1" applyFont="1" applyFill="1" applyBorder="1" applyAlignment="1">
      <alignment horizontal="right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65" fontId="11" fillId="6" borderId="14" xfId="0" applyNumberFormat="1" applyFont="1" applyFill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165" fontId="11" fillId="6" borderId="14" xfId="0" applyNumberFormat="1" applyFont="1" applyFill="1" applyBorder="1" applyAlignment="1">
      <alignment horizontal="right" vertical="center"/>
    </xf>
    <xf numFmtId="165" fontId="11" fillId="6" borderId="6" xfId="0" applyNumberFormat="1" applyFont="1" applyFill="1" applyBorder="1" applyAlignment="1">
      <alignment horizontal="right" vertical="center"/>
    </xf>
    <xf numFmtId="165" fontId="11" fillId="4" borderId="14" xfId="0" applyNumberFormat="1" applyFont="1" applyFill="1" applyBorder="1" applyAlignment="1">
      <alignment horizontal="center" vertical="center"/>
    </xf>
    <xf numFmtId="165" fontId="11" fillId="4" borderId="6" xfId="0" applyNumberFormat="1" applyFont="1" applyFill="1" applyBorder="1" applyAlignment="1">
      <alignment horizontal="center" vertical="center"/>
    </xf>
    <xf numFmtId="3" fontId="11" fillId="6" borderId="14" xfId="0" applyNumberFormat="1" applyFont="1" applyFill="1" applyBorder="1" applyAlignment="1">
      <alignment horizontal="center" vertical="center"/>
    </xf>
    <xf numFmtId="3" fontId="11" fillId="6" borderId="6" xfId="0" applyNumberFormat="1" applyFont="1" applyFill="1" applyBorder="1" applyAlignment="1">
      <alignment horizontal="center" vertical="center"/>
    </xf>
    <xf numFmtId="165" fontId="11" fillId="6" borderId="47" xfId="0" applyNumberFormat="1" applyFont="1" applyFill="1" applyBorder="1" applyAlignment="1">
      <alignment vertical="center"/>
    </xf>
    <xf numFmtId="165" fontId="11" fillId="6" borderId="11" xfId="0" applyNumberFormat="1" applyFont="1" applyFill="1" applyBorder="1" applyAlignment="1">
      <alignment vertical="center"/>
    </xf>
    <xf numFmtId="3" fontId="11" fillId="0" borderId="10" xfId="0" applyNumberFormat="1" applyFont="1" applyBorder="1" applyAlignment="1">
      <alignment horizontal="right" vertical="center"/>
    </xf>
    <xf numFmtId="0" fontId="41" fillId="4" borderId="21" xfId="0" applyFont="1" applyFill="1" applyBorder="1" applyAlignment="1">
      <alignment horizontal="center" vertical="center" wrapText="1"/>
    </xf>
    <xf numFmtId="0" fontId="41" fillId="4" borderId="22" xfId="0" applyFont="1" applyFill="1" applyBorder="1" applyAlignment="1">
      <alignment horizontal="center" vertical="center" wrapText="1"/>
    </xf>
    <xf numFmtId="0" fontId="41" fillId="4" borderId="26" xfId="0" applyFont="1" applyFill="1" applyBorder="1" applyAlignment="1">
      <alignment horizontal="center" vertical="center" wrapText="1"/>
    </xf>
    <xf numFmtId="0" fontId="41" fillId="4" borderId="27" xfId="0" applyFont="1" applyFill="1" applyBorder="1" applyAlignment="1">
      <alignment horizontal="center" vertical="center" wrapText="1"/>
    </xf>
    <xf numFmtId="0" fontId="1" fillId="0" borderId="0" xfId="0" applyFont="1"/>
    <xf numFmtId="3" fontId="17" fillId="4" borderId="10" xfId="0" applyNumberFormat="1" applyFont="1" applyFill="1" applyBorder="1" applyAlignment="1">
      <alignment horizontal="right" vertical="center"/>
    </xf>
    <xf numFmtId="165" fontId="9" fillId="0" borderId="14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164" fontId="8" fillId="0" borderId="0" xfId="3" applyFont="1" applyAlignment="1">
      <alignment vertical="center"/>
    </xf>
    <xf numFmtId="0" fontId="16" fillId="7" borderId="5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5" fontId="16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6" fillId="7" borderId="22" xfId="0" applyFont="1" applyFill="1" applyBorder="1" applyAlignment="1">
      <alignment horizontal="center" vertical="center"/>
    </xf>
    <xf numFmtId="0" fontId="16" fillId="7" borderId="23" xfId="0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1" fillId="4" borderId="25" xfId="0" applyFont="1" applyFill="1" applyBorder="1" applyAlignment="1">
      <alignment horizontal="right"/>
    </xf>
    <xf numFmtId="0" fontId="11" fillId="4" borderId="29" xfId="0" applyFont="1" applyFill="1" applyBorder="1" applyAlignment="1">
      <alignment horizontal="right"/>
    </xf>
    <xf numFmtId="165" fontId="10" fillId="0" borderId="10" xfId="0" applyNumberFormat="1" applyFont="1" applyBorder="1" applyAlignment="1">
      <alignment horizontal="right" vertical="center"/>
    </xf>
    <xf numFmtId="165" fontId="17" fillId="4" borderId="10" xfId="0" applyNumberFormat="1" applyFont="1" applyFill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65" fontId="11" fillId="6" borderId="15" xfId="0" applyNumberFormat="1" applyFont="1" applyFill="1" applyBorder="1" applyAlignment="1">
      <alignment horizontal="right" vertical="center"/>
    </xf>
    <xf numFmtId="165" fontId="11" fillId="6" borderId="12" xfId="0" applyNumberFormat="1" applyFont="1" applyFill="1" applyBorder="1" applyAlignment="1">
      <alignment horizontal="right" vertical="center"/>
    </xf>
    <xf numFmtId="165" fontId="11" fillId="0" borderId="14" xfId="0" applyNumberFormat="1" applyFont="1" applyBorder="1" applyAlignment="1">
      <alignment vertical="center" wrapText="1"/>
    </xf>
    <xf numFmtId="165" fontId="11" fillId="0" borderId="15" xfId="0" applyNumberFormat="1" applyFont="1" applyBorder="1" applyAlignment="1">
      <alignment horizontal="right" vertical="center"/>
    </xf>
    <xf numFmtId="165" fontId="11" fillId="0" borderId="12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165" fontId="22" fillId="4" borderId="25" xfId="0" applyNumberFormat="1" applyFont="1" applyFill="1" applyBorder="1" applyAlignment="1">
      <alignment horizontal="right" vertical="center"/>
    </xf>
    <xf numFmtId="165" fontId="22" fillId="4" borderId="29" xfId="0" applyNumberFormat="1" applyFont="1" applyFill="1" applyBorder="1" applyAlignment="1">
      <alignment horizontal="right" vertical="center"/>
    </xf>
    <xf numFmtId="0" fontId="21" fillId="6" borderId="36" xfId="0" applyFont="1" applyFill="1" applyBorder="1" applyAlignment="1">
      <alignment horizontal="center" vertical="center"/>
    </xf>
    <xf numFmtId="0" fontId="21" fillId="6" borderId="47" xfId="0" applyFont="1" applyFill="1" applyBorder="1" applyAlignment="1">
      <alignment horizontal="center" vertical="center"/>
    </xf>
    <xf numFmtId="0" fontId="21" fillId="6" borderId="8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center"/>
    </xf>
    <xf numFmtId="165" fontId="11" fillId="3" borderId="10" xfId="0" applyNumberFormat="1" applyFont="1" applyFill="1" applyBorder="1" applyAlignment="1">
      <alignment horizontal="right" vertical="center"/>
    </xf>
    <xf numFmtId="165" fontId="11" fillId="0" borderId="14" xfId="0" applyNumberFormat="1" applyFont="1" applyBorder="1" applyAlignment="1">
      <alignment horizontal="center" vertical="center"/>
    </xf>
    <xf numFmtId="165" fontId="11" fillId="0" borderId="6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165" fontId="22" fillId="4" borderId="23" xfId="0" applyNumberFormat="1" applyFont="1" applyFill="1" applyBorder="1" applyAlignment="1">
      <alignment vertical="center"/>
    </xf>
    <xf numFmtId="165" fontId="22" fillId="4" borderId="28" xfId="0" applyNumberFormat="1" applyFont="1" applyFill="1" applyBorder="1" applyAlignment="1">
      <alignment vertical="center"/>
    </xf>
    <xf numFmtId="165" fontId="11" fillId="6" borderId="47" xfId="0" applyNumberFormat="1" applyFont="1" applyFill="1" applyBorder="1" applyAlignment="1">
      <alignment horizontal="right" vertical="center"/>
    </xf>
    <xf numFmtId="165" fontId="11" fillId="6" borderId="11" xfId="0" applyNumberFormat="1" applyFont="1" applyFill="1" applyBorder="1" applyAlignment="1">
      <alignment horizontal="right" vertical="center"/>
    </xf>
    <xf numFmtId="165" fontId="22" fillId="4" borderId="23" xfId="0" applyNumberFormat="1" applyFont="1" applyFill="1" applyBorder="1" applyAlignment="1">
      <alignment horizontal="right" vertical="center"/>
    </xf>
    <xf numFmtId="165" fontId="22" fillId="4" borderId="28" xfId="0" applyNumberFormat="1" applyFont="1" applyFill="1" applyBorder="1" applyAlignment="1">
      <alignment horizontal="right" vertical="center"/>
    </xf>
    <xf numFmtId="0" fontId="18" fillId="3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165" fontId="18" fillId="6" borderId="18" xfId="0" applyNumberFormat="1" applyFont="1" applyFill="1" applyBorder="1" applyAlignment="1">
      <alignment horizontal="center" vertical="center"/>
    </xf>
    <xf numFmtId="165" fontId="18" fillId="6" borderId="32" xfId="0" applyNumberFormat="1" applyFont="1" applyFill="1" applyBorder="1" applyAlignment="1">
      <alignment horizontal="center" vertical="center"/>
    </xf>
    <xf numFmtId="165" fontId="18" fillId="6" borderId="46" xfId="0" applyNumberFormat="1" applyFont="1" applyFill="1" applyBorder="1" applyAlignment="1">
      <alignment horizontal="center" vertical="center"/>
    </xf>
    <xf numFmtId="165" fontId="18" fillId="6" borderId="10" xfId="0" applyNumberFormat="1" applyFont="1" applyFill="1" applyBorder="1" applyAlignment="1">
      <alignment horizontal="center" vertical="center"/>
    </xf>
    <xf numFmtId="165" fontId="18" fillId="6" borderId="6" xfId="0" applyNumberFormat="1" applyFont="1" applyFill="1" applyBorder="1" applyAlignment="1">
      <alignment horizontal="center" vertical="center"/>
    </xf>
    <xf numFmtId="165" fontId="18" fillId="6" borderId="14" xfId="0" applyNumberFormat="1" applyFont="1" applyFill="1" applyBorder="1" applyAlignment="1">
      <alignment horizontal="center" vertical="center" wrapText="1"/>
    </xf>
    <xf numFmtId="165" fontId="18" fillId="6" borderId="6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/>
    </xf>
    <xf numFmtId="0" fontId="22" fillId="4" borderId="21" xfId="0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center"/>
    </xf>
    <xf numFmtId="0" fontId="22" fillId="4" borderId="26" xfId="0" applyFont="1" applyFill="1" applyBorder="1" applyAlignment="1">
      <alignment horizontal="center" vertical="center"/>
    </xf>
    <xf numFmtId="0" fontId="22" fillId="4" borderId="27" xfId="0" applyFont="1" applyFill="1" applyBorder="1" applyAlignment="1">
      <alignment horizontal="center" vertical="center"/>
    </xf>
    <xf numFmtId="165" fontId="18" fillId="0" borderId="14" xfId="0" applyNumberFormat="1" applyFont="1" applyBorder="1" applyAlignment="1">
      <alignment horizontal="center" vertical="center" wrapText="1"/>
    </xf>
    <xf numFmtId="165" fontId="18" fillId="0" borderId="6" xfId="0" applyNumberFormat="1" applyFont="1" applyBorder="1" applyAlignment="1">
      <alignment horizontal="center" vertical="center" wrapText="1"/>
    </xf>
    <xf numFmtId="165" fontId="11" fillId="3" borderId="28" xfId="0" applyNumberFormat="1" applyFont="1" applyFill="1" applyBorder="1" applyAlignment="1">
      <alignment horizontal="right" vertical="center"/>
    </xf>
    <xf numFmtId="3" fontId="22" fillId="4" borderId="23" xfId="0" applyNumberFormat="1" applyFont="1" applyFill="1" applyBorder="1" applyAlignment="1">
      <alignment horizontal="center" vertical="center"/>
    </xf>
    <xf numFmtId="3" fontId="22" fillId="4" borderId="28" xfId="0" applyNumberFormat="1" applyFont="1" applyFill="1" applyBorder="1" applyAlignment="1">
      <alignment horizontal="center" vertical="center"/>
    </xf>
    <xf numFmtId="165" fontId="22" fillId="4" borderId="23" xfId="0" applyNumberFormat="1" applyFont="1" applyFill="1" applyBorder="1" applyAlignment="1">
      <alignment horizontal="center" vertical="center"/>
    </xf>
    <xf numFmtId="165" fontId="22" fillId="4" borderId="28" xfId="0" applyNumberFormat="1" applyFont="1" applyFill="1" applyBorder="1" applyAlignment="1">
      <alignment horizontal="center" vertical="center"/>
    </xf>
    <xf numFmtId="165" fontId="18" fillId="6" borderId="15" xfId="0" applyNumberFormat="1" applyFont="1" applyFill="1" applyBorder="1" applyAlignment="1">
      <alignment horizontal="center" vertical="center" wrapText="1"/>
    </xf>
    <xf numFmtId="165" fontId="18" fillId="6" borderId="12" xfId="0" applyNumberFormat="1" applyFont="1" applyFill="1" applyBorder="1" applyAlignment="1">
      <alignment horizontal="center" vertical="center" wrapText="1"/>
    </xf>
    <xf numFmtId="165" fontId="11" fillId="0" borderId="47" xfId="0" applyNumberFormat="1" applyFont="1" applyBorder="1" applyAlignment="1">
      <alignment vertical="center"/>
    </xf>
    <xf numFmtId="165" fontId="11" fillId="0" borderId="11" xfId="0" applyNumberFormat="1" applyFont="1" applyBorder="1" applyAlignment="1">
      <alignment vertical="center"/>
    </xf>
    <xf numFmtId="0" fontId="40" fillId="4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3" fontId="17" fillId="4" borderId="16" xfId="0" applyNumberFormat="1" applyFont="1" applyFill="1" applyBorder="1" applyAlignment="1">
      <alignment horizontal="right" vertical="center"/>
    </xf>
    <xf numFmtId="0" fontId="17" fillId="4" borderId="49" xfId="0" applyFont="1" applyFill="1" applyBorder="1" applyAlignment="1">
      <alignment horizontal="right" vertical="center"/>
    </xf>
    <xf numFmtId="165" fontId="37" fillId="0" borderId="18" xfId="0" applyNumberFormat="1" applyFont="1" applyBorder="1" applyAlignment="1">
      <alignment horizontal="right" vertical="center"/>
    </xf>
    <xf numFmtId="165" fontId="37" fillId="0" borderId="19" xfId="0" applyNumberFormat="1" applyFont="1" applyBorder="1" applyAlignment="1">
      <alignment horizontal="right" vertical="center"/>
    </xf>
    <xf numFmtId="0" fontId="29" fillId="0" borderId="9" xfId="0" applyFont="1" applyBorder="1" applyAlignment="1">
      <alignment horizontal="left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17" fillId="4" borderId="26" xfId="0" applyFont="1" applyFill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center" vertical="center" wrapText="1"/>
    </xf>
    <xf numFmtId="0" fontId="17" fillId="4" borderId="25" xfId="0" applyFont="1" applyFill="1" applyBorder="1" applyAlignment="1">
      <alignment horizontal="right"/>
    </xf>
    <xf numFmtId="0" fontId="17" fillId="4" borderId="29" xfId="0" applyFont="1" applyFill="1" applyBorder="1" applyAlignment="1">
      <alignment horizontal="right"/>
    </xf>
    <xf numFmtId="165" fontId="9" fillId="4" borderId="14" xfId="0" applyNumberFormat="1" applyFont="1" applyFill="1" applyBorder="1" applyAlignment="1">
      <alignment vertical="center"/>
    </xf>
    <xf numFmtId="165" fontId="9" fillId="4" borderId="6" xfId="0" applyNumberFormat="1" applyFont="1" applyFill="1" applyBorder="1" applyAlignment="1">
      <alignment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165" fontId="29" fillId="0" borderId="14" xfId="0" applyNumberFormat="1" applyFont="1" applyBorder="1" applyAlignment="1">
      <alignment horizontal="center" vertical="center"/>
    </xf>
    <xf numFmtId="165" fontId="29" fillId="0" borderId="6" xfId="0" applyNumberFormat="1" applyFont="1" applyBorder="1" applyAlignment="1">
      <alignment horizontal="center" vertical="center"/>
    </xf>
    <xf numFmtId="3" fontId="11" fillId="4" borderId="23" xfId="0" applyNumberFormat="1" applyFont="1" applyFill="1" applyBorder="1" applyAlignment="1">
      <alignment horizontal="center" vertical="center"/>
    </xf>
    <xf numFmtId="3" fontId="11" fillId="4" borderId="28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65" fontId="11" fillId="4" borderId="23" xfId="0" applyNumberFormat="1" applyFont="1" applyFill="1" applyBorder="1" applyAlignment="1">
      <alignment horizontal="center" vertical="center"/>
    </xf>
    <xf numFmtId="165" fontId="11" fillId="4" borderId="28" xfId="0" applyNumberFormat="1" applyFont="1" applyFill="1" applyBorder="1" applyAlignment="1">
      <alignment horizontal="center" vertical="center"/>
    </xf>
    <xf numFmtId="165" fontId="28" fillId="3" borderId="10" xfId="0" applyNumberFormat="1" applyFont="1" applyFill="1" applyBorder="1" applyAlignment="1">
      <alignment horizontal="right" vertical="center"/>
    </xf>
    <xf numFmtId="0" fontId="29" fillId="0" borderId="14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166" fontId="11" fillId="4" borderId="23" xfId="0" applyNumberFormat="1" applyFont="1" applyFill="1" applyBorder="1" applyAlignment="1">
      <alignment vertical="center"/>
    </xf>
    <xf numFmtId="166" fontId="11" fillId="4" borderId="28" xfId="0" applyNumberFormat="1" applyFont="1" applyFill="1" applyBorder="1" applyAlignment="1">
      <alignment vertical="center"/>
    </xf>
    <xf numFmtId="165" fontId="17" fillId="4" borderId="23" xfId="0" applyNumberFormat="1" applyFont="1" applyFill="1" applyBorder="1" applyAlignment="1">
      <alignment vertical="center"/>
    </xf>
    <xf numFmtId="165" fontId="17" fillId="4" borderId="28" xfId="0" applyNumberFormat="1" applyFont="1" applyFill="1" applyBorder="1" applyAlignment="1">
      <alignment vertical="center"/>
    </xf>
    <xf numFmtId="165" fontId="11" fillId="4" borderId="23" xfId="0" applyNumberFormat="1" applyFont="1" applyFill="1" applyBorder="1" applyAlignment="1">
      <alignment vertical="center"/>
    </xf>
    <xf numFmtId="165" fontId="11" fillId="4" borderId="28" xfId="0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165" fontId="9" fillId="0" borderId="10" xfId="0" applyNumberFormat="1" applyFont="1" applyBorder="1" applyAlignment="1">
      <alignment vertical="center"/>
    </xf>
    <xf numFmtId="165" fontId="9" fillId="0" borderId="6" xfId="0" applyNumberFormat="1" applyFont="1" applyBorder="1" applyAlignment="1">
      <alignment vertical="center"/>
    </xf>
    <xf numFmtId="165" fontId="34" fillId="4" borderId="10" xfId="0" applyNumberFormat="1" applyFont="1" applyFill="1" applyBorder="1" applyAlignment="1">
      <alignment vertical="center"/>
    </xf>
    <xf numFmtId="165" fontId="34" fillId="4" borderId="6" xfId="0" applyNumberFormat="1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165" fontId="34" fillId="4" borderId="14" xfId="0" applyNumberFormat="1" applyFont="1" applyFill="1" applyBorder="1" applyAlignment="1">
      <alignment horizontal="right" vertical="center"/>
    </xf>
    <xf numFmtId="0" fontId="8" fillId="0" borderId="54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165" fontId="9" fillId="0" borderId="28" xfId="0" applyNumberFormat="1" applyFont="1" applyBorder="1" applyAlignment="1">
      <alignment horizontal="right" vertical="center"/>
    </xf>
    <xf numFmtId="165" fontId="34" fillId="4" borderId="28" xfId="0" applyNumberFormat="1" applyFont="1" applyFill="1" applyBorder="1" applyAlignment="1">
      <alignment horizontal="right" vertical="center"/>
    </xf>
    <xf numFmtId="165" fontId="9" fillId="3" borderId="10" xfId="0" applyNumberFormat="1" applyFont="1" applyFill="1" applyBorder="1" applyAlignment="1">
      <alignment horizontal="right" vertical="center"/>
    </xf>
    <xf numFmtId="0" fontId="24" fillId="2" borderId="0" xfId="0" applyFont="1" applyFill="1" applyAlignment="1">
      <alignment horizontal="center" vertical="center"/>
    </xf>
    <xf numFmtId="0" fontId="25" fillId="0" borderId="0" xfId="0" applyFont="1" applyAlignment="1">
      <alignment horizontal="center"/>
    </xf>
    <xf numFmtId="0" fontId="29" fillId="0" borderId="54" xfId="0" applyFont="1" applyBorder="1" applyAlignment="1">
      <alignment horizontal="center" vertical="center"/>
    </xf>
    <xf numFmtId="0" fontId="29" fillId="0" borderId="47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 wrapText="1"/>
    </xf>
    <xf numFmtId="165" fontId="28" fillId="3" borderId="28" xfId="0" applyNumberFormat="1" applyFont="1" applyFill="1" applyBorder="1" applyAlignment="1">
      <alignment horizontal="right" vertical="center"/>
    </xf>
    <xf numFmtId="0" fontId="17" fillId="7" borderId="21" xfId="0" applyFont="1" applyFill="1" applyBorder="1" applyAlignment="1">
      <alignment horizontal="center" vertical="center"/>
    </xf>
    <xf numFmtId="0" fontId="17" fillId="7" borderId="22" xfId="0" applyFont="1" applyFill="1" applyBorder="1" applyAlignment="1">
      <alignment horizontal="center" vertical="center"/>
    </xf>
    <xf numFmtId="0" fontId="17" fillId="7" borderId="26" xfId="0" applyFont="1" applyFill="1" applyBorder="1" applyAlignment="1">
      <alignment horizontal="center" vertical="center"/>
    </xf>
    <xf numFmtId="0" fontId="17" fillId="7" borderId="27" xfId="0" applyFont="1" applyFill="1" applyBorder="1" applyAlignment="1">
      <alignment horizontal="center" vertical="center"/>
    </xf>
    <xf numFmtId="165" fontId="17" fillId="7" borderId="23" xfId="0" applyNumberFormat="1" applyFont="1" applyFill="1" applyBorder="1" applyAlignment="1">
      <alignment horizontal="right" vertical="center"/>
    </xf>
    <xf numFmtId="165" fontId="17" fillId="7" borderId="28" xfId="0" applyNumberFormat="1" applyFont="1" applyFill="1" applyBorder="1" applyAlignment="1">
      <alignment horizontal="right" vertical="center"/>
    </xf>
    <xf numFmtId="3" fontId="17" fillId="7" borderId="23" xfId="0" applyNumberFormat="1" applyFont="1" applyFill="1" applyBorder="1" applyAlignment="1">
      <alignment horizontal="right" vertical="center"/>
    </xf>
    <xf numFmtId="3" fontId="17" fillId="7" borderId="28" xfId="0" applyNumberFormat="1" applyFont="1" applyFill="1" applyBorder="1" applyAlignment="1">
      <alignment horizontal="right" vertical="center"/>
    </xf>
    <xf numFmtId="0" fontId="17" fillId="7" borderId="25" xfId="0" applyFont="1" applyFill="1" applyBorder="1" applyAlignment="1">
      <alignment horizontal="right"/>
    </xf>
    <xf numFmtId="0" fontId="17" fillId="7" borderId="29" xfId="0" applyFont="1" applyFill="1" applyBorder="1" applyAlignment="1">
      <alignment horizontal="right"/>
    </xf>
    <xf numFmtId="3" fontId="29" fillId="0" borderId="15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5" fontId="29" fillId="3" borderId="9" xfId="0" applyNumberFormat="1" applyFont="1" applyFill="1" applyBorder="1" applyAlignment="1">
      <alignment horizontal="right" vertical="center"/>
    </xf>
    <xf numFmtId="165" fontId="26" fillId="0" borderId="14" xfId="0" applyNumberFormat="1" applyFont="1" applyBorder="1" applyAlignment="1">
      <alignment horizontal="right" vertical="center"/>
    </xf>
    <xf numFmtId="165" fontId="26" fillId="0" borderId="10" xfId="0" applyNumberFormat="1" applyFont="1" applyBorder="1" applyAlignment="1">
      <alignment horizontal="right" vertical="center"/>
    </xf>
    <xf numFmtId="165" fontId="27" fillId="0" borderId="14" xfId="0" applyNumberFormat="1" applyFont="1" applyBorder="1" applyAlignment="1">
      <alignment horizontal="right" vertical="center"/>
    </xf>
    <xf numFmtId="165" fontId="27" fillId="0" borderId="10" xfId="0" applyNumberFormat="1" applyFont="1" applyBorder="1" applyAlignment="1">
      <alignment horizontal="right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165" fontId="27" fillId="0" borderId="14" xfId="0" applyNumberFormat="1" applyFont="1" applyBorder="1" applyAlignment="1">
      <alignment horizontal="center" vertical="center"/>
    </xf>
    <xf numFmtId="165" fontId="27" fillId="0" borderId="28" xfId="0" applyNumberFormat="1" applyFont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165" fontId="28" fillId="3" borderId="9" xfId="0" applyNumberFormat="1" applyFont="1" applyFill="1" applyBorder="1" applyAlignment="1">
      <alignment horizontal="right" vertical="center"/>
    </xf>
    <xf numFmtId="165" fontId="17" fillId="7" borderId="25" xfId="0" applyNumberFormat="1" applyFont="1" applyFill="1" applyBorder="1" applyAlignment="1">
      <alignment horizontal="right" vertical="center"/>
    </xf>
    <xf numFmtId="165" fontId="17" fillId="7" borderId="29" xfId="0" applyNumberFormat="1" applyFont="1" applyFill="1" applyBorder="1" applyAlignment="1">
      <alignment horizontal="right" vertical="center"/>
    </xf>
    <xf numFmtId="0" fontId="11" fillId="5" borderId="21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165" fontId="11" fillId="5" borderId="23" xfId="0" applyNumberFormat="1" applyFont="1" applyFill="1" applyBorder="1" applyAlignment="1">
      <alignment horizontal="right" vertical="center"/>
    </xf>
    <xf numFmtId="165" fontId="11" fillId="5" borderId="28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65" fontId="29" fillId="3" borderId="14" xfId="0" applyNumberFormat="1" applyFont="1" applyFill="1" applyBorder="1" applyAlignment="1">
      <alignment horizontal="center" vertical="center"/>
    </xf>
    <xf numFmtId="165" fontId="29" fillId="3" borderId="6" xfId="0" applyNumberFormat="1" applyFont="1" applyFill="1" applyBorder="1" applyAlignment="1">
      <alignment horizontal="center" vertical="center"/>
    </xf>
    <xf numFmtId="0" fontId="29" fillId="3" borderId="15" xfId="0" applyFont="1" applyFill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right"/>
    </xf>
    <xf numFmtId="0" fontId="11" fillId="5" borderId="29" xfId="0" applyFont="1" applyFill="1" applyBorder="1" applyAlignment="1">
      <alignment horizontal="right"/>
    </xf>
    <xf numFmtId="165" fontId="28" fillId="0" borderId="14" xfId="0" applyNumberFormat="1" applyFont="1" applyBorder="1" applyAlignment="1">
      <alignment vertical="center"/>
    </xf>
    <xf numFmtId="165" fontId="28" fillId="0" borderId="10" xfId="0" applyNumberFormat="1" applyFont="1" applyBorder="1" applyAlignment="1">
      <alignment vertical="center"/>
    </xf>
    <xf numFmtId="165" fontId="29" fillId="0" borderId="14" xfId="0" applyNumberFormat="1" applyFont="1" applyBorder="1" applyAlignment="1">
      <alignment vertical="center"/>
    </xf>
    <xf numFmtId="165" fontId="29" fillId="0" borderId="10" xfId="0" applyNumberFormat="1" applyFont="1" applyBorder="1" applyAlignment="1">
      <alignment vertical="center"/>
    </xf>
    <xf numFmtId="165" fontId="30" fillId="0" borderId="19" xfId="0" applyNumberFormat="1" applyFont="1" applyBorder="1" applyAlignment="1">
      <alignment horizontal="right" vertical="center"/>
    </xf>
    <xf numFmtId="165" fontId="30" fillId="0" borderId="16" xfId="0" applyNumberFormat="1" applyFont="1" applyBorder="1" applyAlignment="1">
      <alignment horizontal="right" vertical="center"/>
    </xf>
    <xf numFmtId="165" fontId="30" fillId="3" borderId="14" xfId="0" applyNumberFormat="1" applyFont="1" applyFill="1" applyBorder="1" applyAlignment="1">
      <alignment horizontal="right" vertical="center"/>
    </xf>
    <xf numFmtId="165" fontId="30" fillId="3" borderId="6" xfId="0" applyNumberFormat="1" applyFont="1" applyFill="1" applyBorder="1" applyAlignment="1">
      <alignment horizontal="right" vertical="center"/>
    </xf>
    <xf numFmtId="165" fontId="29" fillId="0" borderId="19" xfId="0" applyNumberFormat="1" applyFont="1" applyBorder="1" applyAlignment="1">
      <alignment horizontal="right" vertical="center"/>
    </xf>
    <xf numFmtId="165" fontId="29" fillId="0" borderId="16" xfId="0" applyNumberFormat="1" applyFont="1" applyBorder="1" applyAlignment="1">
      <alignment horizontal="right" vertical="center"/>
    </xf>
    <xf numFmtId="165" fontId="28" fillId="0" borderId="6" xfId="0" applyNumberFormat="1" applyFont="1" applyBorder="1" applyAlignment="1">
      <alignment vertical="center"/>
    </xf>
    <xf numFmtId="165" fontId="29" fillId="0" borderId="18" xfId="0" applyNumberFormat="1" applyFont="1" applyBorder="1" applyAlignment="1">
      <alignment horizontal="right" vertical="center"/>
    </xf>
    <xf numFmtId="165" fontId="28" fillId="9" borderId="14" xfId="0" applyNumberFormat="1" applyFont="1" applyFill="1" applyBorder="1" applyAlignment="1">
      <alignment vertical="center"/>
    </xf>
    <xf numFmtId="165" fontId="28" fillId="9" borderId="10" xfId="0" applyNumberFormat="1" applyFont="1" applyFill="1" applyBorder="1" applyAlignment="1">
      <alignment vertical="center"/>
    </xf>
    <xf numFmtId="165" fontId="9" fillId="0" borderId="14" xfId="0" applyNumberFormat="1" applyFont="1" applyBorder="1" applyAlignment="1">
      <alignment vertical="center"/>
    </xf>
    <xf numFmtId="165" fontId="10" fillId="0" borderId="14" xfId="0" applyNumberFormat="1" applyFont="1" applyBorder="1" applyAlignment="1">
      <alignment vertical="center"/>
    </xf>
    <xf numFmtId="165" fontId="10" fillId="0" borderId="6" xfId="0" applyNumberFormat="1" applyFont="1" applyBorder="1" applyAlignment="1">
      <alignment vertical="center"/>
    </xf>
    <xf numFmtId="165" fontId="10" fillId="3" borderId="14" xfId="0" applyNumberFormat="1" applyFont="1" applyFill="1" applyBorder="1" applyAlignment="1">
      <alignment horizontal="right" vertical="center"/>
    </xf>
    <xf numFmtId="165" fontId="10" fillId="3" borderId="6" xfId="0" applyNumberFormat="1" applyFont="1" applyFill="1" applyBorder="1" applyAlignment="1">
      <alignment horizontal="right" vertical="center"/>
    </xf>
    <xf numFmtId="165" fontId="28" fillId="3" borderId="14" xfId="0" applyNumberFormat="1" applyFont="1" applyFill="1" applyBorder="1" applyAlignment="1">
      <alignment vertical="center"/>
    </xf>
    <xf numFmtId="165" fontId="28" fillId="3" borderId="6" xfId="0" applyNumberFormat="1" applyFont="1" applyFill="1" applyBorder="1" applyAlignment="1">
      <alignment vertical="center"/>
    </xf>
    <xf numFmtId="165" fontId="29" fillId="0" borderId="6" xfId="0" applyNumberFormat="1" applyFont="1" applyBorder="1" applyAlignment="1">
      <alignment vertical="center"/>
    </xf>
    <xf numFmtId="165" fontId="11" fillId="3" borderId="14" xfId="0" applyNumberFormat="1" applyFont="1" applyFill="1" applyBorder="1" applyAlignment="1">
      <alignment vertical="center"/>
    </xf>
    <xf numFmtId="165" fontId="11" fillId="3" borderId="6" xfId="0" applyNumberFormat="1" applyFont="1" applyFill="1" applyBorder="1" applyAlignment="1">
      <alignment vertical="center"/>
    </xf>
    <xf numFmtId="0" fontId="21" fillId="6" borderId="4" xfId="0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horizontal="center" vertical="center"/>
    </xf>
    <xf numFmtId="0" fontId="21" fillId="3" borderId="26" xfId="0" applyFont="1" applyFill="1" applyBorder="1" applyAlignment="1">
      <alignment horizontal="center" vertical="center"/>
    </xf>
    <xf numFmtId="0" fontId="21" fillId="6" borderId="27" xfId="0" applyFont="1" applyFill="1" applyBorder="1" applyAlignment="1">
      <alignment horizontal="center" vertical="center"/>
    </xf>
    <xf numFmtId="165" fontId="11" fillId="6" borderId="5" xfId="0" applyNumberFormat="1" applyFont="1" applyFill="1" applyBorder="1" applyAlignment="1">
      <alignment vertical="center"/>
    </xf>
    <xf numFmtId="165" fontId="11" fillId="6" borderId="10" xfId="0" applyNumberFormat="1" applyFont="1" applyFill="1" applyBorder="1" applyAlignment="1">
      <alignment vertical="center"/>
    </xf>
    <xf numFmtId="165" fontId="11" fillId="6" borderId="14" xfId="0" applyNumberFormat="1" applyFont="1" applyFill="1" applyBorder="1" applyAlignment="1">
      <alignment horizontal="right" vertical="center" wrapText="1"/>
    </xf>
    <xf numFmtId="165" fontId="11" fillId="6" borderId="28" xfId="0" applyNumberFormat="1" applyFont="1" applyFill="1" applyBorder="1" applyAlignment="1">
      <alignment horizontal="right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165" fontId="18" fillId="6" borderId="14" xfId="0" applyNumberFormat="1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165" fontId="11" fillId="2" borderId="24" xfId="0" applyNumberFormat="1" applyFont="1" applyFill="1" applyBorder="1" applyAlignment="1">
      <alignment vertical="center"/>
    </xf>
    <xf numFmtId="165" fontId="11" fillId="2" borderId="41" xfId="0" applyNumberFormat="1" applyFont="1" applyFill="1" applyBorder="1" applyAlignment="1">
      <alignment vertical="center"/>
    </xf>
    <xf numFmtId="165" fontId="11" fillId="2" borderId="23" xfId="0" applyNumberFormat="1" applyFont="1" applyFill="1" applyBorder="1" applyAlignment="1">
      <alignment horizontal="right" vertical="center"/>
    </xf>
    <xf numFmtId="165" fontId="11" fillId="2" borderId="28" xfId="0" applyNumberFormat="1" applyFont="1" applyFill="1" applyBorder="1" applyAlignment="1">
      <alignment horizontal="right" vertical="center"/>
    </xf>
    <xf numFmtId="0" fontId="11" fillId="2" borderId="38" xfId="0" applyFont="1" applyFill="1" applyBorder="1" applyAlignment="1">
      <alignment horizontal="right"/>
    </xf>
    <xf numFmtId="0" fontId="11" fillId="2" borderId="42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165" fontId="11" fillId="6" borderId="29" xfId="0" applyNumberFormat="1" applyFont="1" applyFill="1" applyBorder="1" applyAlignment="1">
      <alignment horizontal="right" vertical="center"/>
    </xf>
    <xf numFmtId="0" fontId="22" fillId="8" borderId="21" xfId="0" applyFont="1" applyFill="1" applyBorder="1" applyAlignment="1">
      <alignment horizontal="center" vertical="center"/>
    </xf>
    <xf numFmtId="0" fontId="22" fillId="8" borderId="22" xfId="0" applyFont="1" applyFill="1" applyBorder="1" applyAlignment="1">
      <alignment horizontal="center" vertical="center"/>
    </xf>
    <xf numFmtId="0" fontId="22" fillId="8" borderId="26" xfId="0" applyFont="1" applyFill="1" applyBorder="1" applyAlignment="1">
      <alignment horizontal="center" vertical="center"/>
    </xf>
    <xf numFmtId="0" fontId="22" fillId="8" borderId="27" xfId="0" applyFont="1" applyFill="1" applyBorder="1" applyAlignment="1">
      <alignment horizontal="center" vertical="center"/>
    </xf>
    <xf numFmtId="165" fontId="22" fillId="8" borderId="23" xfId="0" applyNumberFormat="1" applyFont="1" applyFill="1" applyBorder="1" applyAlignment="1">
      <alignment vertical="center"/>
    </xf>
    <xf numFmtId="165" fontId="22" fillId="8" borderId="28" xfId="0" applyNumberFormat="1" applyFont="1" applyFill="1" applyBorder="1" applyAlignment="1">
      <alignment vertical="center"/>
    </xf>
    <xf numFmtId="165" fontId="22" fillId="8" borderId="50" xfId="0" applyNumberFormat="1" applyFont="1" applyFill="1" applyBorder="1" applyAlignment="1">
      <alignment horizontal="right" vertical="center"/>
    </xf>
    <xf numFmtId="165" fontId="22" fillId="8" borderId="49" xfId="0" applyNumberFormat="1" applyFont="1" applyFill="1" applyBorder="1" applyAlignment="1">
      <alignment horizontal="right" vertical="center"/>
    </xf>
    <xf numFmtId="165" fontId="22" fillId="8" borderId="25" xfId="0" applyNumberFormat="1" applyFont="1" applyFill="1" applyBorder="1" applyAlignment="1">
      <alignment horizontal="right" vertical="center"/>
    </xf>
    <xf numFmtId="165" fontId="22" fillId="8" borderId="29" xfId="0" applyNumberFormat="1" applyFont="1" applyFill="1" applyBorder="1" applyAlignment="1">
      <alignment horizontal="right" vertical="center"/>
    </xf>
    <xf numFmtId="165" fontId="28" fillId="9" borderId="9" xfId="0" applyNumberFormat="1" applyFont="1" applyFill="1" applyBorder="1" applyAlignment="1">
      <alignment horizontal="right" vertical="center"/>
    </xf>
    <xf numFmtId="165" fontId="29" fillId="3" borderId="10" xfId="0" applyNumberFormat="1" applyFont="1" applyFill="1" applyBorder="1" applyAlignment="1">
      <alignment horizontal="center" vertical="center"/>
    </xf>
    <xf numFmtId="165" fontId="29" fillId="3" borderId="28" xfId="0" applyNumberFormat="1" applyFont="1" applyFill="1" applyBorder="1" applyAlignment="1">
      <alignment horizontal="center" vertical="center"/>
    </xf>
    <xf numFmtId="165" fontId="10" fillId="0" borderId="19" xfId="0" applyNumberFormat="1" applyFont="1" applyBorder="1" applyAlignment="1">
      <alignment horizontal="right" vertical="center"/>
    </xf>
    <xf numFmtId="165" fontId="10" fillId="0" borderId="18" xfId="0" applyNumberFormat="1" applyFont="1" applyBorder="1" applyAlignment="1">
      <alignment horizontal="right" vertical="center"/>
    </xf>
    <xf numFmtId="0" fontId="9" fillId="2" borderId="0" xfId="1" applyFont="1" applyFill="1" applyAlignment="1">
      <alignment horizontal="center" vertical="center"/>
    </xf>
    <xf numFmtId="0" fontId="7" fillId="2" borderId="23" xfId="1" applyFont="1" applyFill="1" applyBorder="1" applyAlignment="1">
      <alignment horizontal="center" vertical="center"/>
    </xf>
    <xf numFmtId="0" fontId="7" fillId="10" borderId="6" xfId="1" applyFont="1" applyFill="1" applyBorder="1" applyAlignment="1">
      <alignment horizontal="center" vertical="center"/>
    </xf>
    <xf numFmtId="0" fontId="7" fillId="2" borderId="38" xfId="1" applyFont="1" applyFill="1" applyBorder="1" applyAlignment="1">
      <alignment horizontal="center" vertical="center"/>
    </xf>
    <xf numFmtId="0" fontId="7" fillId="2" borderId="48" xfId="1" applyFont="1" applyFill="1" applyBorder="1" applyAlignment="1">
      <alignment horizontal="center" vertical="center"/>
    </xf>
    <xf numFmtId="0" fontId="7" fillId="3" borderId="36" xfId="1" applyFont="1" applyFill="1" applyBorder="1" applyAlignment="1">
      <alignment horizontal="center" vertical="center"/>
    </xf>
    <xf numFmtId="0" fontId="7" fillId="3" borderId="52" xfId="1" applyFont="1" applyFill="1" applyBorder="1" applyAlignment="1">
      <alignment horizontal="center" vertical="center"/>
    </xf>
    <xf numFmtId="0" fontId="7" fillId="3" borderId="53" xfId="1" applyFont="1" applyFill="1" applyBorder="1" applyAlignment="1">
      <alignment horizontal="center" vertical="center"/>
    </xf>
    <xf numFmtId="0" fontId="0" fillId="3" borderId="20" xfId="1" applyFont="1" applyFill="1" applyBorder="1" applyAlignment="1">
      <alignment horizontal="center" vertical="center"/>
    </xf>
    <xf numFmtId="0" fontId="1" fillId="3" borderId="30" xfId="1" applyFill="1" applyBorder="1" applyAlignment="1">
      <alignment horizontal="center" vertical="center"/>
    </xf>
    <xf numFmtId="0" fontId="0" fillId="3" borderId="14" xfId="1" applyFont="1" applyFill="1" applyBorder="1" applyAlignment="1">
      <alignment horizontal="left" vertical="center" wrapText="1"/>
    </xf>
    <xf numFmtId="0" fontId="0" fillId="3" borderId="6" xfId="1" applyFont="1" applyFill="1" applyBorder="1" applyAlignment="1">
      <alignment horizontal="left" vertical="center" wrapText="1"/>
    </xf>
    <xf numFmtId="165" fontId="7" fillId="3" borderId="15" xfId="1" applyNumberFormat="1" applyFont="1" applyFill="1" applyBorder="1" applyAlignment="1">
      <alignment horizontal="right" vertical="center"/>
    </xf>
    <xf numFmtId="165" fontId="7" fillId="3" borderId="12" xfId="1" applyNumberFormat="1" applyFont="1" applyFill="1" applyBorder="1" applyAlignment="1">
      <alignment horizontal="right" vertical="center"/>
    </xf>
    <xf numFmtId="0" fontId="0" fillId="3" borderId="9" xfId="1" applyFont="1" applyFill="1" applyBorder="1" applyAlignment="1">
      <alignment horizontal="left" vertical="center" wrapText="1"/>
    </xf>
    <xf numFmtId="0" fontId="1" fillId="3" borderId="9" xfId="1" applyFill="1" applyBorder="1" applyAlignment="1">
      <alignment horizontal="left" vertical="center" wrapText="1"/>
    </xf>
    <xf numFmtId="165" fontId="7" fillId="3" borderId="48" xfId="1" applyNumberFormat="1" applyFont="1" applyFill="1" applyBorder="1" applyAlignment="1">
      <alignment vertical="center"/>
    </xf>
    <xf numFmtId="0" fontId="34" fillId="8" borderId="21" xfId="1" applyFont="1" applyFill="1" applyBorder="1" applyAlignment="1">
      <alignment horizontal="center" vertical="center"/>
    </xf>
    <xf numFmtId="0" fontId="34" fillId="8" borderId="22" xfId="1" applyFont="1" applyFill="1" applyBorder="1" applyAlignment="1">
      <alignment horizontal="center" vertical="center"/>
    </xf>
    <xf numFmtId="0" fontId="34" fillId="8" borderId="26" xfId="1" applyFont="1" applyFill="1" applyBorder="1" applyAlignment="1">
      <alignment horizontal="center" vertical="center"/>
    </xf>
    <xf numFmtId="0" fontId="34" fillId="8" borderId="27" xfId="1" applyFont="1" applyFill="1" applyBorder="1" applyAlignment="1">
      <alignment horizontal="center" vertical="center"/>
    </xf>
    <xf numFmtId="165" fontId="34" fillId="8" borderId="25" xfId="1" applyNumberFormat="1" applyFont="1" applyFill="1" applyBorder="1" applyAlignment="1">
      <alignment horizontal="right" vertical="center"/>
    </xf>
    <xf numFmtId="165" fontId="34" fillId="8" borderId="29" xfId="1" applyNumberFormat="1" applyFont="1" applyFill="1" applyBorder="1" applyAlignment="1">
      <alignment horizontal="right" vertical="center"/>
    </xf>
    <xf numFmtId="0" fontId="0" fillId="0" borderId="13" xfId="1" applyFont="1" applyBorder="1" applyAlignment="1">
      <alignment horizontal="center" vertical="center" wrapText="1"/>
    </xf>
    <xf numFmtId="0" fontId="1" fillId="0" borderId="20" xfId="1" applyBorder="1" applyAlignment="1">
      <alignment horizontal="center" vertical="center" wrapText="1"/>
    </xf>
    <xf numFmtId="0" fontId="1" fillId="0" borderId="14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165" fontId="7" fillId="0" borderId="15" xfId="1" applyNumberFormat="1" applyFont="1" applyBorder="1" applyAlignment="1">
      <alignment vertical="center"/>
    </xf>
    <xf numFmtId="165" fontId="7" fillId="0" borderId="12" xfId="1" applyNumberFormat="1" applyFont="1" applyBorder="1" applyAlignment="1">
      <alignment vertical="center"/>
    </xf>
    <xf numFmtId="0" fontId="0" fillId="0" borderId="14" xfId="1" applyFont="1" applyBorder="1" applyAlignment="1">
      <alignment horizontal="left" vertical="center"/>
    </xf>
  </cellXfs>
  <cellStyles count="5">
    <cellStyle name="Comma" xfId="3" builtinId="3"/>
    <cellStyle name="Normal" xfId="0" builtinId="0"/>
    <cellStyle name="Normalno 2" xfId="1" xr:uid="{00000000-0005-0000-0000-000001000000}"/>
    <cellStyle name="Normalno 3" xfId="2" xr:uid="{00000000-0005-0000-0000-000002000000}"/>
    <cellStyle name="Normalno 3 2" xfId="4" xr:uid="{0A30EFCE-E7BE-4FDB-BEC1-39C451694D71}"/>
  </cellStyles>
  <dxfs count="0"/>
  <tableStyles count="0" defaultTableStyle="TableStyleMedium2" defaultPivotStyle="PivotStyleLight16"/>
  <colors>
    <mruColors>
      <color rgb="FF99FF99"/>
      <color rgb="FFFF33CC"/>
      <color rgb="FF00FF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0"/>
    <pageSetUpPr fitToPage="1"/>
  </sheetPr>
  <dimension ref="A1:FAP304"/>
  <sheetViews>
    <sheetView tabSelected="1" view="pageBreakPreview" topLeftCell="B1" zoomScale="70" zoomScaleNormal="70" zoomScaleSheetLayoutView="70" workbookViewId="0">
      <selection activeCell="C173" sqref="C173:L173"/>
    </sheetView>
  </sheetViews>
  <sheetFormatPr defaultColWidth="9.140625" defaultRowHeight="12.75" x14ac:dyDescent="0.2"/>
  <cols>
    <col min="1" max="1" width="3" style="1" customWidth="1"/>
    <col min="2" max="2" width="4.28515625" style="1" customWidth="1"/>
    <col min="3" max="3" width="62.85546875" style="1" customWidth="1"/>
    <col min="4" max="4" width="23.42578125" style="1" customWidth="1"/>
    <col min="5" max="5" width="20.7109375" style="1" customWidth="1"/>
    <col min="6" max="6" width="21.85546875" style="1" customWidth="1"/>
    <col min="7" max="7" width="18.42578125" style="1" customWidth="1"/>
    <col min="8" max="8" width="17.42578125" style="1" hidden="1" customWidth="1"/>
    <col min="9" max="9" width="20.5703125" style="1" customWidth="1"/>
    <col min="10" max="10" width="20.7109375" style="1" customWidth="1"/>
    <col min="11" max="11" width="20.5703125" style="1" customWidth="1"/>
    <col min="12" max="12" width="23.28515625" style="1" customWidth="1"/>
    <col min="13" max="13" width="2.7109375" style="83" hidden="1" customWidth="1"/>
    <col min="14" max="14" width="0" style="83" hidden="1" customWidth="1"/>
    <col min="15" max="15" width="5.42578125" style="83" hidden="1" customWidth="1"/>
    <col min="16" max="16" width="12.85546875" style="83" hidden="1" customWidth="1"/>
    <col min="17" max="17" width="12.7109375" style="83" hidden="1" customWidth="1"/>
    <col min="18" max="18" width="17.42578125" style="83" hidden="1" customWidth="1"/>
    <col min="19" max="19" width="54.85546875" style="83" hidden="1" customWidth="1"/>
    <col min="20" max="20" width="12.140625" style="83" customWidth="1"/>
    <col min="21" max="21" width="20.7109375" style="83" customWidth="1"/>
    <col min="22" max="22" width="11.42578125" style="1" bestFit="1" customWidth="1"/>
    <col min="23" max="23" width="32.85546875" style="1" customWidth="1"/>
    <col min="24" max="16384" width="9.140625" style="1"/>
  </cols>
  <sheetData>
    <row r="1" spans="2:21" ht="17.25" customHeight="1" x14ac:dyDescent="0.2"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2:21" ht="30" customHeight="1" x14ac:dyDescent="0.2">
      <c r="B2" s="420" t="s">
        <v>123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2:21" ht="31.5" customHeight="1" x14ac:dyDescent="0.2"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</row>
    <row r="4" spans="2:21" ht="26.25" customHeight="1" x14ac:dyDescent="0.2">
      <c r="B4" s="422" t="s">
        <v>156</v>
      </c>
      <c r="C4" s="422"/>
      <c r="D4" s="422"/>
      <c r="E4" s="422"/>
      <c r="F4" s="422"/>
      <c r="G4" s="422"/>
      <c r="H4" s="422"/>
      <c r="I4" s="422"/>
      <c r="J4" s="422"/>
      <c r="K4" s="422"/>
      <c r="L4" s="422"/>
    </row>
    <row r="5" spans="2:21" ht="13.5" customHeight="1" x14ac:dyDescent="0.2"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</row>
    <row r="6" spans="2:21" ht="38.25" customHeight="1" x14ac:dyDescent="0.2">
      <c r="B6" s="424" t="s">
        <v>122</v>
      </c>
      <c r="C6" s="424"/>
      <c r="D6" s="424"/>
      <c r="E6" s="424"/>
      <c r="F6" s="424"/>
      <c r="G6" s="424"/>
      <c r="H6" s="424"/>
      <c r="I6" s="424"/>
      <c r="J6" s="424"/>
      <c r="K6" s="424"/>
      <c r="L6" s="424"/>
    </row>
    <row r="7" spans="2:21" ht="23.25" customHeight="1" thickBot="1" x14ac:dyDescent="0.25"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</row>
    <row r="8" spans="2:21" s="11" customFormat="1" ht="27.75" customHeight="1" thickBot="1" x14ac:dyDescent="0.25">
      <c r="B8" s="260" t="s">
        <v>100</v>
      </c>
      <c r="C8" s="261"/>
      <c r="D8" s="261"/>
      <c r="E8" s="261"/>
      <c r="F8" s="261"/>
      <c r="G8" s="261"/>
      <c r="H8" s="261"/>
      <c r="I8" s="261"/>
      <c r="J8" s="261"/>
      <c r="K8" s="261"/>
      <c r="L8" s="262"/>
      <c r="M8" s="72"/>
      <c r="N8" s="72"/>
      <c r="O8" s="72"/>
      <c r="P8" s="72"/>
      <c r="Q8" s="72"/>
      <c r="R8" s="72"/>
      <c r="S8" s="72"/>
    </row>
    <row r="9" spans="2:21" s="23" customFormat="1" ht="16.350000000000001" customHeight="1" x14ac:dyDescent="0.25">
      <c r="B9" s="246" t="s">
        <v>0</v>
      </c>
      <c r="C9" s="247"/>
      <c r="D9" s="242" t="s">
        <v>129</v>
      </c>
      <c r="E9" s="286" t="s">
        <v>104</v>
      </c>
      <c r="F9" s="294" t="s">
        <v>145</v>
      </c>
      <c r="G9" s="242" t="s">
        <v>124</v>
      </c>
      <c r="H9" s="242"/>
      <c r="I9" s="242"/>
      <c r="J9" s="242"/>
      <c r="K9" s="242"/>
      <c r="L9" s="243" t="s">
        <v>1</v>
      </c>
      <c r="M9" s="84"/>
      <c r="N9" s="84"/>
      <c r="O9" s="84"/>
      <c r="P9" s="84"/>
      <c r="Q9" s="84"/>
      <c r="R9" s="84"/>
      <c r="S9" s="84"/>
      <c r="T9" s="84"/>
      <c r="U9" s="84"/>
    </row>
    <row r="10" spans="2:21" s="23" customFormat="1" ht="16.350000000000001" customHeight="1" x14ac:dyDescent="0.25">
      <c r="B10" s="246"/>
      <c r="C10" s="247"/>
      <c r="D10" s="250"/>
      <c r="E10" s="287"/>
      <c r="F10" s="295"/>
      <c r="G10" s="299" t="s">
        <v>2</v>
      </c>
      <c r="H10" s="255" t="s">
        <v>107</v>
      </c>
      <c r="I10" s="269" t="s">
        <v>152</v>
      </c>
      <c r="J10" s="269" t="s">
        <v>147</v>
      </c>
      <c r="K10" s="38" t="s">
        <v>4</v>
      </c>
      <c r="L10" s="243"/>
      <c r="M10" s="84"/>
      <c r="N10" s="84"/>
      <c r="O10" s="84"/>
      <c r="P10" s="84"/>
      <c r="Q10" s="84"/>
      <c r="R10" s="84"/>
      <c r="S10" s="84"/>
      <c r="T10" s="84"/>
      <c r="U10" s="84"/>
    </row>
    <row r="11" spans="2:21" s="23" customFormat="1" ht="24.75" customHeight="1" x14ac:dyDescent="0.25">
      <c r="B11" s="246"/>
      <c r="C11" s="247"/>
      <c r="D11" s="250"/>
      <c r="E11" s="288"/>
      <c r="F11" s="296"/>
      <c r="G11" s="242"/>
      <c r="H11" s="256"/>
      <c r="I11" s="270"/>
      <c r="J11" s="270"/>
      <c r="K11" s="47" t="s">
        <v>5</v>
      </c>
      <c r="L11" s="4" t="s">
        <v>6</v>
      </c>
      <c r="M11" s="84"/>
      <c r="N11" s="84"/>
      <c r="O11" s="84"/>
      <c r="P11" s="84"/>
      <c r="Q11" s="84"/>
      <c r="R11" s="84"/>
      <c r="S11" s="84"/>
      <c r="T11" s="84"/>
      <c r="U11" s="84"/>
    </row>
    <row r="12" spans="2:21" s="42" customFormat="1" ht="21" customHeight="1" x14ac:dyDescent="0.25">
      <c r="B12" s="285" t="s">
        <v>7</v>
      </c>
      <c r="C12" s="265" t="s">
        <v>125</v>
      </c>
      <c r="D12" s="277">
        <v>199800</v>
      </c>
      <c r="E12" s="207">
        <v>0</v>
      </c>
      <c r="F12" s="209">
        <f>D12</f>
        <v>199800</v>
      </c>
      <c r="G12" s="211" t="s">
        <v>11</v>
      </c>
      <c r="H12" s="148"/>
      <c r="I12" s="227">
        <f>D12*0.8</f>
        <v>159840</v>
      </c>
      <c r="J12" s="145"/>
      <c r="L12" s="214" t="s">
        <v>36</v>
      </c>
      <c r="M12" s="85"/>
      <c r="N12" s="85"/>
      <c r="O12" s="85"/>
      <c r="P12" s="85"/>
      <c r="Q12" s="85"/>
      <c r="R12" s="85"/>
      <c r="S12" s="85"/>
      <c r="T12" s="86"/>
      <c r="U12" s="86"/>
    </row>
    <row r="13" spans="2:21" s="42" customFormat="1" ht="22.5" customHeight="1" x14ac:dyDescent="0.25">
      <c r="B13" s="224"/>
      <c r="C13" s="266"/>
      <c r="D13" s="277"/>
      <c r="E13" s="208"/>
      <c r="F13" s="210"/>
      <c r="G13" s="211"/>
      <c r="H13" s="147"/>
      <c r="I13" s="213"/>
      <c r="J13" s="146"/>
      <c r="K13" s="41">
        <f>D12*0.2</f>
        <v>39960</v>
      </c>
      <c r="L13" s="215"/>
      <c r="M13" s="85"/>
      <c r="N13" s="85"/>
      <c r="O13" s="85"/>
      <c r="P13" s="85"/>
      <c r="Q13" s="85"/>
      <c r="R13" s="85"/>
      <c r="S13" s="85"/>
      <c r="T13" s="86"/>
      <c r="U13" s="86"/>
    </row>
    <row r="14" spans="2:21" s="42" customFormat="1" ht="21" customHeight="1" x14ac:dyDescent="0.25">
      <c r="B14" s="223">
        <v>2</v>
      </c>
      <c r="C14" s="265" t="s">
        <v>126</v>
      </c>
      <c r="D14" s="207">
        <v>199000</v>
      </c>
      <c r="E14" s="207">
        <v>0</v>
      </c>
      <c r="F14" s="209">
        <f t="shared" ref="F14" si="0">D14</f>
        <v>199000</v>
      </c>
      <c r="G14" s="211" t="s">
        <v>11</v>
      </c>
      <c r="H14" s="148"/>
      <c r="I14" s="227">
        <f>D14*0.8</f>
        <v>159200</v>
      </c>
      <c r="J14" s="145"/>
      <c r="K14" s="41"/>
      <c r="L14" s="214" t="s">
        <v>36</v>
      </c>
      <c r="M14" s="85"/>
      <c r="N14" s="85"/>
      <c r="O14" s="85"/>
      <c r="P14" s="85"/>
      <c r="Q14" s="85"/>
      <c r="R14" s="85"/>
      <c r="S14" s="85"/>
      <c r="T14" s="86"/>
      <c r="U14" s="86"/>
    </row>
    <row r="15" spans="2:21" s="42" customFormat="1" ht="24.75" customHeight="1" x14ac:dyDescent="0.25">
      <c r="B15" s="224"/>
      <c r="C15" s="266"/>
      <c r="D15" s="208"/>
      <c r="E15" s="208"/>
      <c r="F15" s="210"/>
      <c r="G15" s="211"/>
      <c r="H15" s="147"/>
      <c r="I15" s="213"/>
      <c r="J15" s="146"/>
      <c r="K15" s="41">
        <f>D14*0.2</f>
        <v>39800</v>
      </c>
      <c r="L15" s="215"/>
      <c r="M15" s="85"/>
      <c r="N15" s="85"/>
      <c r="O15" s="85"/>
      <c r="P15" s="85"/>
      <c r="Q15" s="85"/>
      <c r="R15" s="85"/>
      <c r="S15" s="85"/>
      <c r="T15" s="86"/>
      <c r="U15" s="86"/>
    </row>
    <row r="16" spans="2:21" s="42" customFormat="1" ht="21" customHeight="1" x14ac:dyDescent="0.25">
      <c r="B16" s="223">
        <v>3</v>
      </c>
      <c r="C16" s="316" t="s">
        <v>115</v>
      </c>
      <c r="D16" s="277">
        <v>100000</v>
      </c>
      <c r="E16" s="207">
        <v>0</v>
      </c>
      <c r="F16" s="209">
        <f t="shared" ref="F16:F20" si="1">D16</f>
        <v>100000</v>
      </c>
      <c r="G16" s="211" t="s">
        <v>11</v>
      </c>
      <c r="H16" s="148"/>
      <c r="I16" s="212"/>
      <c r="J16" s="145"/>
      <c r="K16" s="41"/>
      <c r="L16" s="214" t="s">
        <v>36</v>
      </c>
      <c r="M16" s="85"/>
      <c r="N16" s="85"/>
      <c r="O16" s="85"/>
      <c r="P16" s="85"/>
      <c r="Q16" s="85"/>
      <c r="R16" s="85"/>
      <c r="S16" s="85"/>
      <c r="T16" s="86"/>
      <c r="U16" s="86"/>
    </row>
    <row r="17" spans="2:4098" s="42" customFormat="1" ht="24.75" customHeight="1" x14ac:dyDescent="0.25">
      <c r="B17" s="224"/>
      <c r="C17" s="226"/>
      <c r="D17" s="277"/>
      <c r="E17" s="208"/>
      <c r="F17" s="210"/>
      <c r="G17" s="211"/>
      <c r="H17" s="147"/>
      <c r="I17" s="213"/>
      <c r="J17" s="146"/>
      <c r="K17" s="41">
        <v>100000</v>
      </c>
      <c r="L17" s="215"/>
      <c r="M17" s="85"/>
      <c r="N17" s="85"/>
      <c r="O17" s="85"/>
      <c r="P17" s="85"/>
      <c r="Q17" s="85"/>
      <c r="R17" s="85"/>
      <c r="S17" s="85"/>
      <c r="T17" s="86"/>
      <c r="U17" s="86"/>
    </row>
    <row r="18" spans="2:4098" s="42" customFormat="1" ht="21" customHeight="1" x14ac:dyDescent="0.25">
      <c r="B18" s="223">
        <v>4</v>
      </c>
      <c r="C18" s="316" t="s">
        <v>116</v>
      </c>
      <c r="D18" s="277">
        <v>80000</v>
      </c>
      <c r="E18" s="207">
        <v>0</v>
      </c>
      <c r="F18" s="209">
        <f t="shared" si="1"/>
        <v>80000</v>
      </c>
      <c r="G18" s="211" t="s">
        <v>11</v>
      </c>
      <c r="H18" s="148"/>
      <c r="I18" s="212"/>
      <c r="J18" s="145"/>
      <c r="K18" s="41"/>
      <c r="L18" s="214" t="s">
        <v>36</v>
      </c>
      <c r="M18" s="85"/>
      <c r="N18" s="85"/>
      <c r="O18" s="85"/>
      <c r="P18" s="85"/>
      <c r="Q18" s="85"/>
      <c r="R18" s="85"/>
      <c r="S18" s="85"/>
      <c r="T18" s="86"/>
      <c r="U18" s="86"/>
    </row>
    <row r="19" spans="2:4098" s="42" customFormat="1" ht="21.75" customHeight="1" x14ac:dyDescent="0.25">
      <c r="B19" s="224"/>
      <c r="C19" s="226"/>
      <c r="D19" s="277"/>
      <c r="E19" s="208"/>
      <c r="F19" s="210"/>
      <c r="G19" s="211"/>
      <c r="H19" s="147"/>
      <c r="I19" s="213"/>
      <c r="J19" s="146"/>
      <c r="K19" s="41">
        <v>80000</v>
      </c>
      <c r="L19" s="215"/>
      <c r="M19" s="85"/>
      <c r="N19" s="85"/>
      <c r="O19" s="85"/>
      <c r="P19" s="85"/>
      <c r="Q19" s="85"/>
      <c r="R19" s="85"/>
      <c r="S19" s="85"/>
      <c r="T19" s="86"/>
      <c r="U19" s="86"/>
    </row>
    <row r="20" spans="2:4098" s="42" customFormat="1" ht="21" customHeight="1" x14ac:dyDescent="0.25">
      <c r="B20" s="223">
        <v>5</v>
      </c>
      <c r="C20" s="225" t="s">
        <v>121</v>
      </c>
      <c r="D20" s="207">
        <v>45000</v>
      </c>
      <c r="E20" s="207">
        <v>0</v>
      </c>
      <c r="F20" s="209">
        <f t="shared" si="1"/>
        <v>45000</v>
      </c>
      <c r="G20" s="211">
        <v>45000</v>
      </c>
      <c r="H20" s="148"/>
      <c r="I20" s="212"/>
      <c r="J20" s="145"/>
      <c r="K20" s="41"/>
      <c r="L20" s="214" t="s">
        <v>36</v>
      </c>
      <c r="M20" s="85"/>
      <c r="N20" s="85"/>
      <c r="O20" s="85"/>
      <c r="P20" s="85"/>
      <c r="Q20" s="85"/>
      <c r="R20" s="85"/>
      <c r="S20" s="85"/>
      <c r="T20" s="86"/>
      <c r="U20" s="86"/>
    </row>
    <row r="21" spans="2:4098" s="42" customFormat="1" ht="16.5" customHeight="1" x14ac:dyDescent="0.25">
      <c r="B21" s="224"/>
      <c r="C21" s="226"/>
      <c r="D21" s="208"/>
      <c r="E21" s="208"/>
      <c r="F21" s="210"/>
      <c r="G21" s="211"/>
      <c r="H21" s="147"/>
      <c r="I21" s="213"/>
      <c r="J21" s="146"/>
      <c r="K21" s="41"/>
      <c r="L21" s="215"/>
      <c r="M21" s="85"/>
      <c r="N21" s="85"/>
      <c r="O21" s="85"/>
      <c r="P21" s="85"/>
      <c r="Q21" s="85"/>
      <c r="R21" s="85"/>
      <c r="S21" s="85"/>
      <c r="T21" s="86"/>
      <c r="U21" s="86"/>
    </row>
    <row r="22" spans="2:4098" s="42" customFormat="1" ht="21" customHeight="1" x14ac:dyDescent="0.25">
      <c r="B22" s="223">
        <v>6</v>
      </c>
      <c r="C22" s="225" t="s">
        <v>151</v>
      </c>
      <c r="D22" s="207">
        <v>50000</v>
      </c>
      <c r="E22" s="207">
        <v>0</v>
      </c>
      <c r="F22" s="209">
        <v>50000</v>
      </c>
      <c r="G22" s="211"/>
      <c r="H22" s="148"/>
      <c r="I22" s="212"/>
      <c r="J22" s="227">
        <f>F22</f>
        <v>50000</v>
      </c>
      <c r="K22" s="41"/>
      <c r="L22" s="214" t="s">
        <v>36</v>
      </c>
      <c r="M22" s="85"/>
      <c r="N22" s="85"/>
      <c r="O22" s="85"/>
      <c r="P22" s="85"/>
      <c r="Q22" s="85"/>
      <c r="R22" s="85"/>
      <c r="S22" s="85"/>
      <c r="T22" s="86"/>
      <c r="U22" s="86"/>
    </row>
    <row r="23" spans="2:4098" s="42" customFormat="1" ht="16.5" customHeight="1" x14ac:dyDescent="0.25">
      <c r="B23" s="224"/>
      <c r="C23" s="226"/>
      <c r="D23" s="208"/>
      <c r="E23" s="208"/>
      <c r="F23" s="210"/>
      <c r="G23" s="211"/>
      <c r="H23" s="147"/>
      <c r="I23" s="213"/>
      <c r="J23" s="213"/>
      <c r="K23" s="41"/>
      <c r="L23" s="215"/>
      <c r="M23" s="85"/>
      <c r="N23" s="85"/>
      <c r="O23" s="85"/>
      <c r="P23" s="85"/>
      <c r="Q23" s="85"/>
      <c r="R23" s="85"/>
      <c r="S23" s="85"/>
      <c r="T23" s="86"/>
      <c r="U23" s="86"/>
    </row>
    <row r="24" spans="2:4098" s="42" customFormat="1" ht="21" customHeight="1" x14ac:dyDescent="0.25">
      <c r="B24" s="223">
        <v>7</v>
      </c>
      <c r="C24" s="225" t="s">
        <v>158</v>
      </c>
      <c r="D24" s="207">
        <v>0</v>
      </c>
      <c r="E24" s="207">
        <v>199000</v>
      </c>
      <c r="F24" s="209">
        <f>E24</f>
        <v>199000</v>
      </c>
      <c r="G24" s="211"/>
      <c r="H24" s="148"/>
      <c r="I24" s="212">
        <v>100000</v>
      </c>
      <c r="J24" s="145"/>
      <c r="K24" s="41">
        <v>90000</v>
      </c>
      <c r="L24" s="214" t="s">
        <v>36</v>
      </c>
      <c r="M24" s="85"/>
      <c r="N24" s="85"/>
      <c r="O24" s="85"/>
      <c r="P24" s="85"/>
      <c r="Q24" s="85"/>
      <c r="R24" s="85"/>
      <c r="S24" s="85"/>
      <c r="T24" s="86"/>
      <c r="U24" s="86"/>
    </row>
    <row r="25" spans="2:4098" s="42" customFormat="1" ht="16.5" customHeight="1" thickBot="1" x14ac:dyDescent="0.3">
      <c r="B25" s="224"/>
      <c r="C25" s="226"/>
      <c r="D25" s="208"/>
      <c r="E25" s="208"/>
      <c r="F25" s="210"/>
      <c r="G25" s="211"/>
      <c r="H25" s="147"/>
      <c r="I25" s="213"/>
      <c r="J25" s="146"/>
      <c r="K25" s="41">
        <v>9000</v>
      </c>
      <c r="L25" s="215"/>
      <c r="M25" s="85"/>
      <c r="N25" s="85"/>
      <c r="O25" s="85"/>
      <c r="P25" s="85"/>
      <c r="Q25" s="85"/>
      <c r="R25" s="85"/>
      <c r="S25" s="85"/>
      <c r="T25" s="86"/>
      <c r="U25" s="86"/>
    </row>
    <row r="26" spans="2:4098" ht="18.75" customHeight="1" x14ac:dyDescent="0.2">
      <c r="B26" s="426" t="s">
        <v>103</v>
      </c>
      <c r="C26" s="427"/>
      <c r="D26" s="369">
        <f>SUM(D12:D23)</f>
        <v>673800</v>
      </c>
      <c r="E26" s="311">
        <f>SUM(E12:E25)</f>
        <v>199000</v>
      </c>
      <c r="F26" s="353">
        <f>SUM(F12:F25)</f>
        <v>872800</v>
      </c>
      <c r="G26" s="369">
        <f>SUM(G12:G21)</f>
        <v>45000</v>
      </c>
      <c r="H26" s="369">
        <v>0</v>
      </c>
      <c r="I26" s="428">
        <f>SUM(I12:I25)</f>
        <v>419040</v>
      </c>
      <c r="J26" s="353">
        <f>J22</f>
        <v>50000</v>
      </c>
      <c r="K26" s="178">
        <f>K24</f>
        <v>90000</v>
      </c>
      <c r="L26" s="179"/>
      <c r="M26" s="362" t="s">
        <v>105</v>
      </c>
      <c r="N26" s="286" t="s">
        <v>104</v>
      </c>
      <c r="O26" s="363" t="s">
        <v>105</v>
      </c>
      <c r="P26" s="286" t="s">
        <v>104</v>
      </c>
      <c r="Q26" s="363" t="s">
        <v>105</v>
      </c>
      <c r="R26" s="286" t="s">
        <v>104</v>
      </c>
      <c r="S26" s="358" t="s">
        <v>105</v>
      </c>
      <c r="T26" s="143"/>
      <c r="U26" s="360"/>
      <c r="V26" s="356"/>
      <c r="W26" s="355"/>
      <c r="X26" s="356"/>
      <c r="Y26" s="355"/>
      <c r="Z26" s="356"/>
      <c r="AA26" s="355"/>
      <c r="AB26" s="356"/>
      <c r="AC26" s="355"/>
      <c r="AD26" s="356"/>
      <c r="AE26" s="355"/>
      <c r="AF26" s="352"/>
      <c r="AG26" s="352"/>
      <c r="AH26" s="352"/>
      <c r="AI26" s="352"/>
      <c r="AJ26" s="352"/>
      <c r="AK26" s="352"/>
      <c r="AL26" s="352"/>
      <c r="AM26" s="352"/>
      <c r="AN26" s="352"/>
      <c r="AO26" s="352"/>
      <c r="AP26" s="352"/>
      <c r="AQ26" s="352"/>
      <c r="AR26" s="352"/>
      <c r="AS26" s="352"/>
      <c r="AT26" s="352"/>
      <c r="AU26" s="352"/>
      <c r="AV26" s="352"/>
      <c r="AW26" s="352"/>
      <c r="AX26" s="352"/>
      <c r="AY26" s="352"/>
      <c r="AZ26" s="352"/>
      <c r="BA26" s="352"/>
      <c r="BB26" s="352"/>
      <c r="BC26" s="352"/>
      <c r="BD26" s="352"/>
      <c r="BE26" s="352"/>
      <c r="BF26" s="352"/>
      <c r="BG26" s="352"/>
      <c r="BH26" s="352"/>
      <c r="BI26" s="352"/>
      <c r="BJ26" s="352"/>
      <c r="BK26" s="352"/>
      <c r="BL26" s="352"/>
      <c r="BM26" s="352"/>
      <c r="BN26" s="352"/>
      <c r="BO26" s="352"/>
      <c r="BP26" s="352"/>
      <c r="BQ26" s="352"/>
      <c r="BR26" s="352"/>
      <c r="BS26" s="352"/>
      <c r="BT26" s="352"/>
      <c r="BU26" s="352"/>
      <c r="BV26" s="352"/>
      <c r="BW26" s="352"/>
      <c r="BX26" s="352"/>
      <c r="BY26" s="352"/>
      <c r="BZ26" s="352"/>
      <c r="CA26" s="352"/>
      <c r="CB26" s="352"/>
      <c r="CC26" s="352"/>
      <c r="CD26" s="352"/>
      <c r="CE26" s="352"/>
      <c r="CF26" s="352"/>
      <c r="CG26" s="352"/>
      <c r="CH26" s="352"/>
      <c r="CI26" s="352"/>
      <c r="CJ26" s="352"/>
      <c r="CK26" s="352"/>
      <c r="CL26" s="352"/>
      <c r="CM26" s="352"/>
      <c r="CN26" s="352"/>
      <c r="CO26" s="352"/>
      <c r="CP26" s="352"/>
      <c r="CQ26" s="352"/>
      <c r="CR26" s="352"/>
      <c r="CS26" s="352"/>
      <c r="CT26" s="352"/>
      <c r="CU26" s="352"/>
      <c r="CV26" s="352"/>
      <c r="CW26" s="352"/>
      <c r="CX26" s="352"/>
      <c r="CY26" s="352"/>
      <c r="CZ26" s="352"/>
      <c r="DA26" s="352"/>
      <c r="DB26" s="352"/>
      <c r="DC26" s="352"/>
      <c r="DD26" s="352"/>
      <c r="DE26" s="352"/>
      <c r="DF26" s="352"/>
      <c r="DG26" s="352"/>
      <c r="DH26" s="352"/>
      <c r="DI26" s="352"/>
      <c r="DJ26" s="352"/>
      <c r="DK26" s="352"/>
      <c r="DL26" s="352"/>
      <c r="DM26" s="352"/>
      <c r="DN26" s="352"/>
      <c r="DO26" s="352"/>
      <c r="DP26" s="352"/>
      <c r="DQ26" s="352"/>
      <c r="DR26" s="352"/>
      <c r="DS26" s="352"/>
      <c r="DT26" s="352"/>
      <c r="DU26" s="352"/>
      <c r="DV26" s="352"/>
      <c r="DW26" s="352"/>
      <c r="DX26" s="352"/>
      <c r="DY26" s="352"/>
      <c r="DZ26" s="352"/>
      <c r="EA26" s="352"/>
      <c r="EB26" s="352"/>
      <c r="EC26" s="352"/>
      <c r="ED26" s="352"/>
      <c r="EE26" s="352"/>
      <c r="EF26" s="352"/>
      <c r="EG26" s="352"/>
      <c r="EH26" s="352"/>
      <c r="EI26" s="352"/>
      <c r="EJ26" s="352"/>
      <c r="EK26" s="352"/>
      <c r="EL26" s="352"/>
      <c r="EM26" s="352"/>
      <c r="EN26" s="352"/>
      <c r="EO26" s="352"/>
      <c r="EP26" s="352"/>
      <c r="EQ26" s="352"/>
      <c r="ER26" s="352"/>
      <c r="ES26" s="352"/>
      <c r="ET26" s="352"/>
      <c r="EU26" s="352"/>
      <c r="EV26" s="352"/>
      <c r="EW26" s="352"/>
      <c r="EX26" s="352"/>
      <c r="EY26" s="352"/>
      <c r="EZ26" s="352"/>
      <c r="FA26" s="352"/>
      <c r="FB26" s="352"/>
      <c r="FC26" s="352"/>
      <c r="FD26" s="352"/>
      <c r="FE26" s="352"/>
      <c r="FF26" s="352"/>
      <c r="FG26" s="352"/>
      <c r="FH26" s="352"/>
      <c r="FI26" s="352"/>
      <c r="FJ26" s="352"/>
      <c r="FK26" s="352"/>
      <c r="FL26" s="352"/>
      <c r="FM26" s="352"/>
      <c r="FN26" s="352"/>
      <c r="FO26" s="352"/>
      <c r="FP26" s="352"/>
      <c r="FQ26" s="352"/>
      <c r="FR26" s="352"/>
      <c r="FS26" s="352"/>
      <c r="FT26" s="352"/>
      <c r="FU26" s="352"/>
      <c r="FV26" s="352"/>
      <c r="FW26" s="352"/>
      <c r="FX26" s="352"/>
      <c r="FY26" s="352"/>
      <c r="FZ26" s="352"/>
      <c r="GA26" s="352"/>
      <c r="GB26" s="352"/>
      <c r="GC26" s="352"/>
      <c r="GD26" s="352"/>
      <c r="GE26" s="352"/>
      <c r="GF26" s="352"/>
      <c r="GG26" s="352"/>
      <c r="GH26" s="352"/>
      <c r="GI26" s="352"/>
      <c r="GJ26" s="352"/>
      <c r="GK26" s="352"/>
      <c r="GL26" s="352"/>
      <c r="GM26" s="352"/>
      <c r="GN26" s="352"/>
      <c r="GO26" s="352"/>
      <c r="GP26" s="352"/>
      <c r="GQ26" s="352"/>
      <c r="GR26" s="352"/>
      <c r="GS26" s="352"/>
      <c r="GT26" s="352"/>
      <c r="GU26" s="352"/>
      <c r="GV26" s="352"/>
      <c r="GW26" s="352"/>
      <c r="GX26" s="352"/>
      <c r="GY26" s="352"/>
      <c r="GZ26" s="352"/>
      <c r="HA26" s="352"/>
      <c r="HB26" s="352"/>
      <c r="HC26" s="352"/>
      <c r="HD26" s="352"/>
      <c r="HE26" s="352"/>
      <c r="HF26" s="352"/>
      <c r="HG26" s="352"/>
      <c r="HH26" s="352"/>
      <c r="HI26" s="352"/>
      <c r="HJ26" s="352"/>
      <c r="HK26" s="352"/>
      <c r="HL26" s="352"/>
      <c r="HM26" s="352"/>
      <c r="HN26" s="352"/>
      <c r="HO26" s="352"/>
      <c r="HP26" s="352"/>
      <c r="HQ26" s="352"/>
      <c r="HR26" s="352"/>
      <c r="HS26" s="352"/>
      <c r="HT26" s="352"/>
      <c r="HU26" s="352"/>
      <c r="HV26" s="352"/>
      <c r="HW26" s="352"/>
      <c r="HX26" s="352"/>
      <c r="HY26" s="352"/>
      <c r="HZ26" s="352"/>
      <c r="IA26" s="352"/>
      <c r="IB26" s="352"/>
      <c r="IC26" s="352"/>
      <c r="ID26" s="352"/>
      <c r="IE26" s="352"/>
      <c r="IF26" s="352"/>
      <c r="IG26" s="352"/>
      <c r="IH26" s="352"/>
      <c r="II26" s="352"/>
      <c r="IJ26" s="352"/>
      <c r="IK26" s="352"/>
      <c r="IL26" s="352"/>
      <c r="IM26" s="352"/>
      <c r="IN26" s="352"/>
      <c r="IO26" s="352"/>
      <c r="IP26" s="352"/>
      <c r="IQ26" s="352"/>
      <c r="IR26" s="352"/>
      <c r="IS26" s="352"/>
      <c r="IT26" s="352"/>
      <c r="IU26" s="352"/>
      <c r="IV26" s="352"/>
      <c r="IW26" s="352"/>
      <c r="IX26" s="352"/>
      <c r="IY26" s="352"/>
      <c r="IZ26" s="352"/>
      <c r="JA26" s="352"/>
      <c r="JB26" s="352"/>
      <c r="JC26" s="352"/>
      <c r="JD26" s="352"/>
      <c r="JE26" s="352"/>
      <c r="JF26" s="352"/>
      <c r="JG26" s="352"/>
      <c r="JH26" s="352"/>
      <c r="JI26" s="352"/>
      <c r="JJ26" s="352"/>
      <c r="JK26" s="352"/>
      <c r="JL26" s="352"/>
      <c r="JM26" s="352"/>
      <c r="JN26" s="352"/>
      <c r="JO26" s="352"/>
      <c r="JP26" s="352"/>
      <c r="JQ26" s="352"/>
      <c r="JR26" s="352"/>
      <c r="JS26" s="352"/>
      <c r="JT26" s="352"/>
      <c r="JU26" s="352"/>
      <c r="JV26" s="352"/>
      <c r="JW26" s="352"/>
      <c r="JX26" s="352"/>
      <c r="JY26" s="352"/>
      <c r="JZ26" s="352"/>
      <c r="KA26" s="352"/>
      <c r="KB26" s="352"/>
      <c r="KC26" s="352"/>
      <c r="KD26" s="352"/>
      <c r="KE26" s="352"/>
      <c r="KF26" s="352"/>
      <c r="KG26" s="352"/>
      <c r="KH26" s="352"/>
      <c r="KI26" s="352"/>
      <c r="KJ26" s="352"/>
      <c r="KK26" s="352"/>
      <c r="KL26" s="352"/>
      <c r="KM26" s="352"/>
      <c r="KN26" s="352"/>
      <c r="KO26" s="352"/>
      <c r="KP26" s="352"/>
      <c r="KQ26" s="352"/>
      <c r="KR26" s="352"/>
      <c r="KS26" s="352"/>
      <c r="KT26" s="352"/>
      <c r="KU26" s="352"/>
      <c r="KV26" s="352"/>
      <c r="KW26" s="352"/>
      <c r="KX26" s="352"/>
      <c r="KY26" s="352"/>
      <c r="KZ26" s="352"/>
      <c r="LA26" s="352"/>
      <c r="LB26" s="352"/>
      <c r="LC26" s="352"/>
      <c r="LD26" s="352"/>
      <c r="LE26" s="352"/>
      <c r="LF26" s="352"/>
      <c r="LG26" s="352"/>
      <c r="LH26" s="352"/>
      <c r="LI26" s="352"/>
      <c r="LJ26" s="352"/>
      <c r="LK26" s="352"/>
      <c r="LL26" s="352"/>
      <c r="LM26" s="352"/>
      <c r="LN26" s="352"/>
      <c r="LO26" s="352"/>
      <c r="LP26" s="352"/>
      <c r="LQ26" s="352"/>
      <c r="LR26" s="352"/>
      <c r="LS26" s="352"/>
      <c r="LT26" s="352"/>
      <c r="LU26" s="352"/>
      <c r="LV26" s="352"/>
      <c r="LW26" s="352"/>
      <c r="LX26" s="352"/>
      <c r="LY26" s="352"/>
      <c r="LZ26" s="352"/>
      <c r="MA26" s="352"/>
      <c r="MB26" s="352"/>
      <c r="MC26" s="352"/>
      <c r="MD26" s="352"/>
      <c r="ME26" s="352"/>
      <c r="MF26" s="352"/>
      <c r="MG26" s="352"/>
      <c r="MH26" s="352"/>
      <c r="MI26" s="352"/>
      <c r="MJ26" s="352"/>
      <c r="MK26" s="352"/>
      <c r="ML26" s="352"/>
      <c r="MM26" s="352"/>
      <c r="MN26" s="352"/>
      <c r="MO26" s="352"/>
      <c r="MP26" s="352"/>
      <c r="MQ26" s="352"/>
      <c r="MR26" s="352"/>
      <c r="MS26" s="352"/>
      <c r="MT26" s="352"/>
      <c r="MU26" s="352"/>
      <c r="MV26" s="352"/>
      <c r="MW26" s="352"/>
      <c r="MX26" s="352"/>
      <c r="MY26" s="352"/>
      <c r="MZ26" s="352"/>
      <c r="NA26" s="352"/>
      <c r="NB26" s="352"/>
      <c r="NC26" s="352"/>
      <c r="ND26" s="352"/>
      <c r="NE26" s="352"/>
      <c r="NF26" s="352"/>
      <c r="NG26" s="352"/>
      <c r="NH26" s="352"/>
      <c r="NI26" s="352"/>
      <c r="NJ26" s="352"/>
      <c r="NK26" s="352"/>
      <c r="NL26" s="352"/>
      <c r="NM26" s="352"/>
      <c r="NN26" s="352"/>
      <c r="NO26" s="352"/>
      <c r="NP26" s="352"/>
      <c r="NQ26" s="352"/>
      <c r="NR26" s="352"/>
      <c r="NS26" s="352"/>
      <c r="NT26" s="352"/>
      <c r="NU26" s="352"/>
      <c r="NV26" s="352"/>
      <c r="NW26" s="352"/>
      <c r="NX26" s="352"/>
      <c r="NY26" s="352"/>
      <c r="NZ26" s="352"/>
      <c r="OA26" s="352"/>
      <c r="OB26" s="352"/>
      <c r="OC26" s="352"/>
      <c r="OD26" s="352"/>
      <c r="OE26" s="352"/>
      <c r="OF26" s="352"/>
      <c r="OG26" s="352"/>
      <c r="OH26" s="352"/>
      <c r="OI26" s="352"/>
      <c r="OJ26" s="352"/>
      <c r="OK26" s="352"/>
      <c r="OL26" s="352"/>
      <c r="OM26" s="352"/>
      <c r="ON26" s="352"/>
      <c r="OO26" s="352"/>
      <c r="OP26" s="352"/>
      <c r="OQ26" s="352"/>
      <c r="OR26" s="352"/>
      <c r="OS26" s="352"/>
      <c r="OT26" s="352"/>
      <c r="OU26" s="352"/>
      <c r="OV26" s="352"/>
      <c r="OW26" s="352"/>
      <c r="OX26" s="352"/>
      <c r="OY26" s="352"/>
      <c r="OZ26" s="352"/>
      <c r="PA26" s="352"/>
      <c r="PB26" s="352"/>
      <c r="PC26" s="352"/>
      <c r="PD26" s="352"/>
      <c r="PE26" s="352"/>
      <c r="PF26" s="352"/>
      <c r="PG26" s="352"/>
      <c r="PH26" s="352"/>
      <c r="PI26" s="352"/>
      <c r="PJ26" s="352"/>
      <c r="PK26" s="352"/>
      <c r="PL26" s="352"/>
      <c r="PM26" s="352"/>
      <c r="PN26" s="352"/>
      <c r="PO26" s="352"/>
      <c r="PP26" s="352"/>
      <c r="PQ26" s="352"/>
      <c r="PR26" s="352"/>
      <c r="PS26" s="352"/>
      <c r="PT26" s="352"/>
      <c r="PU26" s="352"/>
      <c r="PV26" s="352"/>
      <c r="PW26" s="352"/>
      <c r="PX26" s="352"/>
      <c r="PY26" s="352"/>
      <c r="PZ26" s="352"/>
      <c r="QA26" s="352"/>
      <c r="QB26" s="352"/>
      <c r="QC26" s="352"/>
      <c r="QD26" s="352"/>
      <c r="QE26" s="352"/>
      <c r="QF26" s="352"/>
      <c r="QG26" s="352"/>
      <c r="QH26" s="352"/>
      <c r="QI26" s="352"/>
      <c r="QJ26" s="352"/>
      <c r="QK26" s="352"/>
      <c r="QL26" s="352"/>
      <c r="QM26" s="352"/>
      <c r="QN26" s="352"/>
      <c r="QO26" s="352"/>
      <c r="QP26" s="352"/>
      <c r="QQ26" s="352"/>
      <c r="QR26" s="352"/>
      <c r="QS26" s="352"/>
      <c r="QT26" s="352"/>
      <c r="QU26" s="352"/>
      <c r="QV26" s="352"/>
      <c r="QW26" s="352"/>
      <c r="QX26" s="352"/>
      <c r="QY26" s="352"/>
      <c r="QZ26" s="352"/>
      <c r="RA26" s="352"/>
      <c r="RB26" s="352"/>
      <c r="RC26" s="352"/>
      <c r="RD26" s="352"/>
      <c r="RE26" s="352"/>
      <c r="RF26" s="352"/>
      <c r="RG26" s="352"/>
      <c r="RH26" s="352"/>
      <c r="RI26" s="352"/>
      <c r="RJ26" s="352"/>
      <c r="RK26" s="352"/>
      <c r="RL26" s="352"/>
      <c r="RM26" s="352"/>
      <c r="RN26" s="352"/>
      <c r="RO26" s="352"/>
      <c r="RP26" s="352"/>
      <c r="RQ26" s="352"/>
      <c r="RR26" s="352"/>
      <c r="RS26" s="352"/>
      <c r="RT26" s="352"/>
      <c r="RU26" s="352"/>
      <c r="RV26" s="352"/>
      <c r="RW26" s="352"/>
      <c r="RX26" s="352"/>
      <c r="RY26" s="352"/>
      <c r="RZ26" s="352"/>
      <c r="SA26" s="352"/>
      <c r="SB26" s="352"/>
      <c r="SC26" s="352"/>
      <c r="SD26" s="352"/>
      <c r="SE26" s="352"/>
      <c r="SF26" s="352"/>
      <c r="SG26" s="352"/>
      <c r="SH26" s="352"/>
      <c r="SI26" s="352"/>
      <c r="SJ26" s="352"/>
      <c r="SK26" s="352"/>
      <c r="SL26" s="352"/>
      <c r="SM26" s="352"/>
      <c r="SN26" s="352"/>
      <c r="SO26" s="352"/>
      <c r="SP26" s="352"/>
      <c r="SQ26" s="352"/>
      <c r="SR26" s="352"/>
      <c r="SS26" s="352"/>
      <c r="ST26" s="352"/>
      <c r="SU26" s="352"/>
      <c r="SV26" s="352"/>
      <c r="SW26" s="352"/>
      <c r="SX26" s="352"/>
      <c r="SY26" s="352"/>
      <c r="SZ26" s="352"/>
      <c r="TA26" s="352"/>
      <c r="TB26" s="352"/>
      <c r="TC26" s="352"/>
      <c r="TD26" s="352"/>
      <c r="TE26" s="352"/>
      <c r="TF26" s="352"/>
      <c r="TG26" s="352"/>
      <c r="TH26" s="352"/>
      <c r="TI26" s="352"/>
      <c r="TJ26" s="352"/>
      <c r="TK26" s="352"/>
      <c r="TL26" s="352"/>
      <c r="TM26" s="352"/>
      <c r="TN26" s="352"/>
      <c r="TO26" s="352"/>
      <c r="TP26" s="352"/>
      <c r="TQ26" s="352"/>
      <c r="TR26" s="352"/>
      <c r="TS26" s="352"/>
      <c r="TT26" s="352"/>
      <c r="TU26" s="352"/>
      <c r="TV26" s="352"/>
      <c r="TW26" s="352"/>
      <c r="TX26" s="352"/>
      <c r="TY26" s="352"/>
      <c r="TZ26" s="352"/>
      <c r="UA26" s="352"/>
      <c r="UB26" s="352"/>
      <c r="UC26" s="352"/>
      <c r="UD26" s="352"/>
      <c r="UE26" s="352"/>
      <c r="UF26" s="352"/>
      <c r="UG26" s="352"/>
      <c r="UH26" s="352"/>
      <c r="UI26" s="352"/>
      <c r="UJ26" s="352"/>
      <c r="UK26" s="352"/>
      <c r="UL26" s="352"/>
      <c r="UM26" s="352"/>
      <c r="UN26" s="352"/>
      <c r="UO26" s="352"/>
      <c r="UP26" s="352"/>
      <c r="UQ26" s="352"/>
      <c r="UR26" s="352"/>
      <c r="US26" s="352"/>
      <c r="UT26" s="352"/>
      <c r="UU26" s="352"/>
      <c r="UV26" s="352"/>
      <c r="UW26" s="352"/>
      <c r="UX26" s="352"/>
      <c r="UY26" s="352"/>
      <c r="UZ26" s="352"/>
      <c r="VA26" s="352"/>
      <c r="VB26" s="352"/>
      <c r="VC26" s="352"/>
      <c r="VD26" s="352"/>
      <c r="VE26" s="352"/>
      <c r="VF26" s="352"/>
      <c r="VG26" s="352"/>
      <c r="VH26" s="352"/>
      <c r="VI26" s="352"/>
      <c r="VJ26" s="352"/>
      <c r="VK26" s="352"/>
      <c r="VL26" s="352"/>
      <c r="VM26" s="352"/>
      <c r="VN26" s="352"/>
      <c r="VO26" s="352"/>
      <c r="VP26" s="352"/>
      <c r="VQ26" s="352"/>
      <c r="VR26" s="352"/>
      <c r="VS26" s="352"/>
      <c r="VT26" s="352"/>
      <c r="VU26" s="352"/>
      <c r="VV26" s="352"/>
      <c r="VW26" s="352"/>
      <c r="VX26" s="352"/>
      <c r="VY26" s="352"/>
      <c r="VZ26" s="352"/>
      <c r="WA26" s="352"/>
      <c r="WB26" s="352"/>
      <c r="WC26" s="352"/>
      <c r="WD26" s="352"/>
      <c r="WE26" s="352"/>
      <c r="WF26" s="352"/>
      <c r="WG26" s="352"/>
      <c r="WH26" s="352"/>
      <c r="WI26" s="352"/>
      <c r="WJ26" s="352"/>
      <c r="WK26" s="352"/>
      <c r="WL26" s="352"/>
      <c r="WM26" s="352"/>
      <c r="WN26" s="352"/>
      <c r="WO26" s="352"/>
      <c r="WP26" s="352"/>
      <c r="WQ26" s="352"/>
      <c r="WR26" s="352"/>
      <c r="WS26" s="352"/>
      <c r="WT26" s="352"/>
      <c r="WU26" s="352"/>
      <c r="WV26" s="352"/>
      <c r="WW26" s="352"/>
      <c r="WX26" s="352"/>
      <c r="WY26" s="352"/>
      <c r="WZ26" s="352"/>
      <c r="XA26" s="352"/>
      <c r="XB26" s="352"/>
      <c r="XC26" s="352"/>
      <c r="XD26" s="352"/>
      <c r="XE26" s="352"/>
      <c r="XF26" s="352"/>
      <c r="XG26" s="352"/>
      <c r="XH26" s="352"/>
      <c r="XI26" s="352"/>
      <c r="XJ26" s="352"/>
      <c r="XK26" s="352"/>
      <c r="XL26" s="352"/>
      <c r="XM26" s="352"/>
      <c r="XN26" s="352"/>
      <c r="XO26" s="352"/>
      <c r="XP26" s="352"/>
      <c r="XQ26" s="352"/>
      <c r="XR26" s="352"/>
      <c r="XS26" s="352"/>
      <c r="XT26" s="352"/>
      <c r="XU26" s="352"/>
      <c r="XV26" s="352"/>
      <c r="XW26" s="352"/>
      <c r="XX26" s="352"/>
      <c r="XY26" s="352"/>
      <c r="XZ26" s="352"/>
      <c r="YA26" s="352"/>
      <c r="YB26" s="352"/>
      <c r="YC26" s="352"/>
      <c r="YD26" s="352"/>
      <c r="YE26" s="352"/>
      <c r="YF26" s="352"/>
      <c r="YG26" s="352"/>
      <c r="YH26" s="352"/>
      <c r="YI26" s="352"/>
      <c r="YJ26" s="352"/>
      <c r="YK26" s="352"/>
      <c r="YL26" s="352"/>
      <c r="YM26" s="352"/>
      <c r="YN26" s="352"/>
      <c r="YO26" s="352"/>
      <c r="YP26" s="352"/>
      <c r="YQ26" s="352"/>
      <c r="YR26" s="352"/>
      <c r="YS26" s="352"/>
      <c r="YT26" s="352"/>
      <c r="YU26" s="352"/>
      <c r="YV26" s="352"/>
      <c r="YW26" s="352"/>
      <c r="YX26" s="352"/>
      <c r="YY26" s="352"/>
      <c r="YZ26" s="352"/>
      <c r="ZA26" s="352"/>
      <c r="ZB26" s="352"/>
      <c r="ZC26" s="352"/>
      <c r="ZD26" s="352"/>
      <c r="ZE26" s="352"/>
      <c r="ZF26" s="352"/>
      <c r="ZG26" s="352"/>
      <c r="ZH26" s="352"/>
      <c r="ZI26" s="352"/>
      <c r="ZJ26" s="352"/>
      <c r="ZK26" s="352"/>
      <c r="ZL26" s="352"/>
      <c r="ZM26" s="352"/>
      <c r="ZN26" s="352"/>
      <c r="ZO26" s="352"/>
      <c r="ZP26" s="352"/>
      <c r="ZQ26" s="352"/>
      <c r="ZR26" s="352"/>
      <c r="ZS26" s="352"/>
      <c r="ZT26" s="352"/>
      <c r="ZU26" s="352"/>
      <c r="ZV26" s="352"/>
      <c r="ZW26" s="352"/>
      <c r="ZX26" s="352"/>
      <c r="ZY26" s="352"/>
      <c r="ZZ26" s="352"/>
      <c r="AAA26" s="352"/>
      <c r="AAB26" s="352"/>
      <c r="AAC26" s="352"/>
      <c r="AAD26" s="352"/>
      <c r="AAE26" s="352"/>
      <c r="AAF26" s="352"/>
      <c r="AAG26" s="352"/>
      <c r="AAH26" s="352"/>
      <c r="AAI26" s="352"/>
      <c r="AAJ26" s="352"/>
      <c r="AAK26" s="352"/>
      <c r="AAL26" s="352"/>
      <c r="AAM26" s="352"/>
      <c r="AAN26" s="352"/>
      <c r="AAO26" s="352"/>
      <c r="AAP26" s="352"/>
      <c r="AAQ26" s="352"/>
      <c r="AAR26" s="352"/>
      <c r="AAS26" s="352"/>
      <c r="AAT26" s="352"/>
      <c r="AAU26" s="352"/>
      <c r="AAV26" s="352"/>
      <c r="AAW26" s="352"/>
      <c r="AAX26" s="352"/>
      <c r="AAY26" s="352"/>
      <c r="AAZ26" s="352"/>
      <c r="ABA26" s="352"/>
      <c r="ABB26" s="352"/>
      <c r="ABC26" s="352"/>
      <c r="ABD26" s="352"/>
      <c r="ABE26" s="352"/>
      <c r="ABF26" s="352"/>
      <c r="ABG26" s="352"/>
      <c r="ABH26" s="352"/>
      <c r="ABI26" s="352"/>
      <c r="ABJ26" s="352"/>
      <c r="ABK26" s="352"/>
      <c r="ABL26" s="352"/>
      <c r="ABM26" s="352"/>
      <c r="ABN26" s="352"/>
      <c r="ABO26" s="352"/>
      <c r="ABP26" s="352"/>
      <c r="ABQ26" s="352"/>
      <c r="ABR26" s="352"/>
      <c r="ABS26" s="352"/>
      <c r="ABT26" s="352"/>
      <c r="ABU26" s="352"/>
      <c r="ABV26" s="352"/>
      <c r="ABW26" s="352"/>
      <c r="ABX26" s="352"/>
      <c r="ABY26" s="352"/>
      <c r="ABZ26" s="352"/>
      <c r="ACA26" s="352"/>
      <c r="ACB26" s="352"/>
      <c r="ACC26" s="352"/>
      <c r="ACD26" s="352"/>
      <c r="ACE26" s="352"/>
      <c r="ACF26" s="352"/>
      <c r="ACG26" s="352"/>
      <c r="ACH26" s="352"/>
      <c r="ACI26" s="352"/>
      <c r="ACJ26" s="352"/>
      <c r="ACK26" s="352"/>
      <c r="ACL26" s="352"/>
      <c r="ACM26" s="352"/>
      <c r="ACN26" s="352"/>
      <c r="ACO26" s="352"/>
      <c r="ACP26" s="352"/>
      <c r="ACQ26" s="352"/>
      <c r="ACR26" s="352"/>
      <c r="ACS26" s="352"/>
      <c r="ACT26" s="352"/>
      <c r="ACU26" s="352"/>
      <c r="ACV26" s="352"/>
      <c r="ACW26" s="352"/>
      <c r="ACX26" s="352"/>
      <c r="ACY26" s="352"/>
      <c r="ACZ26" s="352"/>
      <c r="ADA26" s="352"/>
      <c r="ADB26" s="352"/>
      <c r="ADC26" s="352"/>
      <c r="ADD26" s="352"/>
      <c r="ADE26" s="352"/>
      <c r="ADF26" s="352"/>
      <c r="ADG26" s="352"/>
      <c r="ADH26" s="352"/>
      <c r="ADI26" s="352"/>
      <c r="ADJ26" s="352"/>
      <c r="ADK26" s="352"/>
      <c r="ADL26" s="352"/>
      <c r="ADM26" s="352"/>
      <c r="ADN26" s="352"/>
      <c r="ADO26" s="352"/>
      <c r="ADP26" s="352"/>
      <c r="ADQ26" s="352"/>
      <c r="ADR26" s="352"/>
      <c r="ADS26" s="352"/>
      <c r="ADT26" s="352"/>
      <c r="ADU26" s="352"/>
      <c r="ADV26" s="352"/>
      <c r="ADW26" s="352"/>
      <c r="ADX26" s="352"/>
      <c r="ADY26" s="352"/>
      <c r="ADZ26" s="352"/>
      <c r="AEA26" s="352"/>
      <c r="AEB26" s="352"/>
      <c r="AEC26" s="352"/>
      <c r="AED26" s="352"/>
      <c r="AEE26" s="352"/>
      <c r="AEF26" s="352"/>
      <c r="AEG26" s="352"/>
      <c r="AEH26" s="352"/>
      <c r="AEI26" s="352"/>
      <c r="AEJ26" s="352"/>
      <c r="AEK26" s="352"/>
      <c r="AEL26" s="352"/>
      <c r="AEM26" s="352"/>
      <c r="AEN26" s="352"/>
      <c r="AEO26" s="352"/>
      <c r="AEP26" s="352"/>
      <c r="AEQ26" s="352"/>
      <c r="AER26" s="352"/>
      <c r="AES26" s="352"/>
      <c r="AET26" s="352"/>
      <c r="AEU26" s="352"/>
      <c r="AEV26" s="352"/>
      <c r="AEW26" s="352"/>
      <c r="AEX26" s="352"/>
      <c r="AEY26" s="352"/>
      <c r="AEZ26" s="352"/>
      <c r="AFA26" s="352"/>
      <c r="AFB26" s="352"/>
      <c r="AFC26" s="352"/>
      <c r="AFD26" s="352"/>
      <c r="AFE26" s="352"/>
      <c r="AFF26" s="352"/>
      <c r="AFG26" s="352"/>
      <c r="AFH26" s="352"/>
      <c r="AFI26" s="352"/>
      <c r="AFJ26" s="352"/>
      <c r="AFK26" s="352"/>
      <c r="AFL26" s="352"/>
      <c r="AFM26" s="352"/>
      <c r="AFN26" s="352"/>
      <c r="AFO26" s="352"/>
      <c r="AFP26" s="352"/>
      <c r="AFQ26" s="352"/>
      <c r="AFR26" s="352"/>
      <c r="AFS26" s="352"/>
      <c r="AFT26" s="352"/>
      <c r="AFU26" s="352"/>
      <c r="AFV26" s="352"/>
      <c r="AFW26" s="352"/>
      <c r="AFX26" s="352"/>
      <c r="AFY26" s="352"/>
      <c r="AFZ26" s="352"/>
      <c r="AGA26" s="352"/>
      <c r="AGB26" s="352"/>
      <c r="AGC26" s="352"/>
      <c r="AGD26" s="352"/>
      <c r="AGE26" s="352"/>
      <c r="AGF26" s="352"/>
      <c r="AGG26" s="352"/>
      <c r="AGH26" s="352"/>
      <c r="AGI26" s="352"/>
      <c r="AGJ26" s="352"/>
      <c r="AGK26" s="352"/>
      <c r="AGL26" s="352"/>
      <c r="AGM26" s="352"/>
      <c r="AGN26" s="352"/>
      <c r="AGO26" s="352"/>
      <c r="AGP26" s="352"/>
      <c r="AGQ26" s="352"/>
      <c r="AGR26" s="352"/>
      <c r="AGS26" s="352"/>
      <c r="AGT26" s="352"/>
      <c r="AGU26" s="352"/>
      <c r="AGV26" s="352"/>
      <c r="AGW26" s="352"/>
      <c r="AGX26" s="352"/>
      <c r="AGY26" s="352"/>
      <c r="AGZ26" s="352"/>
      <c r="AHA26" s="352"/>
      <c r="AHB26" s="352"/>
      <c r="AHC26" s="352"/>
      <c r="AHD26" s="352"/>
      <c r="AHE26" s="352"/>
      <c r="AHF26" s="352"/>
      <c r="AHG26" s="352"/>
      <c r="AHH26" s="352"/>
      <c r="AHI26" s="352"/>
      <c r="AHJ26" s="352"/>
      <c r="AHK26" s="352"/>
      <c r="AHL26" s="352"/>
      <c r="AHM26" s="352"/>
      <c r="AHN26" s="352"/>
      <c r="AHO26" s="352"/>
      <c r="AHP26" s="352"/>
      <c r="AHQ26" s="352"/>
      <c r="AHR26" s="352"/>
      <c r="AHS26" s="352"/>
      <c r="AHT26" s="352"/>
      <c r="AHU26" s="352"/>
      <c r="AHV26" s="352"/>
      <c r="AHW26" s="352"/>
      <c r="AHX26" s="352"/>
      <c r="AHY26" s="352"/>
      <c r="AHZ26" s="352"/>
      <c r="AIA26" s="352"/>
      <c r="AIB26" s="352"/>
      <c r="AIC26" s="352"/>
      <c r="AID26" s="352"/>
      <c r="AIE26" s="352"/>
      <c r="AIF26" s="352"/>
      <c r="AIG26" s="352"/>
      <c r="AIH26" s="352"/>
      <c r="AII26" s="352"/>
      <c r="AIJ26" s="352"/>
      <c r="AIK26" s="352"/>
      <c r="AIL26" s="352"/>
      <c r="AIM26" s="352"/>
      <c r="AIN26" s="352"/>
      <c r="AIO26" s="352"/>
      <c r="AIP26" s="352"/>
      <c r="AIQ26" s="352"/>
      <c r="AIR26" s="352"/>
      <c r="AIS26" s="352"/>
      <c r="AIT26" s="352"/>
      <c r="AIU26" s="352"/>
      <c r="AIV26" s="352"/>
      <c r="AIW26" s="352"/>
      <c r="AIX26" s="352"/>
      <c r="AIY26" s="352"/>
      <c r="AIZ26" s="352"/>
      <c r="AJA26" s="352"/>
      <c r="AJB26" s="352"/>
      <c r="AJC26" s="352"/>
      <c r="AJD26" s="352"/>
      <c r="AJE26" s="352"/>
      <c r="AJF26" s="352"/>
      <c r="AJG26" s="352"/>
      <c r="AJH26" s="352"/>
      <c r="AJI26" s="352"/>
      <c r="AJJ26" s="352"/>
      <c r="AJK26" s="352"/>
      <c r="AJL26" s="352"/>
      <c r="AJM26" s="352"/>
      <c r="AJN26" s="352"/>
      <c r="AJO26" s="352"/>
      <c r="AJP26" s="352"/>
      <c r="AJQ26" s="352"/>
      <c r="AJR26" s="352"/>
      <c r="AJS26" s="352"/>
      <c r="AJT26" s="352"/>
      <c r="AJU26" s="352"/>
      <c r="AJV26" s="352"/>
      <c r="AJW26" s="352"/>
      <c r="AJX26" s="352"/>
      <c r="AJY26" s="352"/>
      <c r="AJZ26" s="352"/>
      <c r="AKA26" s="352"/>
      <c r="AKB26" s="352"/>
      <c r="AKC26" s="352"/>
      <c r="AKD26" s="352"/>
      <c r="AKE26" s="352"/>
      <c r="AKF26" s="352"/>
      <c r="AKG26" s="352"/>
      <c r="AKH26" s="352"/>
      <c r="AKI26" s="352"/>
      <c r="AKJ26" s="352"/>
      <c r="AKK26" s="352"/>
      <c r="AKL26" s="352"/>
      <c r="AKM26" s="352"/>
      <c r="AKN26" s="352"/>
      <c r="AKO26" s="352"/>
      <c r="AKP26" s="352"/>
      <c r="AKQ26" s="352"/>
      <c r="AKR26" s="352"/>
      <c r="AKS26" s="352"/>
      <c r="AKT26" s="352"/>
      <c r="AKU26" s="352"/>
      <c r="AKV26" s="352"/>
      <c r="AKW26" s="352"/>
      <c r="AKX26" s="352"/>
      <c r="AKY26" s="352"/>
      <c r="AKZ26" s="352"/>
      <c r="ALA26" s="352"/>
      <c r="ALB26" s="352"/>
      <c r="ALC26" s="352"/>
      <c r="ALD26" s="352"/>
      <c r="ALE26" s="352"/>
      <c r="ALF26" s="352"/>
      <c r="ALG26" s="352"/>
      <c r="ALH26" s="352"/>
      <c r="ALI26" s="352"/>
      <c r="ALJ26" s="352"/>
      <c r="ALK26" s="352"/>
      <c r="ALL26" s="352"/>
      <c r="ALM26" s="352"/>
      <c r="ALN26" s="352"/>
      <c r="ALO26" s="352"/>
      <c r="ALP26" s="352"/>
      <c r="ALQ26" s="352"/>
      <c r="ALR26" s="352"/>
      <c r="ALS26" s="352"/>
      <c r="ALT26" s="352"/>
      <c r="ALU26" s="352"/>
      <c r="ALV26" s="352"/>
      <c r="ALW26" s="352"/>
      <c r="ALX26" s="352"/>
      <c r="ALY26" s="352"/>
      <c r="ALZ26" s="352"/>
      <c r="AMA26" s="352"/>
      <c r="AMB26" s="352"/>
      <c r="AMC26" s="352"/>
      <c r="AMD26" s="352"/>
      <c r="AME26" s="352"/>
      <c r="AMF26" s="352"/>
      <c r="AMG26" s="352"/>
      <c r="AMH26" s="352"/>
      <c r="AMI26" s="352"/>
      <c r="AMJ26" s="352"/>
      <c r="AMK26" s="352"/>
      <c r="AML26" s="352"/>
      <c r="AMM26" s="352"/>
      <c r="AMN26" s="352"/>
      <c r="AMO26" s="352"/>
      <c r="AMP26" s="352"/>
      <c r="AMQ26" s="352"/>
      <c r="AMR26" s="352"/>
      <c r="AMS26" s="352"/>
      <c r="AMT26" s="352"/>
      <c r="AMU26" s="352"/>
      <c r="AMV26" s="352"/>
      <c r="AMW26" s="352"/>
      <c r="AMX26" s="352"/>
      <c r="AMY26" s="352"/>
      <c r="AMZ26" s="352"/>
      <c r="ANA26" s="352"/>
      <c r="ANB26" s="352"/>
      <c r="ANC26" s="352"/>
      <c r="AND26" s="352"/>
      <c r="ANE26" s="352"/>
      <c r="ANF26" s="352"/>
      <c r="ANG26" s="352"/>
      <c r="ANH26" s="352"/>
      <c r="ANI26" s="352"/>
      <c r="ANJ26" s="352"/>
      <c r="ANK26" s="352"/>
      <c r="ANL26" s="352"/>
      <c r="ANM26" s="352"/>
      <c r="ANN26" s="352"/>
      <c r="ANO26" s="352"/>
      <c r="ANP26" s="352"/>
      <c r="ANQ26" s="352"/>
      <c r="ANR26" s="352"/>
      <c r="ANS26" s="352"/>
      <c r="ANT26" s="352"/>
      <c r="ANU26" s="352"/>
      <c r="ANV26" s="352"/>
      <c r="ANW26" s="352"/>
      <c r="ANX26" s="352"/>
      <c r="ANY26" s="352"/>
      <c r="ANZ26" s="352"/>
      <c r="AOA26" s="352"/>
      <c r="AOB26" s="352"/>
      <c r="AOC26" s="352"/>
      <c r="AOD26" s="352"/>
      <c r="AOE26" s="352"/>
      <c r="AOF26" s="352"/>
      <c r="AOG26" s="352"/>
      <c r="AOH26" s="352"/>
      <c r="AOI26" s="352"/>
      <c r="AOJ26" s="352"/>
      <c r="AOK26" s="352"/>
      <c r="AOL26" s="352"/>
      <c r="AOM26" s="352"/>
      <c r="AON26" s="352"/>
      <c r="AOO26" s="352"/>
      <c r="AOP26" s="352"/>
      <c r="AOQ26" s="352"/>
      <c r="AOR26" s="352"/>
      <c r="AOS26" s="352"/>
      <c r="AOT26" s="352"/>
      <c r="AOU26" s="352"/>
      <c r="AOV26" s="352"/>
      <c r="AOW26" s="352"/>
      <c r="AOX26" s="352"/>
      <c r="AOY26" s="352"/>
      <c r="AOZ26" s="352"/>
      <c r="APA26" s="352"/>
      <c r="APB26" s="352"/>
      <c r="APC26" s="352"/>
      <c r="APD26" s="352"/>
      <c r="APE26" s="352"/>
      <c r="APF26" s="352"/>
      <c r="APG26" s="352"/>
      <c r="APH26" s="352"/>
      <c r="API26" s="352"/>
      <c r="APJ26" s="352"/>
      <c r="APK26" s="352"/>
      <c r="APL26" s="352"/>
      <c r="APM26" s="352"/>
      <c r="APN26" s="352"/>
      <c r="APO26" s="352"/>
      <c r="APP26" s="352"/>
      <c r="APQ26" s="352"/>
      <c r="APR26" s="352"/>
      <c r="APS26" s="352"/>
      <c r="APT26" s="352"/>
      <c r="APU26" s="352"/>
      <c r="APV26" s="352"/>
      <c r="APW26" s="352"/>
      <c r="APX26" s="352"/>
      <c r="APY26" s="352"/>
      <c r="APZ26" s="352"/>
      <c r="AQA26" s="352"/>
      <c r="AQB26" s="352"/>
      <c r="AQC26" s="352"/>
      <c r="AQD26" s="352"/>
      <c r="AQE26" s="352"/>
      <c r="AQF26" s="352"/>
      <c r="AQG26" s="352"/>
      <c r="AQH26" s="352"/>
      <c r="AQI26" s="352"/>
      <c r="AQJ26" s="352"/>
      <c r="AQK26" s="352"/>
      <c r="AQL26" s="352"/>
      <c r="AQM26" s="352"/>
      <c r="AQN26" s="352"/>
      <c r="AQO26" s="352"/>
      <c r="AQP26" s="352"/>
      <c r="AQQ26" s="352"/>
      <c r="AQR26" s="352"/>
      <c r="AQS26" s="352"/>
      <c r="AQT26" s="352"/>
      <c r="AQU26" s="352"/>
      <c r="AQV26" s="352"/>
      <c r="AQW26" s="352"/>
      <c r="AQX26" s="352"/>
      <c r="AQY26" s="352"/>
      <c r="AQZ26" s="352"/>
      <c r="ARA26" s="352"/>
      <c r="ARB26" s="352"/>
      <c r="ARC26" s="352"/>
      <c r="ARD26" s="352"/>
      <c r="ARE26" s="352"/>
      <c r="ARF26" s="352"/>
      <c r="ARG26" s="352"/>
      <c r="ARH26" s="352"/>
      <c r="ARI26" s="352"/>
      <c r="ARJ26" s="352"/>
      <c r="ARK26" s="352"/>
      <c r="ARL26" s="352"/>
      <c r="ARM26" s="352"/>
      <c r="ARN26" s="352"/>
      <c r="ARO26" s="352"/>
      <c r="ARP26" s="352"/>
      <c r="ARQ26" s="352"/>
      <c r="ARR26" s="352"/>
      <c r="ARS26" s="352"/>
      <c r="ART26" s="352"/>
      <c r="ARU26" s="352"/>
      <c r="ARV26" s="352"/>
      <c r="ARW26" s="352"/>
      <c r="ARX26" s="352"/>
      <c r="ARY26" s="352"/>
      <c r="ARZ26" s="352"/>
      <c r="ASA26" s="352"/>
      <c r="ASB26" s="352"/>
      <c r="ASC26" s="352"/>
      <c r="ASD26" s="352"/>
      <c r="ASE26" s="352"/>
      <c r="ASF26" s="352"/>
      <c r="ASG26" s="352"/>
      <c r="ASH26" s="352"/>
      <c r="ASI26" s="352"/>
      <c r="ASJ26" s="352"/>
      <c r="ASK26" s="352"/>
      <c r="ASL26" s="352"/>
      <c r="ASM26" s="352"/>
      <c r="ASN26" s="352"/>
      <c r="ASO26" s="352"/>
      <c r="ASP26" s="352"/>
      <c r="ASQ26" s="352"/>
      <c r="ASR26" s="352"/>
      <c r="ASS26" s="352"/>
      <c r="AST26" s="352"/>
      <c r="ASU26" s="352"/>
      <c r="ASV26" s="352"/>
      <c r="ASW26" s="352"/>
      <c r="ASX26" s="352"/>
      <c r="ASY26" s="352"/>
      <c r="ASZ26" s="352"/>
      <c r="ATA26" s="352"/>
      <c r="ATB26" s="352"/>
      <c r="ATC26" s="352"/>
      <c r="ATD26" s="352"/>
      <c r="ATE26" s="352"/>
      <c r="ATF26" s="352"/>
      <c r="ATG26" s="352"/>
      <c r="ATH26" s="352"/>
      <c r="ATI26" s="352"/>
      <c r="ATJ26" s="352"/>
      <c r="ATK26" s="352"/>
      <c r="ATL26" s="352"/>
      <c r="ATM26" s="352"/>
      <c r="ATN26" s="352"/>
      <c r="ATO26" s="352"/>
      <c r="ATP26" s="352"/>
      <c r="ATQ26" s="352"/>
      <c r="ATR26" s="352"/>
      <c r="ATS26" s="352"/>
      <c r="ATT26" s="352"/>
      <c r="ATU26" s="352"/>
      <c r="ATV26" s="352"/>
      <c r="ATW26" s="352"/>
      <c r="ATX26" s="352"/>
      <c r="ATY26" s="352"/>
      <c r="ATZ26" s="352"/>
      <c r="AUA26" s="352"/>
      <c r="AUB26" s="352"/>
      <c r="AUC26" s="352"/>
      <c r="AUD26" s="352"/>
      <c r="AUE26" s="352"/>
      <c r="AUF26" s="352"/>
      <c r="AUG26" s="352"/>
      <c r="AUH26" s="352"/>
      <c r="AUI26" s="352"/>
      <c r="AUJ26" s="352"/>
      <c r="AUK26" s="352"/>
      <c r="AUL26" s="352"/>
      <c r="AUM26" s="352"/>
      <c r="AUN26" s="352"/>
      <c r="AUO26" s="352"/>
      <c r="AUP26" s="352"/>
      <c r="AUQ26" s="352"/>
      <c r="AUR26" s="352"/>
      <c r="AUS26" s="352"/>
      <c r="AUT26" s="352"/>
      <c r="AUU26" s="352"/>
      <c r="AUV26" s="352"/>
      <c r="AUW26" s="352"/>
      <c r="AUX26" s="352"/>
      <c r="AUY26" s="352"/>
      <c r="AUZ26" s="352"/>
      <c r="AVA26" s="352"/>
      <c r="AVB26" s="352"/>
      <c r="AVC26" s="352"/>
      <c r="AVD26" s="352"/>
      <c r="AVE26" s="352"/>
      <c r="AVF26" s="352"/>
      <c r="AVG26" s="352"/>
      <c r="AVH26" s="352"/>
      <c r="AVI26" s="352"/>
      <c r="AVJ26" s="352"/>
      <c r="AVK26" s="352"/>
      <c r="AVL26" s="352"/>
      <c r="AVM26" s="352"/>
      <c r="AVN26" s="352"/>
      <c r="AVO26" s="352"/>
      <c r="AVP26" s="352"/>
      <c r="AVQ26" s="352"/>
      <c r="AVR26" s="352"/>
      <c r="AVS26" s="352"/>
      <c r="AVT26" s="352"/>
      <c r="AVU26" s="352"/>
      <c r="AVV26" s="352"/>
      <c r="AVW26" s="352"/>
      <c r="AVX26" s="352"/>
      <c r="AVY26" s="352"/>
      <c r="AVZ26" s="352"/>
      <c r="AWA26" s="352"/>
      <c r="AWB26" s="352"/>
      <c r="AWC26" s="352"/>
      <c r="AWD26" s="352"/>
      <c r="AWE26" s="352"/>
      <c r="AWF26" s="352"/>
      <c r="AWG26" s="352"/>
      <c r="AWH26" s="352"/>
      <c r="AWI26" s="352"/>
      <c r="AWJ26" s="352"/>
      <c r="AWK26" s="352"/>
      <c r="AWL26" s="352"/>
      <c r="AWM26" s="352"/>
      <c r="AWN26" s="352"/>
      <c r="AWO26" s="352"/>
      <c r="AWP26" s="352"/>
      <c r="AWQ26" s="352"/>
      <c r="AWR26" s="352"/>
      <c r="AWS26" s="352"/>
      <c r="AWT26" s="352"/>
      <c r="AWU26" s="352"/>
      <c r="AWV26" s="352"/>
      <c r="AWW26" s="352"/>
      <c r="AWX26" s="352"/>
      <c r="AWY26" s="352"/>
      <c r="AWZ26" s="352"/>
      <c r="AXA26" s="352"/>
      <c r="AXB26" s="352"/>
      <c r="AXC26" s="352"/>
      <c r="AXD26" s="352"/>
      <c r="AXE26" s="352"/>
      <c r="AXF26" s="352"/>
      <c r="AXG26" s="352"/>
      <c r="AXH26" s="352"/>
      <c r="AXI26" s="352"/>
      <c r="AXJ26" s="352"/>
      <c r="AXK26" s="352"/>
      <c r="AXL26" s="352"/>
      <c r="AXM26" s="352"/>
      <c r="AXN26" s="352"/>
      <c r="AXO26" s="352"/>
      <c r="AXP26" s="352"/>
      <c r="AXQ26" s="352"/>
      <c r="AXR26" s="352"/>
      <c r="AXS26" s="352"/>
      <c r="AXT26" s="352"/>
      <c r="AXU26" s="352"/>
      <c r="AXV26" s="352"/>
      <c r="AXW26" s="352"/>
      <c r="AXX26" s="352"/>
      <c r="AXY26" s="352"/>
      <c r="AXZ26" s="352"/>
      <c r="AYA26" s="352"/>
      <c r="AYB26" s="352"/>
      <c r="AYC26" s="352"/>
      <c r="AYD26" s="352"/>
      <c r="AYE26" s="352"/>
      <c r="AYF26" s="352"/>
      <c r="AYG26" s="352"/>
      <c r="AYH26" s="352"/>
      <c r="AYI26" s="352"/>
      <c r="AYJ26" s="352"/>
      <c r="AYK26" s="352"/>
      <c r="AYL26" s="352"/>
      <c r="AYM26" s="352"/>
      <c r="AYN26" s="352"/>
      <c r="AYO26" s="352"/>
      <c r="AYP26" s="352"/>
      <c r="AYQ26" s="352"/>
      <c r="AYR26" s="352"/>
      <c r="AYS26" s="352"/>
      <c r="AYT26" s="352"/>
      <c r="AYU26" s="352"/>
      <c r="AYV26" s="352"/>
      <c r="AYW26" s="352"/>
      <c r="AYX26" s="352"/>
      <c r="AYY26" s="352"/>
      <c r="AYZ26" s="352"/>
      <c r="AZA26" s="352"/>
      <c r="AZB26" s="352"/>
      <c r="AZC26" s="352"/>
      <c r="AZD26" s="352"/>
      <c r="AZE26" s="352"/>
      <c r="AZF26" s="352"/>
      <c r="AZG26" s="352"/>
      <c r="AZH26" s="352"/>
      <c r="AZI26" s="352"/>
      <c r="AZJ26" s="352"/>
      <c r="AZK26" s="352"/>
      <c r="AZL26" s="352"/>
      <c r="AZM26" s="352"/>
      <c r="AZN26" s="352"/>
      <c r="AZO26" s="352"/>
      <c r="AZP26" s="352"/>
      <c r="AZQ26" s="352"/>
      <c r="AZR26" s="352"/>
      <c r="AZS26" s="352"/>
      <c r="AZT26" s="352"/>
      <c r="AZU26" s="352"/>
      <c r="AZV26" s="352"/>
      <c r="AZW26" s="352"/>
      <c r="AZX26" s="352"/>
      <c r="AZY26" s="352"/>
      <c r="AZZ26" s="352"/>
      <c r="BAA26" s="352"/>
      <c r="BAB26" s="352"/>
      <c r="BAC26" s="352"/>
      <c r="BAD26" s="352"/>
      <c r="BAE26" s="352"/>
      <c r="BAF26" s="352"/>
      <c r="BAG26" s="352"/>
      <c r="BAH26" s="352"/>
      <c r="BAI26" s="352"/>
      <c r="BAJ26" s="352"/>
      <c r="BAK26" s="352"/>
      <c r="BAL26" s="352"/>
      <c r="BAM26" s="352"/>
      <c r="BAN26" s="352"/>
      <c r="BAO26" s="352"/>
      <c r="BAP26" s="352"/>
      <c r="BAQ26" s="352"/>
      <c r="BAR26" s="352"/>
      <c r="BAS26" s="352"/>
      <c r="BAT26" s="352"/>
      <c r="BAU26" s="352"/>
      <c r="BAV26" s="352"/>
      <c r="BAW26" s="352"/>
      <c r="BAX26" s="352"/>
      <c r="BAY26" s="352"/>
      <c r="BAZ26" s="352"/>
      <c r="BBA26" s="352"/>
      <c r="BBB26" s="352"/>
      <c r="BBC26" s="352"/>
      <c r="BBD26" s="352"/>
      <c r="BBE26" s="352"/>
      <c r="BBF26" s="352"/>
      <c r="BBG26" s="352"/>
      <c r="BBH26" s="352"/>
      <c r="BBI26" s="352"/>
      <c r="BBJ26" s="352"/>
      <c r="BBK26" s="352"/>
      <c r="BBL26" s="352"/>
      <c r="BBM26" s="352"/>
      <c r="BBN26" s="352"/>
      <c r="BBO26" s="352"/>
      <c r="BBP26" s="352"/>
      <c r="BBQ26" s="352"/>
      <c r="BBR26" s="352"/>
      <c r="BBS26" s="352"/>
      <c r="BBT26" s="352"/>
      <c r="BBU26" s="352"/>
      <c r="BBV26" s="352"/>
      <c r="BBW26" s="352"/>
      <c r="BBX26" s="352"/>
      <c r="BBY26" s="352"/>
      <c r="BBZ26" s="352"/>
      <c r="BCA26" s="352"/>
      <c r="BCB26" s="352"/>
      <c r="BCC26" s="352"/>
      <c r="BCD26" s="352"/>
      <c r="BCE26" s="352"/>
      <c r="BCF26" s="352"/>
      <c r="BCG26" s="352"/>
      <c r="BCH26" s="352"/>
      <c r="BCI26" s="352"/>
      <c r="BCJ26" s="352"/>
      <c r="BCK26" s="352"/>
      <c r="BCL26" s="352"/>
      <c r="BCM26" s="352"/>
      <c r="BCN26" s="352"/>
      <c r="BCO26" s="352"/>
      <c r="BCP26" s="352"/>
      <c r="BCQ26" s="352"/>
      <c r="BCR26" s="352"/>
      <c r="BCS26" s="352"/>
      <c r="BCT26" s="352"/>
      <c r="BCU26" s="352"/>
      <c r="BCV26" s="352"/>
      <c r="BCW26" s="352"/>
      <c r="BCX26" s="352"/>
      <c r="BCY26" s="352"/>
      <c r="BCZ26" s="352"/>
      <c r="BDA26" s="352"/>
      <c r="BDB26" s="352"/>
      <c r="BDC26" s="352"/>
      <c r="BDD26" s="352"/>
      <c r="BDE26" s="352"/>
      <c r="BDF26" s="352"/>
      <c r="BDG26" s="352"/>
      <c r="BDH26" s="352"/>
      <c r="BDI26" s="352"/>
      <c r="BDJ26" s="352"/>
      <c r="BDK26" s="352"/>
      <c r="BDL26" s="352"/>
      <c r="BDM26" s="352"/>
      <c r="BDN26" s="352"/>
      <c r="BDO26" s="352"/>
      <c r="BDP26" s="352"/>
      <c r="BDQ26" s="352"/>
      <c r="BDR26" s="352"/>
      <c r="BDS26" s="352"/>
      <c r="BDT26" s="352"/>
      <c r="BDU26" s="352"/>
      <c r="BDV26" s="352"/>
      <c r="BDW26" s="352"/>
      <c r="BDX26" s="352"/>
      <c r="BDY26" s="352"/>
      <c r="BDZ26" s="352"/>
      <c r="BEA26" s="352"/>
      <c r="BEB26" s="352"/>
      <c r="BEC26" s="352"/>
      <c r="BED26" s="352"/>
      <c r="BEE26" s="352"/>
      <c r="BEF26" s="352"/>
      <c r="BEG26" s="352"/>
      <c r="BEH26" s="352"/>
      <c r="BEI26" s="352"/>
      <c r="BEJ26" s="352"/>
      <c r="BEK26" s="352"/>
      <c r="BEL26" s="352"/>
      <c r="BEM26" s="352"/>
      <c r="BEN26" s="352"/>
      <c r="BEO26" s="352"/>
      <c r="BEP26" s="352"/>
      <c r="BEQ26" s="352"/>
      <c r="BER26" s="352"/>
      <c r="BES26" s="352"/>
      <c r="BET26" s="352"/>
      <c r="BEU26" s="352"/>
      <c r="BEV26" s="352"/>
      <c r="BEW26" s="352"/>
      <c r="BEX26" s="352"/>
      <c r="BEY26" s="352"/>
      <c r="BEZ26" s="352"/>
      <c r="BFA26" s="352"/>
      <c r="BFB26" s="352"/>
      <c r="BFC26" s="352"/>
      <c r="BFD26" s="352"/>
      <c r="BFE26" s="352"/>
      <c r="BFF26" s="352"/>
      <c r="BFG26" s="352"/>
      <c r="BFH26" s="352"/>
      <c r="BFI26" s="352"/>
      <c r="BFJ26" s="352"/>
      <c r="BFK26" s="352"/>
      <c r="BFL26" s="352"/>
      <c r="BFM26" s="352"/>
      <c r="BFN26" s="352"/>
      <c r="BFO26" s="352"/>
      <c r="BFP26" s="352"/>
      <c r="BFQ26" s="352"/>
      <c r="BFR26" s="352"/>
      <c r="BFS26" s="352"/>
      <c r="BFT26" s="352"/>
      <c r="BFU26" s="352"/>
      <c r="BFV26" s="352"/>
      <c r="BFW26" s="352"/>
      <c r="BFX26" s="352"/>
      <c r="BFY26" s="352"/>
      <c r="BFZ26" s="352"/>
      <c r="BGA26" s="352"/>
      <c r="BGB26" s="352"/>
      <c r="BGC26" s="352"/>
      <c r="BGD26" s="352"/>
      <c r="BGE26" s="352"/>
      <c r="BGF26" s="352"/>
      <c r="BGG26" s="352"/>
      <c r="BGH26" s="352"/>
      <c r="BGI26" s="352"/>
      <c r="BGJ26" s="352"/>
      <c r="BGK26" s="352"/>
      <c r="BGL26" s="352"/>
      <c r="BGM26" s="352"/>
      <c r="BGN26" s="352"/>
      <c r="BGO26" s="352"/>
      <c r="BGP26" s="352"/>
      <c r="BGQ26" s="352"/>
      <c r="BGR26" s="352"/>
      <c r="BGS26" s="352"/>
      <c r="BGT26" s="352"/>
      <c r="BGU26" s="352"/>
      <c r="BGV26" s="352"/>
      <c r="BGW26" s="352"/>
      <c r="BGX26" s="352"/>
      <c r="BGY26" s="352"/>
      <c r="BGZ26" s="352"/>
      <c r="BHA26" s="352"/>
      <c r="BHB26" s="352"/>
      <c r="BHC26" s="352"/>
      <c r="BHD26" s="352"/>
      <c r="BHE26" s="352"/>
      <c r="BHF26" s="352"/>
      <c r="BHG26" s="352"/>
      <c r="BHH26" s="352"/>
      <c r="BHI26" s="352"/>
      <c r="BHJ26" s="352"/>
      <c r="BHK26" s="352"/>
      <c r="BHL26" s="352"/>
      <c r="BHM26" s="352"/>
      <c r="BHN26" s="352"/>
      <c r="BHO26" s="352"/>
      <c r="BHP26" s="352"/>
      <c r="BHQ26" s="352"/>
      <c r="BHR26" s="352"/>
      <c r="BHS26" s="352"/>
      <c r="BHT26" s="352"/>
      <c r="BHU26" s="352"/>
      <c r="BHV26" s="352"/>
      <c r="BHW26" s="352"/>
      <c r="BHX26" s="352"/>
      <c r="BHY26" s="352"/>
      <c r="BHZ26" s="352"/>
      <c r="BIA26" s="352"/>
      <c r="BIB26" s="352"/>
      <c r="BIC26" s="352"/>
      <c r="BID26" s="352"/>
      <c r="BIE26" s="352"/>
      <c r="BIF26" s="352"/>
      <c r="BIG26" s="352"/>
      <c r="BIH26" s="352"/>
      <c r="BII26" s="352"/>
      <c r="BIJ26" s="352"/>
      <c r="BIK26" s="352"/>
      <c r="BIL26" s="352"/>
      <c r="BIM26" s="352"/>
      <c r="BIN26" s="352"/>
      <c r="BIO26" s="352"/>
      <c r="BIP26" s="352"/>
      <c r="BIQ26" s="352"/>
      <c r="BIR26" s="352"/>
      <c r="BIS26" s="352"/>
      <c r="BIT26" s="352"/>
      <c r="BIU26" s="352"/>
      <c r="BIV26" s="352"/>
      <c r="BIW26" s="352"/>
      <c r="BIX26" s="352"/>
      <c r="BIY26" s="352"/>
      <c r="BIZ26" s="352"/>
      <c r="BJA26" s="352"/>
      <c r="BJB26" s="352"/>
      <c r="BJC26" s="352"/>
      <c r="BJD26" s="352"/>
      <c r="BJE26" s="352"/>
      <c r="BJF26" s="352"/>
      <c r="BJG26" s="352"/>
      <c r="BJH26" s="352"/>
      <c r="BJI26" s="352"/>
      <c r="BJJ26" s="352"/>
      <c r="BJK26" s="352"/>
      <c r="BJL26" s="352"/>
      <c r="BJM26" s="352"/>
      <c r="BJN26" s="352"/>
      <c r="BJO26" s="352"/>
      <c r="BJP26" s="352"/>
      <c r="BJQ26" s="352"/>
      <c r="BJR26" s="352"/>
      <c r="BJS26" s="352"/>
      <c r="BJT26" s="352"/>
      <c r="BJU26" s="352"/>
      <c r="BJV26" s="352"/>
      <c r="BJW26" s="352"/>
      <c r="BJX26" s="352"/>
      <c r="BJY26" s="352"/>
      <c r="BJZ26" s="352"/>
      <c r="BKA26" s="352"/>
      <c r="BKB26" s="352"/>
      <c r="BKC26" s="352"/>
      <c r="BKD26" s="352"/>
      <c r="BKE26" s="352"/>
      <c r="BKF26" s="352"/>
      <c r="BKG26" s="352"/>
      <c r="BKH26" s="352"/>
      <c r="BKI26" s="352"/>
      <c r="BKJ26" s="352"/>
      <c r="BKK26" s="352"/>
      <c r="BKL26" s="352"/>
      <c r="BKM26" s="352"/>
      <c r="BKN26" s="352"/>
      <c r="BKO26" s="352"/>
      <c r="BKP26" s="352"/>
      <c r="BKQ26" s="352"/>
      <c r="BKR26" s="352"/>
      <c r="BKS26" s="352"/>
      <c r="BKT26" s="352"/>
      <c r="BKU26" s="352"/>
      <c r="BKV26" s="352"/>
      <c r="BKW26" s="352"/>
      <c r="BKX26" s="352"/>
      <c r="BKY26" s="352"/>
      <c r="BKZ26" s="352"/>
      <c r="BLA26" s="352"/>
      <c r="BLB26" s="352"/>
      <c r="BLC26" s="352"/>
      <c r="BLD26" s="352"/>
      <c r="BLE26" s="352"/>
      <c r="BLF26" s="352"/>
      <c r="BLG26" s="352"/>
      <c r="BLH26" s="352"/>
      <c r="BLI26" s="352"/>
      <c r="BLJ26" s="352"/>
      <c r="BLK26" s="352"/>
      <c r="BLL26" s="352"/>
      <c r="BLM26" s="352"/>
      <c r="BLN26" s="352"/>
      <c r="BLO26" s="352"/>
      <c r="BLP26" s="352"/>
      <c r="BLQ26" s="352"/>
      <c r="BLR26" s="352"/>
      <c r="BLS26" s="352"/>
      <c r="BLT26" s="352"/>
      <c r="BLU26" s="352"/>
      <c r="BLV26" s="352"/>
      <c r="BLW26" s="352"/>
      <c r="BLX26" s="352"/>
      <c r="BLY26" s="352"/>
      <c r="BLZ26" s="352"/>
      <c r="BMA26" s="352"/>
      <c r="BMB26" s="352"/>
      <c r="BMC26" s="352"/>
      <c r="BMD26" s="352"/>
      <c r="BME26" s="352"/>
      <c r="BMF26" s="352"/>
      <c r="BMG26" s="352"/>
      <c r="BMH26" s="352"/>
      <c r="BMI26" s="352"/>
      <c r="BMJ26" s="352"/>
      <c r="BMK26" s="352"/>
      <c r="BML26" s="352"/>
      <c r="BMM26" s="352"/>
      <c r="BMN26" s="352"/>
      <c r="BMO26" s="352"/>
      <c r="BMP26" s="352"/>
      <c r="BMQ26" s="352"/>
      <c r="BMR26" s="352"/>
      <c r="BMS26" s="352"/>
      <c r="BMT26" s="352"/>
      <c r="BMU26" s="352"/>
      <c r="BMV26" s="352"/>
      <c r="BMW26" s="352"/>
      <c r="BMX26" s="352"/>
      <c r="BMY26" s="352"/>
      <c r="BMZ26" s="352"/>
      <c r="BNA26" s="352"/>
      <c r="BNB26" s="352"/>
      <c r="BNC26" s="352"/>
      <c r="BND26" s="352"/>
      <c r="BNE26" s="352"/>
      <c r="BNF26" s="352"/>
      <c r="BNG26" s="352"/>
      <c r="BNH26" s="352"/>
      <c r="BNI26" s="352"/>
      <c r="BNJ26" s="352"/>
      <c r="BNK26" s="352"/>
      <c r="BNL26" s="352"/>
      <c r="BNM26" s="352"/>
      <c r="BNN26" s="352"/>
      <c r="BNO26" s="352"/>
      <c r="BNP26" s="352"/>
      <c r="BNQ26" s="352"/>
      <c r="BNR26" s="352"/>
      <c r="BNS26" s="352"/>
      <c r="BNT26" s="352"/>
      <c r="BNU26" s="352"/>
      <c r="BNV26" s="352"/>
      <c r="BNW26" s="352"/>
      <c r="BNX26" s="352"/>
      <c r="BNY26" s="352"/>
      <c r="BNZ26" s="352"/>
      <c r="BOA26" s="352"/>
      <c r="BOB26" s="352"/>
      <c r="BOC26" s="352"/>
      <c r="BOD26" s="352"/>
      <c r="BOE26" s="352"/>
      <c r="BOF26" s="352"/>
      <c r="BOG26" s="352"/>
      <c r="BOH26" s="352"/>
      <c r="BOI26" s="352"/>
      <c r="BOJ26" s="352"/>
      <c r="BOK26" s="352"/>
      <c r="BOL26" s="352"/>
      <c r="BOM26" s="352"/>
      <c r="BON26" s="352"/>
      <c r="BOO26" s="352"/>
      <c r="BOP26" s="352"/>
      <c r="BOQ26" s="352"/>
      <c r="BOR26" s="352"/>
      <c r="BOS26" s="352"/>
      <c r="BOT26" s="352"/>
      <c r="BOU26" s="352"/>
      <c r="BOV26" s="352"/>
      <c r="BOW26" s="352"/>
      <c r="BOX26" s="352"/>
      <c r="BOY26" s="352"/>
      <c r="BOZ26" s="352"/>
      <c r="BPA26" s="352"/>
      <c r="BPB26" s="352"/>
      <c r="BPC26" s="352"/>
      <c r="BPD26" s="352"/>
      <c r="BPE26" s="352"/>
      <c r="BPF26" s="352"/>
      <c r="BPG26" s="352"/>
      <c r="BPH26" s="352"/>
      <c r="BPI26" s="352"/>
      <c r="BPJ26" s="352"/>
      <c r="BPK26" s="352"/>
      <c r="BPL26" s="352"/>
      <c r="BPM26" s="352"/>
      <c r="BPN26" s="352"/>
      <c r="BPO26" s="352"/>
      <c r="BPP26" s="352"/>
      <c r="BPQ26" s="352"/>
      <c r="BPR26" s="352"/>
      <c r="BPS26" s="352"/>
      <c r="BPT26" s="352"/>
      <c r="BPU26" s="352"/>
      <c r="BPV26" s="352"/>
      <c r="BPW26" s="352"/>
      <c r="BPX26" s="352"/>
      <c r="BPY26" s="352"/>
      <c r="BPZ26" s="352"/>
      <c r="BQA26" s="352"/>
      <c r="BQB26" s="352"/>
      <c r="BQC26" s="352"/>
      <c r="BQD26" s="352"/>
      <c r="BQE26" s="352"/>
      <c r="BQF26" s="352"/>
      <c r="BQG26" s="352"/>
      <c r="BQH26" s="352"/>
      <c r="BQI26" s="352"/>
      <c r="BQJ26" s="352"/>
      <c r="BQK26" s="352"/>
      <c r="BQL26" s="352"/>
      <c r="BQM26" s="352"/>
      <c r="BQN26" s="352"/>
      <c r="BQO26" s="352"/>
      <c r="BQP26" s="352"/>
      <c r="BQQ26" s="352"/>
      <c r="BQR26" s="352"/>
      <c r="BQS26" s="352"/>
      <c r="BQT26" s="352"/>
      <c r="BQU26" s="352"/>
      <c r="BQV26" s="352"/>
      <c r="BQW26" s="352"/>
      <c r="BQX26" s="352"/>
      <c r="BQY26" s="352"/>
      <c r="BQZ26" s="352"/>
      <c r="BRA26" s="352"/>
      <c r="BRB26" s="352"/>
      <c r="BRC26" s="352"/>
      <c r="BRD26" s="352"/>
      <c r="BRE26" s="352"/>
      <c r="BRF26" s="352"/>
      <c r="BRG26" s="352"/>
      <c r="BRH26" s="352"/>
      <c r="BRI26" s="352"/>
      <c r="BRJ26" s="352"/>
      <c r="BRK26" s="352"/>
      <c r="BRL26" s="352"/>
      <c r="BRM26" s="352"/>
      <c r="BRN26" s="352"/>
      <c r="BRO26" s="352"/>
      <c r="BRP26" s="352"/>
      <c r="BRQ26" s="352"/>
      <c r="BRR26" s="352"/>
      <c r="BRS26" s="352"/>
      <c r="BRT26" s="352"/>
      <c r="BRU26" s="352"/>
      <c r="BRV26" s="352"/>
      <c r="BRW26" s="352"/>
      <c r="BRX26" s="352"/>
      <c r="BRY26" s="352"/>
      <c r="BRZ26" s="352"/>
      <c r="BSA26" s="352"/>
      <c r="BSB26" s="352"/>
      <c r="BSC26" s="352"/>
      <c r="BSD26" s="352"/>
      <c r="BSE26" s="352"/>
      <c r="BSF26" s="352"/>
      <c r="BSG26" s="352"/>
      <c r="BSH26" s="352"/>
      <c r="BSI26" s="352"/>
      <c r="BSJ26" s="352"/>
      <c r="BSK26" s="352"/>
      <c r="BSL26" s="352"/>
      <c r="BSM26" s="352"/>
      <c r="BSN26" s="352"/>
      <c r="BSO26" s="352"/>
      <c r="BSP26" s="352"/>
      <c r="BSQ26" s="352"/>
      <c r="BSR26" s="352"/>
      <c r="BSS26" s="352"/>
      <c r="BST26" s="352"/>
      <c r="BSU26" s="352"/>
      <c r="BSV26" s="352"/>
      <c r="BSW26" s="352"/>
      <c r="BSX26" s="352"/>
      <c r="BSY26" s="352"/>
      <c r="BSZ26" s="352"/>
      <c r="BTA26" s="352"/>
      <c r="BTB26" s="352"/>
      <c r="BTC26" s="352"/>
      <c r="BTD26" s="352"/>
      <c r="BTE26" s="352"/>
      <c r="BTF26" s="352"/>
      <c r="BTG26" s="352"/>
      <c r="BTH26" s="352"/>
      <c r="BTI26" s="352"/>
      <c r="BTJ26" s="352"/>
      <c r="BTK26" s="352"/>
      <c r="BTL26" s="352"/>
      <c r="BTM26" s="352"/>
      <c r="BTN26" s="352"/>
      <c r="BTO26" s="352"/>
      <c r="BTP26" s="352"/>
      <c r="BTQ26" s="352"/>
      <c r="BTR26" s="352"/>
      <c r="BTS26" s="352"/>
      <c r="BTT26" s="352"/>
      <c r="BTU26" s="352"/>
      <c r="BTV26" s="352"/>
      <c r="BTW26" s="352"/>
      <c r="BTX26" s="352"/>
      <c r="BTY26" s="352"/>
      <c r="BTZ26" s="352"/>
      <c r="BUA26" s="352"/>
      <c r="BUB26" s="352"/>
      <c r="BUC26" s="352"/>
      <c r="BUD26" s="352"/>
      <c r="BUE26" s="352"/>
      <c r="BUF26" s="352"/>
      <c r="BUG26" s="352"/>
      <c r="BUH26" s="352"/>
      <c r="BUI26" s="352"/>
      <c r="BUJ26" s="352"/>
      <c r="BUK26" s="352"/>
      <c r="BUL26" s="352"/>
      <c r="BUM26" s="352"/>
      <c r="BUN26" s="352"/>
      <c r="BUO26" s="352"/>
      <c r="BUP26" s="352"/>
      <c r="BUQ26" s="352"/>
      <c r="BUR26" s="352"/>
      <c r="BUS26" s="352"/>
      <c r="BUT26" s="352"/>
      <c r="BUU26" s="352"/>
      <c r="BUV26" s="352"/>
      <c r="BUW26" s="352"/>
      <c r="BUX26" s="352"/>
      <c r="BUY26" s="352"/>
      <c r="BUZ26" s="352"/>
      <c r="BVA26" s="352"/>
      <c r="BVB26" s="352"/>
      <c r="BVC26" s="352"/>
      <c r="BVD26" s="352"/>
      <c r="BVE26" s="352"/>
      <c r="BVF26" s="352"/>
      <c r="BVG26" s="352"/>
      <c r="BVH26" s="352"/>
      <c r="BVI26" s="352"/>
      <c r="BVJ26" s="352"/>
      <c r="BVK26" s="352"/>
      <c r="BVL26" s="352"/>
      <c r="BVM26" s="352"/>
      <c r="BVN26" s="352"/>
      <c r="BVO26" s="352"/>
      <c r="BVP26" s="352"/>
      <c r="BVQ26" s="352"/>
      <c r="BVR26" s="352"/>
      <c r="BVS26" s="352"/>
      <c r="BVT26" s="352"/>
      <c r="BVU26" s="352"/>
      <c r="BVV26" s="352"/>
      <c r="BVW26" s="352"/>
      <c r="BVX26" s="352"/>
      <c r="BVY26" s="352"/>
      <c r="BVZ26" s="352"/>
      <c r="BWA26" s="352"/>
      <c r="BWB26" s="352"/>
      <c r="BWC26" s="352"/>
      <c r="BWD26" s="352"/>
      <c r="BWE26" s="352"/>
      <c r="BWF26" s="352"/>
      <c r="BWG26" s="352"/>
      <c r="BWH26" s="352"/>
      <c r="BWI26" s="352"/>
      <c r="BWJ26" s="352"/>
      <c r="BWK26" s="352"/>
      <c r="BWL26" s="352"/>
      <c r="BWM26" s="352"/>
      <c r="BWN26" s="352"/>
      <c r="BWO26" s="352"/>
      <c r="BWP26" s="352"/>
      <c r="BWQ26" s="352"/>
      <c r="BWR26" s="352"/>
      <c r="BWS26" s="352"/>
      <c r="BWT26" s="352"/>
      <c r="BWU26" s="352"/>
      <c r="BWV26" s="352"/>
      <c r="BWW26" s="352"/>
      <c r="BWX26" s="352"/>
      <c r="BWY26" s="352"/>
      <c r="BWZ26" s="352"/>
      <c r="BXA26" s="352"/>
      <c r="BXB26" s="352"/>
      <c r="BXC26" s="352"/>
      <c r="BXD26" s="352"/>
      <c r="BXE26" s="352"/>
      <c r="BXF26" s="352"/>
      <c r="BXG26" s="352"/>
      <c r="BXH26" s="352"/>
      <c r="BXI26" s="352"/>
      <c r="BXJ26" s="352"/>
      <c r="BXK26" s="352"/>
      <c r="BXL26" s="352"/>
      <c r="BXM26" s="352"/>
      <c r="BXN26" s="352"/>
      <c r="BXO26" s="352"/>
      <c r="BXP26" s="352"/>
      <c r="BXQ26" s="352"/>
      <c r="BXR26" s="352"/>
      <c r="BXS26" s="352"/>
      <c r="BXT26" s="352"/>
      <c r="BXU26" s="352"/>
      <c r="BXV26" s="352"/>
      <c r="BXW26" s="352"/>
      <c r="BXX26" s="352"/>
      <c r="BXY26" s="352"/>
      <c r="BXZ26" s="352"/>
      <c r="BYA26" s="352"/>
      <c r="BYB26" s="352"/>
      <c r="BYC26" s="352"/>
      <c r="BYD26" s="352"/>
      <c r="BYE26" s="352"/>
      <c r="BYF26" s="352"/>
      <c r="BYG26" s="352"/>
      <c r="BYH26" s="352"/>
      <c r="BYI26" s="352"/>
      <c r="BYJ26" s="352"/>
      <c r="BYK26" s="352"/>
      <c r="BYL26" s="352"/>
      <c r="BYM26" s="352"/>
      <c r="BYN26" s="352"/>
      <c r="BYO26" s="352"/>
      <c r="BYP26" s="352"/>
      <c r="BYQ26" s="352"/>
      <c r="BYR26" s="352"/>
      <c r="BYS26" s="352"/>
      <c r="BYT26" s="352"/>
      <c r="BYU26" s="352"/>
      <c r="BYV26" s="352"/>
      <c r="BYW26" s="352"/>
      <c r="BYX26" s="352"/>
      <c r="BYY26" s="352"/>
      <c r="BYZ26" s="352"/>
      <c r="BZA26" s="352"/>
      <c r="BZB26" s="352"/>
      <c r="BZC26" s="352"/>
      <c r="BZD26" s="352"/>
      <c r="BZE26" s="352"/>
      <c r="BZF26" s="352"/>
      <c r="BZG26" s="352"/>
      <c r="BZH26" s="352"/>
      <c r="BZI26" s="352"/>
      <c r="BZJ26" s="352"/>
      <c r="BZK26" s="352"/>
      <c r="BZL26" s="352"/>
      <c r="BZM26" s="352"/>
      <c r="BZN26" s="352"/>
      <c r="BZO26" s="352"/>
      <c r="BZP26" s="352"/>
      <c r="BZQ26" s="352"/>
      <c r="BZR26" s="352"/>
      <c r="BZS26" s="352"/>
      <c r="BZT26" s="352"/>
      <c r="BZU26" s="352"/>
      <c r="BZV26" s="352"/>
      <c r="BZW26" s="352"/>
      <c r="BZX26" s="352"/>
      <c r="BZY26" s="352"/>
      <c r="BZZ26" s="352"/>
      <c r="CAA26" s="352"/>
      <c r="CAB26" s="352"/>
      <c r="CAC26" s="352"/>
      <c r="CAD26" s="352"/>
      <c r="CAE26" s="352"/>
      <c r="CAF26" s="352"/>
      <c r="CAG26" s="352"/>
      <c r="CAH26" s="352"/>
      <c r="CAI26" s="352"/>
      <c r="CAJ26" s="352"/>
      <c r="CAK26" s="352"/>
      <c r="CAL26" s="352"/>
      <c r="CAM26" s="352"/>
      <c r="CAN26" s="352"/>
      <c r="CAO26" s="352"/>
      <c r="CAP26" s="352"/>
      <c r="CAQ26" s="352"/>
      <c r="CAR26" s="352"/>
      <c r="CAS26" s="352"/>
      <c r="CAT26" s="352"/>
      <c r="CAU26" s="352"/>
      <c r="CAV26" s="352"/>
      <c r="CAW26" s="352"/>
      <c r="CAX26" s="352"/>
      <c r="CAY26" s="352"/>
      <c r="CAZ26" s="352"/>
      <c r="CBA26" s="352"/>
      <c r="CBB26" s="352"/>
      <c r="CBC26" s="352"/>
      <c r="CBD26" s="352"/>
      <c r="CBE26" s="352"/>
      <c r="CBF26" s="352"/>
      <c r="CBG26" s="352"/>
      <c r="CBH26" s="352"/>
      <c r="CBI26" s="352"/>
      <c r="CBJ26" s="352"/>
      <c r="CBK26" s="352"/>
      <c r="CBL26" s="352"/>
      <c r="CBM26" s="352"/>
      <c r="CBN26" s="352"/>
      <c r="CBO26" s="352"/>
      <c r="CBP26" s="352"/>
      <c r="CBQ26" s="352"/>
      <c r="CBR26" s="352"/>
      <c r="CBS26" s="352"/>
      <c r="CBT26" s="352"/>
      <c r="CBU26" s="352"/>
      <c r="CBV26" s="352"/>
      <c r="CBW26" s="352"/>
      <c r="CBX26" s="352"/>
      <c r="CBY26" s="352"/>
      <c r="CBZ26" s="352"/>
      <c r="CCA26" s="352"/>
      <c r="CCB26" s="352"/>
      <c r="CCC26" s="352"/>
      <c r="CCD26" s="352"/>
      <c r="CCE26" s="352"/>
      <c r="CCF26" s="352"/>
      <c r="CCG26" s="352"/>
      <c r="CCH26" s="352"/>
      <c r="CCI26" s="352"/>
      <c r="CCJ26" s="352"/>
      <c r="CCK26" s="352"/>
      <c r="CCL26" s="352"/>
      <c r="CCM26" s="352"/>
      <c r="CCN26" s="352"/>
      <c r="CCO26" s="352"/>
      <c r="CCP26" s="352"/>
      <c r="CCQ26" s="352"/>
      <c r="CCR26" s="352"/>
      <c r="CCS26" s="352"/>
      <c r="CCT26" s="352"/>
      <c r="CCU26" s="352"/>
      <c r="CCV26" s="352"/>
      <c r="CCW26" s="352"/>
      <c r="CCX26" s="352"/>
      <c r="CCY26" s="352"/>
      <c r="CCZ26" s="352"/>
      <c r="CDA26" s="352"/>
      <c r="CDB26" s="352"/>
      <c r="CDC26" s="352"/>
      <c r="CDD26" s="352"/>
      <c r="CDE26" s="352"/>
      <c r="CDF26" s="352"/>
      <c r="CDG26" s="352"/>
      <c r="CDH26" s="352"/>
      <c r="CDI26" s="352"/>
      <c r="CDJ26" s="352"/>
      <c r="CDK26" s="352"/>
      <c r="CDL26" s="352"/>
      <c r="CDM26" s="352"/>
      <c r="CDN26" s="352"/>
      <c r="CDO26" s="352"/>
      <c r="CDP26" s="352"/>
      <c r="CDQ26" s="352"/>
      <c r="CDR26" s="352"/>
      <c r="CDS26" s="352"/>
      <c r="CDT26" s="352"/>
      <c r="CDU26" s="352"/>
      <c r="CDV26" s="352"/>
      <c r="CDW26" s="352"/>
      <c r="CDX26" s="352"/>
      <c r="CDY26" s="352"/>
      <c r="CDZ26" s="352"/>
      <c r="CEA26" s="352"/>
      <c r="CEB26" s="352"/>
      <c r="CEC26" s="352"/>
      <c r="CED26" s="352"/>
      <c r="CEE26" s="352"/>
      <c r="CEF26" s="352"/>
      <c r="CEG26" s="352"/>
      <c r="CEH26" s="352"/>
      <c r="CEI26" s="352"/>
      <c r="CEJ26" s="352"/>
      <c r="CEK26" s="352"/>
      <c r="CEL26" s="352"/>
      <c r="CEM26" s="352"/>
      <c r="CEN26" s="352"/>
      <c r="CEO26" s="352"/>
      <c r="CEP26" s="352"/>
      <c r="CEQ26" s="352"/>
      <c r="CER26" s="352"/>
      <c r="CES26" s="352"/>
      <c r="CET26" s="352"/>
      <c r="CEU26" s="352"/>
      <c r="CEV26" s="352"/>
      <c r="CEW26" s="352"/>
      <c r="CEX26" s="352"/>
      <c r="CEY26" s="352"/>
      <c r="CEZ26" s="352"/>
      <c r="CFA26" s="352"/>
      <c r="CFB26" s="352"/>
      <c r="CFC26" s="352"/>
      <c r="CFD26" s="352"/>
      <c r="CFE26" s="352"/>
      <c r="CFF26" s="352"/>
      <c r="CFG26" s="352"/>
      <c r="CFH26" s="352"/>
      <c r="CFI26" s="352"/>
      <c r="CFJ26" s="352"/>
      <c r="CFK26" s="352"/>
      <c r="CFL26" s="352"/>
      <c r="CFM26" s="352"/>
      <c r="CFN26" s="352"/>
      <c r="CFO26" s="352"/>
      <c r="CFP26" s="352"/>
      <c r="CFQ26" s="352"/>
      <c r="CFR26" s="352"/>
      <c r="CFS26" s="352"/>
      <c r="CFT26" s="352"/>
      <c r="CFU26" s="352"/>
      <c r="CFV26" s="352"/>
      <c r="CFW26" s="352"/>
      <c r="CFX26" s="352"/>
      <c r="CFY26" s="352"/>
      <c r="CFZ26" s="352"/>
      <c r="CGA26" s="352"/>
      <c r="CGB26" s="352"/>
      <c r="CGC26" s="352"/>
      <c r="CGD26" s="352"/>
      <c r="CGE26" s="352"/>
      <c r="CGF26" s="352"/>
      <c r="CGG26" s="352"/>
      <c r="CGH26" s="352"/>
      <c r="CGI26" s="352"/>
      <c r="CGJ26" s="352"/>
      <c r="CGK26" s="352"/>
      <c r="CGL26" s="352"/>
      <c r="CGM26" s="352"/>
      <c r="CGN26" s="352"/>
      <c r="CGO26" s="352"/>
      <c r="CGP26" s="352"/>
      <c r="CGQ26" s="352"/>
      <c r="CGR26" s="352"/>
      <c r="CGS26" s="352"/>
      <c r="CGT26" s="352"/>
      <c r="CGU26" s="352"/>
      <c r="CGV26" s="352"/>
      <c r="CGW26" s="352"/>
      <c r="CGX26" s="352"/>
      <c r="CGY26" s="352"/>
      <c r="CGZ26" s="352"/>
      <c r="CHA26" s="352"/>
      <c r="CHB26" s="352"/>
      <c r="CHC26" s="352"/>
      <c r="CHD26" s="352"/>
      <c r="CHE26" s="352"/>
      <c r="CHF26" s="352"/>
      <c r="CHG26" s="352"/>
      <c r="CHH26" s="352"/>
      <c r="CHI26" s="352"/>
      <c r="CHJ26" s="352"/>
      <c r="CHK26" s="352"/>
      <c r="CHL26" s="352"/>
      <c r="CHM26" s="352"/>
      <c r="CHN26" s="352"/>
      <c r="CHO26" s="352"/>
      <c r="CHP26" s="352"/>
      <c r="CHQ26" s="352"/>
      <c r="CHR26" s="352"/>
      <c r="CHS26" s="352"/>
      <c r="CHT26" s="352"/>
      <c r="CHU26" s="352"/>
      <c r="CHV26" s="352"/>
      <c r="CHW26" s="352"/>
      <c r="CHX26" s="352"/>
      <c r="CHY26" s="352"/>
      <c r="CHZ26" s="352"/>
      <c r="CIA26" s="352"/>
      <c r="CIB26" s="352"/>
      <c r="CIC26" s="352"/>
      <c r="CID26" s="352"/>
      <c r="CIE26" s="352"/>
      <c r="CIF26" s="352"/>
      <c r="CIG26" s="352"/>
      <c r="CIH26" s="352"/>
      <c r="CII26" s="352"/>
      <c r="CIJ26" s="352"/>
      <c r="CIK26" s="352"/>
      <c r="CIL26" s="352"/>
      <c r="CIM26" s="352"/>
      <c r="CIN26" s="352"/>
      <c r="CIO26" s="352"/>
      <c r="CIP26" s="352"/>
      <c r="CIQ26" s="352"/>
      <c r="CIR26" s="352"/>
      <c r="CIS26" s="352"/>
      <c r="CIT26" s="352"/>
      <c r="CIU26" s="352"/>
      <c r="CIV26" s="352"/>
      <c r="CIW26" s="352"/>
      <c r="CIX26" s="352"/>
      <c r="CIY26" s="352"/>
      <c r="CIZ26" s="352"/>
      <c r="CJA26" s="352"/>
      <c r="CJB26" s="352"/>
      <c r="CJC26" s="352"/>
      <c r="CJD26" s="352"/>
      <c r="CJE26" s="352"/>
      <c r="CJF26" s="352"/>
      <c r="CJG26" s="352"/>
      <c r="CJH26" s="352"/>
      <c r="CJI26" s="352"/>
      <c r="CJJ26" s="352"/>
      <c r="CJK26" s="352"/>
      <c r="CJL26" s="352"/>
      <c r="CJM26" s="352"/>
      <c r="CJN26" s="352"/>
      <c r="CJO26" s="352"/>
      <c r="CJP26" s="352"/>
      <c r="CJQ26" s="352"/>
      <c r="CJR26" s="352"/>
      <c r="CJS26" s="352"/>
      <c r="CJT26" s="352"/>
      <c r="CJU26" s="352"/>
      <c r="CJV26" s="352"/>
      <c r="CJW26" s="352"/>
      <c r="CJX26" s="352"/>
      <c r="CJY26" s="352"/>
      <c r="CJZ26" s="352"/>
      <c r="CKA26" s="352"/>
      <c r="CKB26" s="352"/>
      <c r="CKC26" s="352"/>
      <c r="CKD26" s="352"/>
      <c r="CKE26" s="352"/>
      <c r="CKF26" s="352"/>
      <c r="CKG26" s="352"/>
      <c r="CKH26" s="352"/>
      <c r="CKI26" s="352"/>
      <c r="CKJ26" s="352"/>
      <c r="CKK26" s="352"/>
      <c r="CKL26" s="352"/>
      <c r="CKM26" s="352"/>
      <c r="CKN26" s="352"/>
      <c r="CKO26" s="352"/>
      <c r="CKP26" s="352"/>
      <c r="CKQ26" s="352"/>
      <c r="CKR26" s="352"/>
      <c r="CKS26" s="352"/>
      <c r="CKT26" s="352"/>
      <c r="CKU26" s="352"/>
      <c r="CKV26" s="352"/>
      <c r="CKW26" s="352"/>
      <c r="CKX26" s="352"/>
      <c r="CKY26" s="352"/>
      <c r="CKZ26" s="352"/>
      <c r="CLA26" s="352"/>
      <c r="CLB26" s="352"/>
      <c r="CLC26" s="352"/>
      <c r="CLD26" s="352"/>
      <c r="CLE26" s="352"/>
      <c r="CLF26" s="352"/>
      <c r="CLG26" s="352"/>
      <c r="CLH26" s="352"/>
      <c r="CLI26" s="352"/>
      <c r="CLJ26" s="352"/>
      <c r="CLK26" s="352"/>
      <c r="CLL26" s="352"/>
      <c r="CLM26" s="352"/>
      <c r="CLN26" s="352"/>
      <c r="CLO26" s="352"/>
      <c r="CLP26" s="352"/>
      <c r="CLQ26" s="352"/>
      <c r="CLR26" s="352"/>
      <c r="CLS26" s="352"/>
      <c r="CLT26" s="352"/>
      <c r="CLU26" s="352"/>
      <c r="CLV26" s="352"/>
      <c r="CLW26" s="352"/>
      <c r="CLX26" s="352"/>
      <c r="CLY26" s="352"/>
      <c r="CLZ26" s="352"/>
      <c r="CMA26" s="352"/>
      <c r="CMB26" s="352"/>
      <c r="CMC26" s="352"/>
      <c r="CMD26" s="352"/>
      <c r="CME26" s="352"/>
      <c r="CMF26" s="352"/>
      <c r="CMG26" s="352"/>
      <c r="CMH26" s="352"/>
      <c r="CMI26" s="352"/>
      <c r="CMJ26" s="352"/>
      <c r="CMK26" s="352"/>
      <c r="CML26" s="352"/>
      <c r="CMM26" s="352"/>
      <c r="CMN26" s="352"/>
      <c r="CMO26" s="352"/>
      <c r="CMP26" s="352"/>
      <c r="CMQ26" s="352"/>
      <c r="CMR26" s="352"/>
      <c r="CMS26" s="352"/>
      <c r="CMT26" s="352"/>
      <c r="CMU26" s="352"/>
      <c r="CMV26" s="352"/>
      <c r="CMW26" s="352"/>
      <c r="CMX26" s="352"/>
      <c r="CMY26" s="352"/>
      <c r="CMZ26" s="352"/>
      <c r="CNA26" s="352"/>
      <c r="CNB26" s="352"/>
      <c r="CNC26" s="352"/>
      <c r="CND26" s="352"/>
      <c r="CNE26" s="352"/>
      <c r="CNF26" s="352"/>
      <c r="CNG26" s="352"/>
      <c r="CNH26" s="352"/>
      <c r="CNI26" s="352"/>
      <c r="CNJ26" s="352"/>
      <c r="CNK26" s="352"/>
      <c r="CNL26" s="352"/>
      <c r="CNM26" s="352"/>
      <c r="CNN26" s="352"/>
      <c r="CNO26" s="352"/>
      <c r="CNP26" s="352"/>
      <c r="CNQ26" s="352"/>
      <c r="CNR26" s="352"/>
      <c r="CNS26" s="352"/>
      <c r="CNT26" s="352"/>
      <c r="CNU26" s="352"/>
      <c r="CNV26" s="352"/>
      <c r="CNW26" s="352"/>
      <c r="CNX26" s="352"/>
      <c r="CNY26" s="352"/>
      <c r="CNZ26" s="352"/>
      <c r="COA26" s="352"/>
      <c r="COB26" s="352"/>
      <c r="COC26" s="352"/>
      <c r="COD26" s="352"/>
      <c r="COE26" s="352"/>
      <c r="COF26" s="352"/>
      <c r="COG26" s="352"/>
      <c r="COH26" s="352"/>
      <c r="COI26" s="352"/>
      <c r="COJ26" s="352"/>
      <c r="COK26" s="352"/>
      <c r="COL26" s="352"/>
      <c r="COM26" s="352"/>
      <c r="CON26" s="352"/>
      <c r="COO26" s="352"/>
      <c r="COP26" s="352"/>
      <c r="COQ26" s="352"/>
      <c r="COR26" s="352"/>
      <c r="COS26" s="352"/>
      <c r="COT26" s="352"/>
      <c r="COU26" s="352"/>
      <c r="COV26" s="352"/>
      <c r="COW26" s="352"/>
      <c r="COX26" s="352"/>
      <c r="COY26" s="352"/>
      <c r="COZ26" s="352"/>
      <c r="CPA26" s="352"/>
      <c r="CPB26" s="352"/>
      <c r="CPC26" s="352"/>
      <c r="CPD26" s="352"/>
      <c r="CPE26" s="352"/>
      <c r="CPF26" s="352"/>
      <c r="CPG26" s="352"/>
      <c r="CPH26" s="352"/>
      <c r="CPI26" s="352"/>
      <c r="CPJ26" s="352"/>
      <c r="CPK26" s="352"/>
      <c r="CPL26" s="352"/>
      <c r="CPM26" s="352"/>
      <c r="CPN26" s="352"/>
      <c r="CPO26" s="352"/>
      <c r="CPP26" s="352"/>
      <c r="CPQ26" s="352"/>
      <c r="CPR26" s="352"/>
      <c r="CPS26" s="352"/>
      <c r="CPT26" s="352"/>
      <c r="CPU26" s="352"/>
      <c r="CPV26" s="352"/>
      <c r="CPW26" s="352"/>
      <c r="CPX26" s="352"/>
      <c r="CPY26" s="352"/>
      <c r="CPZ26" s="352"/>
      <c r="CQA26" s="352"/>
      <c r="CQB26" s="352"/>
      <c r="CQC26" s="352"/>
      <c r="CQD26" s="352"/>
      <c r="CQE26" s="352"/>
      <c r="CQF26" s="352"/>
      <c r="CQG26" s="352"/>
      <c r="CQH26" s="352"/>
      <c r="CQI26" s="352"/>
      <c r="CQJ26" s="352"/>
      <c r="CQK26" s="352"/>
      <c r="CQL26" s="352"/>
      <c r="CQM26" s="352"/>
      <c r="CQN26" s="352"/>
      <c r="CQO26" s="352"/>
      <c r="CQP26" s="352"/>
      <c r="CQQ26" s="352"/>
      <c r="CQR26" s="352"/>
      <c r="CQS26" s="352"/>
      <c r="CQT26" s="352"/>
      <c r="CQU26" s="352"/>
      <c r="CQV26" s="352"/>
      <c r="CQW26" s="352"/>
      <c r="CQX26" s="352"/>
      <c r="CQY26" s="352"/>
      <c r="CQZ26" s="352"/>
      <c r="CRA26" s="352"/>
      <c r="CRB26" s="352"/>
      <c r="CRC26" s="352"/>
      <c r="CRD26" s="352"/>
      <c r="CRE26" s="352"/>
      <c r="CRF26" s="352"/>
      <c r="CRG26" s="352"/>
      <c r="CRH26" s="352"/>
      <c r="CRI26" s="352"/>
      <c r="CRJ26" s="352"/>
      <c r="CRK26" s="352"/>
      <c r="CRL26" s="352"/>
      <c r="CRM26" s="352"/>
      <c r="CRN26" s="352"/>
      <c r="CRO26" s="352"/>
      <c r="CRP26" s="352"/>
      <c r="CRQ26" s="352"/>
      <c r="CRR26" s="352"/>
      <c r="CRS26" s="352"/>
      <c r="CRT26" s="352"/>
      <c r="CRU26" s="352"/>
      <c r="CRV26" s="352"/>
      <c r="CRW26" s="352"/>
      <c r="CRX26" s="352"/>
      <c r="CRY26" s="352"/>
      <c r="CRZ26" s="352"/>
      <c r="CSA26" s="352"/>
      <c r="CSB26" s="352"/>
      <c r="CSC26" s="352"/>
      <c r="CSD26" s="352"/>
      <c r="CSE26" s="352"/>
      <c r="CSF26" s="352"/>
      <c r="CSG26" s="352"/>
      <c r="CSH26" s="352"/>
      <c r="CSI26" s="352"/>
      <c r="CSJ26" s="352"/>
      <c r="CSK26" s="352"/>
      <c r="CSL26" s="352"/>
      <c r="CSM26" s="352"/>
      <c r="CSN26" s="352"/>
      <c r="CSO26" s="352"/>
      <c r="CSP26" s="352"/>
      <c r="CSQ26" s="352"/>
      <c r="CSR26" s="352"/>
      <c r="CSS26" s="352"/>
      <c r="CST26" s="352"/>
      <c r="CSU26" s="352"/>
      <c r="CSV26" s="352"/>
      <c r="CSW26" s="352"/>
      <c r="CSX26" s="352"/>
      <c r="CSY26" s="352"/>
      <c r="CSZ26" s="352"/>
      <c r="CTA26" s="352"/>
      <c r="CTB26" s="352"/>
      <c r="CTC26" s="352"/>
      <c r="CTD26" s="352"/>
      <c r="CTE26" s="352"/>
      <c r="CTF26" s="352"/>
      <c r="CTG26" s="352"/>
      <c r="CTH26" s="352"/>
      <c r="CTI26" s="352"/>
      <c r="CTJ26" s="352"/>
      <c r="CTK26" s="352"/>
      <c r="CTL26" s="352"/>
      <c r="CTM26" s="352"/>
      <c r="CTN26" s="352"/>
      <c r="CTO26" s="352"/>
      <c r="CTP26" s="352"/>
      <c r="CTQ26" s="352"/>
      <c r="CTR26" s="352"/>
      <c r="CTS26" s="352"/>
      <c r="CTT26" s="352"/>
      <c r="CTU26" s="352"/>
      <c r="CTV26" s="352"/>
      <c r="CTW26" s="352"/>
      <c r="CTX26" s="352"/>
      <c r="CTY26" s="352"/>
      <c r="CTZ26" s="352"/>
      <c r="CUA26" s="352"/>
      <c r="CUB26" s="352"/>
      <c r="CUC26" s="352"/>
      <c r="CUD26" s="352"/>
      <c r="CUE26" s="352"/>
      <c r="CUF26" s="352"/>
      <c r="CUG26" s="352"/>
      <c r="CUH26" s="352"/>
      <c r="CUI26" s="352"/>
      <c r="CUJ26" s="352"/>
      <c r="CUK26" s="352"/>
      <c r="CUL26" s="352"/>
      <c r="CUM26" s="352"/>
      <c r="CUN26" s="352"/>
      <c r="CUO26" s="352"/>
      <c r="CUP26" s="352"/>
      <c r="CUQ26" s="352"/>
      <c r="CUR26" s="352"/>
      <c r="CUS26" s="352"/>
      <c r="CUT26" s="352"/>
      <c r="CUU26" s="352"/>
      <c r="CUV26" s="352"/>
      <c r="CUW26" s="352"/>
      <c r="CUX26" s="352"/>
      <c r="CUY26" s="352"/>
      <c r="CUZ26" s="352"/>
      <c r="CVA26" s="352"/>
      <c r="CVB26" s="352"/>
      <c r="CVC26" s="352"/>
      <c r="CVD26" s="352"/>
      <c r="CVE26" s="352"/>
      <c r="CVF26" s="352"/>
      <c r="CVG26" s="352"/>
      <c r="CVH26" s="352"/>
      <c r="CVI26" s="352"/>
      <c r="CVJ26" s="352"/>
      <c r="CVK26" s="352"/>
      <c r="CVL26" s="352"/>
      <c r="CVM26" s="352"/>
      <c r="CVN26" s="352"/>
      <c r="CVO26" s="352"/>
      <c r="CVP26" s="352"/>
      <c r="CVQ26" s="352"/>
      <c r="CVR26" s="352"/>
      <c r="CVS26" s="352"/>
      <c r="CVT26" s="352"/>
      <c r="CVU26" s="352"/>
      <c r="CVV26" s="352"/>
      <c r="CVW26" s="352"/>
      <c r="CVX26" s="352"/>
      <c r="CVY26" s="352"/>
      <c r="CVZ26" s="352"/>
      <c r="CWA26" s="352"/>
      <c r="CWB26" s="352"/>
      <c r="CWC26" s="352"/>
      <c r="CWD26" s="352"/>
      <c r="CWE26" s="352"/>
      <c r="CWF26" s="352"/>
      <c r="CWG26" s="352"/>
      <c r="CWH26" s="352"/>
      <c r="CWI26" s="352"/>
      <c r="CWJ26" s="352"/>
      <c r="CWK26" s="352"/>
      <c r="CWL26" s="352"/>
      <c r="CWM26" s="352"/>
      <c r="CWN26" s="352"/>
      <c r="CWO26" s="352"/>
      <c r="CWP26" s="352"/>
      <c r="CWQ26" s="352"/>
      <c r="CWR26" s="352"/>
      <c r="CWS26" s="352"/>
      <c r="CWT26" s="352"/>
      <c r="CWU26" s="352"/>
      <c r="CWV26" s="352"/>
      <c r="CWW26" s="352"/>
      <c r="CWX26" s="352"/>
      <c r="CWY26" s="352"/>
      <c r="CWZ26" s="352"/>
      <c r="CXA26" s="352"/>
      <c r="CXB26" s="352"/>
      <c r="CXC26" s="352"/>
      <c r="CXD26" s="352"/>
      <c r="CXE26" s="352"/>
      <c r="CXF26" s="352"/>
      <c r="CXG26" s="352"/>
      <c r="CXH26" s="352"/>
      <c r="CXI26" s="352"/>
      <c r="CXJ26" s="352"/>
      <c r="CXK26" s="352"/>
      <c r="CXL26" s="352"/>
      <c r="CXM26" s="352"/>
      <c r="CXN26" s="352"/>
      <c r="CXO26" s="352"/>
      <c r="CXP26" s="352"/>
      <c r="CXQ26" s="352"/>
      <c r="CXR26" s="352"/>
      <c r="CXS26" s="352"/>
      <c r="CXT26" s="352"/>
      <c r="CXU26" s="352"/>
      <c r="CXV26" s="352"/>
      <c r="CXW26" s="352"/>
      <c r="CXX26" s="352"/>
      <c r="CXY26" s="352"/>
      <c r="CXZ26" s="352"/>
      <c r="CYA26" s="352"/>
      <c r="CYB26" s="352"/>
      <c r="CYC26" s="352"/>
      <c r="CYD26" s="352"/>
      <c r="CYE26" s="352"/>
      <c r="CYF26" s="352"/>
      <c r="CYG26" s="352"/>
      <c r="CYH26" s="352"/>
      <c r="CYI26" s="352"/>
      <c r="CYJ26" s="352"/>
      <c r="CYK26" s="352"/>
      <c r="CYL26" s="352"/>
      <c r="CYM26" s="352"/>
      <c r="CYN26" s="352"/>
      <c r="CYO26" s="352"/>
      <c r="CYP26" s="352"/>
      <c r="CYQ26" s="352"/>
      <c r="CYR26" s="352"/>
      <c r="CYS26" s="352"/>
      <c r="CYT26" s="352"/>
      <c r="CYU26" s="352"/>
      <c r="CYV26" s="352"/>
      <c r="CYW26" s="352"/>
      <c r="CYX26" s="352"/>
      <c r="CYY26" s="352"/>
      <c r="CYZ26" s="352"/>
      <c r="CZA26" s="352"/>
      <c r="CZB26" s="352"/>
      <c r="CZC26" s="352"/>
      <c r="CZD26" s="352"/>
      <c r="CZE26" s="352"/>
      <c r="CZF26" s="352"/>
      <c r="CZG26" s="352"/>
      <c r="CZH26" s="352"/>
      <c r="CZI26" s="352"/>
      <c r="CZJ26" s="352"/>
      <c r="CZK26" s="352"/>
      <c r="CZL26" s="352"/>
      <c r="CZM26" s="352"/>
      <c r="CZN26" s="352"/>
      <c r="CZO26" s="352"/>
      <c r="CZP26" s="352"/>
      <c r="CZQ26" s="352"/>
      <c r="CZR26" s="352"/>
      <c r="CZS26" s="352"/>
      <c r="CZT26" s="352"/>
      <c r="CZU26" s="352"/>
      <c r="CZV26" s="352"/>
      <c r="CZW26" s="352"/>
      <c r="CZX26" s="352"/>
      <c r="CZY26" s="352"/>
      <c r="CZZ26" s="352"/>
      <c r="DAA26" s="352"/>
      <c r="DAB26" s="352"/>
      <c r="DAC26" s="352"/>
      <c r="DAD26" s="352"/>
      <c r="DAE26" s="352"/>
      <c r="DAF26" s="352"/>
      <c r="DAG26" s="352"/>
      <c r="DAH26" s="352"/>
      <c r="DAI26" s="352"/>
      <c r="DAJ26" s="352"/>
      <c r="DAK26" s="352"/>
      <c r="DAL26" s="352"/>
      <c r="DAM26" s="352"/>
      <c r="DAN26" s="352"/>
      <c r="DAO26" s="352"/>
      <c r="DAP26" s="352"/>
      <c r="DAQ26" s="352"/>
      <c r="DAR26" s="352"/>
      <c r="DAS26" s="352"/>
      <c r="DAT26" s="352"/>
      <c r="DAU26" s="352"/>
      <c r="DAV26" s="352"/>
      <c r="DAW26" s="352"/>
      <c r="DAX26" s="352"/>
      <c r="DAY26" s="352"/>
      <c r="DAZ26" s="352"/>
      <c r="DBA26" s="352"/>
      <c r="DBB26" s="352"/>
      <c r="DBC26" s="352"/>
      <c r="DBD26" s="352"/>
      <c r="DBE26" s="352"/>
      <c r="DBF26" s="352"/>
      <c r="DBG26" s="352"/>
      <c r="DBH26" s="352"/>
      <c r="DBI26" s="352"/>
      <c r="DBJ26" s="352"/>
      <c r="DBK26" s="352"/>
      <c r="DBL26" s="352"/>
      <c r="DBM26" s="352"/>
      <c r="DBN26" s="352"/>
      <c r="DBO26" s="352"/>
      <c r="DBP26" s="352"/>
      <c r="DBQ26" s="352"/>
      <c r="DBR26" s="352"/>
      <c r="DBS26" s="352"/>
      <c r="DBT26" s="352"/>
      <c r="DBU26" s="352"/>
      <c r="DBV26" s="352"/>
      <c r="DBW26" s="352"/>
      <c r="DBX26" s="352"/>
      <c r="DBY26" s="352"/>
      <c r="DBZ26" s="352"/>
      <c r="DCA26" s="352"/>
      <c r="DCB26" s="352"/>
      <c r="DCC26" s="352"/>
      <c r="DCD26" s="352"/>
      <c r="DCE26" s="352"/>
      <c r="DCF26" s="352"/>
      <c r="DCG26" s="352"/>
      <c r="DCH26" s="352"/>
      <c r="DCI26" s="352"/>
      <c r="DCJ26" s="352"/>
      <c r="DCK26" s="352"/>
      <c r="DCL26" s="352"/>
      <c r="DCM26" s="352"/>
      <c r="DCN26" s="352"/>
      <c r="DCO26" s="352"/>
      <c r="DCP26" s="352"/>
      <c r="DCQ26" s="352"/>
      <c r="DCR26" s="352"/>
      <c r="DCS26" s="352"/>
      <c r="DCT26" s="352"/>
      <c r="DCU26" s="352"/>
      <c r="DCV26" s="352"/>
      <c r="DCW26" s="352"/>
      <c r="DCX26" s="352"/>
      <c r="DCY26" s="352"/>
      <c r="DCZ26" s="352"/>
      <c r="DDA26" s="352"/>
      <c r="DDB26" s="352"/>
      <c r="DDC26" s="352"/>
      <c r="DDD26" s="352"/>
      <c r="DDE26" s="352"/>
      <c r="DDF26" s="352"/>
      <c r="DDG26" s="352"/>
      <c r="DDH26" s="352"/>
      <c r="DDI26" s="352"/>
      <c r="DDJ26" s="352"/>
      <c r="DDK26" s="352"/>
      <c r="DDL26" s="352"/>
      <c r="DDM26" s="352"/>
      <c r="DDN26" s="352"/>
      <c r="DDO26" s="352"/>
      <c r="DDP26" s="352"/>
      <c r="DDQ26" s="352"/>
      <c r="DDR26" s="352"/>
      <c r="DDS26" s="352"/>
      <c r="DDT26" s="352"/>
      <c r="DDU26" s="352"/>
      <c r="DDV26" s="352"/>
      <c r="DDW26" s="352"/>
      <c r="DDX26" s="352"/>
      <c r="DDY26" s="352"/>
      <c r="DDZ26" s="352"/>
      <c r="DEA26" s="352"/>
      <c r="DEB26" s="352"/>
      <c r="DEC26" s="352"/>
      <c r="DED26" s="352"/>
      <c r="DEE26" s="352"/>
      <c r="DEF26" s="352"/>
      <c r="DEG26" s="352"/>
      <c r="DEH26" s="352"/>
      <c r="DEI26" s="352"/>
      <c r="DEJ26" s="352"/>
      <c r="DEK26" s="352"/>
      <c r="DEL26" s="352"/>
      <c r="DEM26" s="352"/>
      <c r="DEN26" s="352"/>
      <c r="DEO26" s="352"/>
      <c r="DEP26" s="352"/>
      <c r="DEQ26" s="352"/>
      <c r="DER26" s="352"/>
      <c r="DES26" s="352"/>
      <c r="DET26" s="352"/>
      <c r="DEU26" s="352"/>
      <c r="DEV26" s="352"/>
      <c r="DEW26" s="352"/>
      <c r="DEX26" s="352"/>
      <c r="DEY26" s="352"/>
      <c r="DEZ26" s="352"/>
      <c r="DFA26" s="352"/>
      <c r="DFB26" s="352"/>
      <c r="DFC26" s="352"/>
      <c r="DFD26" s="352"/>
      <c r="DFE26" s="352"/>
      <c r="DFF26" s="352"/>
      <c r="DFG26" s="352"/>
      <c r="DFH26" s="352"/>
      <c r="DFI26" s="352"/>
      <c r="DFJ26" s="352"/>
      <c r="DFK26" s="352"/>
      <c r="DFL26" s="352"/>
      <c r="DFM26" s="352"/>
      <c r="DFN26" s="352"/>
      <c r="DFO26" s="352"/>
      <c r="DFP26" s="352"/>
      <c r="DFQ26" s="352"/>
      <c r="DFR26" s="352"/>
      <c r="DFS26" s="352"/>
      <c r="DFT26" s="352"/>
      <c r="DFU26" s="352"/>
      <c r="DFV26" s="352"/>
      <c r="DFW26" s="352"/>
      <c r="DFX26" s="352"/>
      <c r="DFY26" s="352"/>
      <c r="DFZ26" s="352"/>
      <c r="DGA26" s="352"/>
      <c r="DGB26" s="352"/>
      <c r="DGC26" s="352"/>
      <c r="DGD26" s="352"/>
      <c r="DGE26" s="352"/>
      <c r="DGF26" s="352"/>
      <c r="DGG26" s="352"/>
      <c r="DGH26" s="352"/>
      <c r="DGI26" s="352"/>
      <c r="DGJ26" s="352"/>
      <c r="DGK26" s="352"/>
      <c r="DGL26" s="352"/>
      <c r="DGM26" s="352"/>
      <c r="DGN26" s="352"/>
      <c r="DGO26" s="352"/>
      <c r="DGP26" s="352"/>
      <c r="DGQ26" s="352"/>
      <c r="DGR26" s="352"/>
      <c r="DGS26" s="352"/>
      <c r="DGT26" s="352"/>
      <c r="DGU26" s="352"/>
      <c r="DGV26" s="352"/>
      <c r="DGW26" s="352"/>
      <c r="DGX26" s="352"/>
      <c r="DGY26" s="352"/>
      <c r="DGZ26" s="352"/>
      <c r="DHA26" s="352"/>
      <c r="DHB26" s="352"/>
      <c r="DHC26" s="352"/>
      <c r="DHD26" s="352"/>
      <c r="DHE26" s="352"/>
      <c r="DHF26" s="352"/>
      <c r="DHG26" s="352"/>
      <c r="DHH26" s="352"/>
      <c r="DHI26" s="352"/>
      <c r="DHJ26" s="352"/>
      <c r="DHK26" s="352"/>
      <c r="DHL26" s="352"/>
      <c r="DHM26" s="352"/>
      <c r="DHN26" s="352"/>
      <c r="DHO26" s="352"/>
      <c r="DHP26" s="352"/>
      <c r="DHQ26" s="352"/>
      <c r="DHR26" s="352"/>
      <c r="DHS26" s="352"/>
      <c r="DHT26" s="352"/>
      <c r="DHU26" s="352"/>
      <c r="DHV26" s="352"/>
      <c r="DHW26" s="352"/>
      <c r="DHX26" s="352"/>
      <c r="DHY26" s="352"/>
      <c r="DHZ26" s="352"/>
      <c r="DIA26" s="352"/>
      <c r="DIB26" s="352"/>
      <c r="DIC26" s="352"/>
      <c r="DID26" s="352"/>
      <c r="DIE26" s="352"/>
      <c r="DIF26" s="352"/>
      <c r="DIG26" s="352"/>
      <c r="DIH26" s="352"/>
      <c r="DII26" s="352"/>
      <c r="DIJ26" s="352"/>
      <c r="DIK26" s="352"/>
      <c r="DIL26" s="352"/>
      <c r="DIM26" s="352"/>
      <c r="DIN26" s="352"/>
      <c r="DIO26" s="352"/>
      <c r="DIP26" s="352"/>
      <c r="DIQ26" s="352"/>
      <c r="DIR26" s="352"/>
      <c r="DIS26" s="352"/>
      <c r="DIT26" s="352"/>
      <c r="DIU26" s="352"/>
      <c r="DIV26" s="352"/>
      <c r="DIW26" s="352"/>
      <c r="DIX26" s="352"/>
      <c r="DIY26" s="352"/>
      <c r="DIZ26" s="352"/>
      <c r="DJA26" s="352"/>
      <c r="DJB26" s="352"/>
      <c r="DJC26" s="352"/>
      <c r="DJD26" s="352"/>
      <c r="DJE26" s="352"/>
      <c r="DJF26" s="352"/>
      <c r="DJG26" s="352"/>
      <c r="DJH26" s="352"/>
      <c r="DJI26" s="352"/>
      <c r="DJJ26" s="352"/>
      <c r="DJK26" s="352"/>
      <c r="DJL26" s="352"/>
      <c r="DJM26" s="352"/>
      <c r="DJN26" s="352"/>
      <c r="DJO26" s="352"/>
      <c r="DJP26" s="352"/>
      <c r="DJQ26" s="352"/>
      <c r="DJR26" s="352"/>
      <c r="DJS26" s="352"/>
      <c r="DJT26" s="352"/>
      <c r="DJU26" s="352"/>
      <c r="DJV26" s="352"/>
      <c r="DJW26" s="352"/>
      <c r="DJX26" s="352"/>
      <c r="DJY26" s="352"/>
      <c r="DJZ26" s="352"/>
      <c r="DKA26" s="352"/>
      <c r="DKB26" s="352"/>
      <c r="DKC26" s="352"/>
      <c r="DKD26" s="352"/>
      <c r="DKE26" s="352"/>
      <c r="DKF26" s="352"/>
      <c r="DKG26" s="352"/>
      <c r="DKH26" s="352"/>
      <c r="DKI26" s="352"/>
      <c r="DKJ26" s="352"/>
      <c r="DKK26" s="352"/>
      <c r="DKL26" s="352"/>
      <c r="DKM26" s="352"/>
      <c r="DKN26" s="352"/>
      <c r="DKO26" s="352"/>
      <c r="DKP26" s="352"/>
      <c r="DKQ26" s="352"/>
      <c r="DKR26" s="352"/>
      <c r="DKS26" s="352"/>
      <c r="DKT26" s="352"/>
      <c r="DKU26" s="352"/>
      <c r="DKV26" s="352"/>
      <c r="DKW26" s="352"/>
      <c r="DKX26" s="352"/>
      <c r="DKY26" s="352"/>
      <c r="DKZ26" s="352"/>
      <c r="DLA26" s="352"/>
      <c r="DLB26" s="352"/>
      <c r="DLC26" s="352"/>
      <c r="DLD26" s="352"/>
      <c r="DLE26" s="352"/>
      <c r="DLF26" s="352"/>
      <c r="DLG26" s="352"/>
      <c r="DLH26" s="352"/>
      <c r="DLI26" s="352"/>
      <c r="DLJ26" s="352"/>
      <c r="DLK26" s="352"/>
      <c r="DLL26" s="352"/>
      <c r="DLM26" s="352"/>
      <c r="DLN26" s="352"/>
      <c r="DLO26" s="352"/>
      <c r="DLP26" s="352"/>
      <c r="DLQ26" s="352"/>
      <c r="DLR26" s="352"/>
      <c r="DLS26" s="352"/>
      <c r="DLT26" s="352"/>
      <c r="DLU26" s="352"/>
      <c r="DLV26" s="352"/>
      <c r="DLW26" s="352"/>
      <c r="DLX26" s="352"/>
      <c r="DLY26" s="352"/>
      <c r="DLZ26" s="352"/>
      <c r="DMA26" s="352"/>
      <c r="DMB26" s="352"/>
      <c r="DMC26" s="352"/>
      <c r="DMD26" s="352"/>
      <c r="DME26" s="352"/>
      <c r="DMF26" s="352"/>
      <c r="DMG26" s="352"/>
      <c r="DMH26" s="352"/>
      <c r="DMI26" s="352"/>
      <c r="DMJ26" s="352"/>
      <c r="DMK26" s="352"/>
      <c r="DML26" s="352"/>
      <c r="DMM26" s="352"/>
      <c r="DMN26" s="352"/>
      <c r="DMO26" s="352"/>
      <c r="DMP26" s="352"/>
      <c r="DMQ26" s="352"/>
      <c r="DMR26" s="352"/>
      <c r="DMS26" s="352"/>
      <c r="DMT26" s="352"/>
      <c r="DMU26" s="352"/>
      <c r="DMV26" s="352"/>
      <c r="DMW26" s="352"/>
      <c r="DMX26" s="352"/>
      <c r="DMY26" s="352"/>
      <c r="DMZ26" s="352"/>
      <c r="DNA26" s="352"/>
      <c r="DNB26" s="352"/>
      <c r="DNC26" s="352"/>
      <c r="DND26" s="352"/>
      <c r="DNE26" s="352"/>
      <c r="DNF26" s="352"/>
      <c r="DNG26" s="352"/>
      <c r="DNH26" s="352"/>
      <c r="DNI26" s="352"/>
      <c r="DNJ26" s="352"/>
      <c r="DNK26" s="352"/>
      <c r="DNL26" s="352"/>
      <c r="DNM26" s="352"/>
      <c r="DNN26" s="352"/>
      <c r="DNO26" s="352"/>
      <c r="DNP26" s="352"/>
      <c r="DNQ26" s="352"/>
      <c r="DNR26" s="352"/>
      <c r="DNS26" s="352"/>
      <c r="DNT26" s="352"/>
      <c r="DNU26" s="352"/>
      <c r="DNV26" s="352"/>
      <c r="DNW26" s="352"/>
      <c r="DNX26" s="352"/>
      <c r="DNY26" s="352"/>
      <c r="DNZ26" s="352"/>
      <c r="DOA26" s="352"/>
      <c r="DOB26" s="352"/>
      <c r="DOC26" s="352"/>
      <c r="DOD26" s="352"/>
      <c r="DOE26" s="352"/>
      <c r="DOF26" s="352"/>
      <c r="DOG26" s="352"/>
      <c r="DOH26" s="352"/>
      <c r="DOI26" s="352"/>
      <c r="DOJ26" s="352"/>
      <c r="DOK26" s="352"/>
      <c r="DOL26" s="352"/>
      <c r="DOM26" s="352"/>
      <c r="DON26" s="352"/>
      <c r="DOO26" s="352"/>
      <c r="DOP26" s="352"/>
      <c r="DOQ26" s="352"/>
      <c r="DOR26" s="352"/>
      <c r="DOS26" s="352"/>
      <c r="DOT26" s="352"/>
      <c r="DOU26" s="352"/>
      <c r="DOV26" s="352"/>
      <c r="DOW26" s="352"/>
      <c r="DOX26" s="352"/>
      <c r="DOY26" s="352"/>
      <c r="DOZ26" s="352"/>
      <c r="DPA26" s="352"/>
      <c r="DPB26" s="352"/>
      <c r="DPC26" s="352"/>
      <c r="DPD26" s="352"/>
      <c r="DPE26" s="352"/>
      <c r="DPF26" s="352"/>
      <c r="DPG26" s="352"/>
      <c r="DPH26" s="352"/>
      <c r="DPI26" s="352"/>
      <c r="DPJ26" s="352"/>
      <c r="DPK26" s="352"/>
      <c r="DPL26" s="352"/>
      <c r="DPM26" s="352"/>
      <c r="DPN26" s="352"/>
      <c r="DPO26" s="352"/>
      <c r="DPP26" s="352"/>
      <c r="DPQ26" s="352"/>
      <c r="DPR26" s="352"/>
      <c r="DPS26" s="352"/>
      <c r="DPT26" s="352"/>
      <c r="DPU26" s="352"/>
      <c r="DPV26" s="352"/>
      <c r="DPW26" s="352"/>
      <c r="DPX26" s="352"/>
      <c r="DPY26" s="352"/>
      <c r="DPZ26" s="352"/>
      <c r="DQA26" s="352"/>
      <c r="DQB26" s="352"/>
      <c r="DQC26" s="352"/>
      <c r="DQD26" s="352"/>
      <c r="DQE26" s="352"/>
      <c r="DQF26" s="352"/>
      <c r="DQG26" s="352"/>
      <c r="DQH26" s="352"/>
      <c r="DQI26" s="352"/>
      <c r="DQJ26" s="352"/>
      <c r="DQK26" s="352"/>
      <c r="DQL26" s="352"/>
      <c r="DQM26" s="352"/>
      <c r="DQN26" s="352"/>
      <c r="DQO26" s="352"/>
      <c r="DQP26" s="352"/>
      <c r="DQQ26" s="352"/>
      <c r="DQR26" s="352"/>
      <c r="DQS26" s="352"/>
      <c r="DQT26" s="352"/>
      <c r="DQU26" s="352"/>
      <c r="DQV26" s="352"/>
      <c r="DQW26" s="352"/>
      <c r="DQX26" s="352"/>
      <c r="DQY26" s="352"/>
      <c r="DQZ26" s="352"/>
      <c r="DRA26" s="352"/>
      <c r="DRB26" s="352"/>
      <c r="DRC26" s="352"/>
      <c r="DRD26" s="352"/>
      <c r="DRE26" s="352"/>
      <c r="DRF26" s="352"/>
      <c r="DRG26" s="352"/>
      <c r="DRH26" s="352"/>
      <c r="DRI26" s="352"/>
      <c r="DRJ26" s="352"/>
      <c r="DRK26" s="352"/>
      <c r="DRL26" s="352"/>
      <c r="DRM26" s="352"/>
      <c r="DRN26" s="352"/>
      <c r="DRO26" s="352"/>
      <c r="DRP26" s="352"/>
      <c r="DRQ26" s="352"/>
      <c r="DRR26" s="352"/>
      <c r="DRS26" s="352"/>
      <c r="DRT26" s="352"/>
      <c r="DRU26" s="352"/>
      <c r="DRV26" s="352"/>
      <c r="DRW26" s="352"/>
      <c r="DRX26" s="352"/>
      <c r="DRY26" s="352"/>
      <c r="DRZ26" s="352"/>
      <c r="DSA26" s="352"/>
      <c r="DSB26" s="352"/>
      <c r="DSC26" s="352"/>
      <c r="DSD26" s="352"/>
      <c r="DSE26" s="352"/>
      <c r="DSF26" s="352"/>
      <c r="DSG26" s="352"/>
      <c r="DSH26" s="352"/>
      <c r="DSI26" s="352"/>
      <c r="DSJ26" s="352"/>
      <c r="DSK26" s="352"/>
      <c r="DSL26" s="352"/>
      <c r="DSM26" s="352"/>
      <c r="DSN26" s="352"/>
      <c r="DSO26" s="352"/>
      <c r="DSP26" s="352"/>
      <c r="DSQ26" s="352"/>
      <c r="DSR26" s="352"/>
      <c r="DSS26" s="352"/>
      <c r="DST26" s="352"/>
      <c r="DSU26" s="352"/>
      <c r="DSV26" s="352"/>
      <c r="DSW26" s="352"/>
      <c r="DSX26" s="352"/>
      <c r="DSY26" s="352"/>
      <c r="DSZ26" s="352"/>
      <c r="DTA26" s="352"/>
      <c r="DTB26" s="352"/>
      <c r="DTC26" s="352"/>
      <c r="DTD26" s="352"/>
      <c r="DTE26" s="352"/>
      <c r="DTF26" s="352"/>
      <c r="DTG26" s="352"/>
      <c r="DTH26" s="352"/>
      <c r="DTI26" s="352"/>
      <c r="DTJ26" s="352"/>
      <c r="DTK26" s="352"/>
      <c r="DTL26" s="352"/>
      <c r="DTM26" s="352"/>
      <c r="DTN26" s="352"/>
      <c r="DTO26" s="352"/>
      <c r="DTP26" s="352"/>
      <c r="DTQ26" s="352"/>
      <c r="DTR26" s="352"/>
      <c r="DTS26" s="352"/>
      <c r="DTT26" s="352"/>
      <c r="DTU26" s="352"/>
      <c r="DTV26" s="352"/>
      <c r="DTW26" s="352"/>
      <c r="DTX26" s="352"/>
      <c r="DTY26" s="352"/>
      <c r="DTZ26" s="352"/>
      <c r="DUA26" s="352"/>
      <c r="DUB26" s="352"/>
      <c r="DUC26" s="352"/>
      <c r="DUD26" s="352"/>
      <c r="DUE26" s="352"/>
      <c r="DUF26" s="352"/>
      <c r="DUG26" s="352"/>
      <c r="DUH26" s="352"/>
      <c r="DUI26" s="352"/>
      <c r="DUJ26" s="352"/>
      <c r="DUK26" s="352"/>
      <c r="DUL26" s="352"/>
      <c r="DUM26" s="352"/>
      <c r="DUN26" s="352"/>
      <c r="DUO26" s="352"/>
      <c r="DUP26" s="352"/>
      <c r="DUQ26" s="352"/>
      <c r="DUR26" s="352"/>
      <c r="DUS26" s="352"/>
      <c r="DUT26" s="352"/>
      <c r="DUU26" s="352"/>
      <c r="DUV26" s="352"/>
      <c r="DUW26" s="352"/>
      <c r="DUX26" s="352"/>
      <c r="DUY26" s="352"/>
      <c r="DUZ26" s="352"/>
      <c r="DVA26" s="352"/>
      <c r="DVB26" s="352"/>
      <c r="DVC26" s="352"/>
      <c r="DVD26" s="352"/>
      <c r="DVE26" s="352"/>
      <c r="DVF26" s="352"/>
      <c r="DVG26" s="352"/>
      <c r="DVH26" s="352"/>
      <c r="DVI26" s="352"/>
      <c r="DVJ26" s="352"/>
      <c r="DVK26" s="352"/>
      <c r="DVL26" s="352"/>
      <c r="DVM26" s="352"/>
      <c r="DVN26" s="352"/>
      <c r="DVO26" s="352"/>
      <c r="DVP26" s="352"/>
      <c r="DVQ26" s="352"/>
      <c r="DVR26" s="352"/>
      <c r="DVS26" s="352"/>
      <c r="DVT26" s="352"/>
      <c r="DVU26" s="352"/>
      <c r="DVV26" s="352"/>
      <c r="DVW26" s="352"/>
      <c r="DVX26" s="352"/>
      <c r="DVY26" s="352"/>
      <c r="DVZ26" s="352"/>
      <c r="DWA26" s="352"/>
      <c r="DWB26" s="352"/>
      <c r="DWC26" s="352"/>
      <c r="DWD26" s="352"/>
      <c r="DWE26" s="352"/>
      <c r="DWF26" s="352"/>
      <c r="DWG26" s="352"/>
      <c r="DWH26" s="352"/>
      <c r="DWI26" s="352"/>
      <c r="DWJ26" s="352"/>
      <c r="DWK26" s="352"/>
      <c r="DWL26" s="352"/>
      <c r="DWM26" s="352"/>
      <c r="DWN26" s="352"/>
      <c r="DWO26" s="352"/>
      <c r="DWP26" s="352"/>
      <c r="DWQ26" s="352"/>
      <c r="DWR26" s="352"/>
      <c r="DWS26" s="352"/>
      <c r="DWT26" s="352"/>
      <c r="DWU26" s="352"/>
      <c r="DWV26" s="352"/>
      <c r="DWW26" s="352"/>
      <c r="DWX26" s="352"/>
      <c r="DWY26" s="352"/>
      <c r="DWZ26" s="352"/>
      <c r="DXA26" s="352"/>
      <c r="DXB26" s="352"/>
      <c r="DXC26" s="352"/>
      <c r="DXD26" s="352"/>
      <c r="DXE26" s="352"/>
      <c r="DXF26" s="352"/>
      <c r="DXG26" s="352"/>
      <c r="DXH26" s="352"/>
      <c r="DXI26" s="352"/>
      <c r="DXJ26" s="352"/>
      <c r="DXK26" s="352"/>
      <c r="DXL26" s="352"/>
      <c r="DXM26" s="352"/>
      <c r="DXN26" s="352"/>
      <c r="DXO26" s="352"/>
      <c r="DXP26" s="352"/>
      <c r="DXQ26" s="352"/>
      <c r="DXR26" s="352"/>
      <c r="DXS26" s="352"/>
      <c r="DXT26" s="352"/>
      <c r="DXU26" s="352"/>
      <c r="DXV26" s="352"/>
      <c r="DXW26" s="352"/>
      <c r="DXX26" s="352"/>
      <c r="DXY26" s="352"/>
      <c r="DXZ26" s="352"/>
      <c r="DYA26" s="352"/>
      <c r="DYB26" s="352"/>
      <c r="DYC26" s="352"/>
      <c r="DYD26" s="352"/>
      <c r="DYE26" s="352"/>
      <c r="DYF26" s="352"/>
      <c r="DYG26" s="352"/>
      <c r="DYH26" s="352"/>
      <c r="DYI26" s="352"/>
      <c r="DYJ26" s="352"/>
      <c r="DYK26" s="352"/>
      <c r="DYL26" s="352"/>
      <c r="DYM26" s="352"/>
      <c r="DYN26" s="352"/>
      <c r="DYO26" s="352"/>
      <c r="DYP26" s="352"/>
      <c r="DYQ26" s="352"/>
      <c r="DYR26" s="352"/>
      <c r="DYS26" s="352"/>
      <c r="DYT26" s="352"/>
      <c r="DYU26" s="352"/>
      <c r="DYV26" s="352"/>
      <c r="DYW26" s="352"/>
      <c r="DYX26" s="352"/>
      <c r="DYY26" s="352"/>
      <c r="DYZ26" s="352"/>
      <c r="DZA26" s="352"/>
      <c r="DZB26" s="352"/>
      <c r="DZC26" s="352"/>
      <c r="DZD26" s="352"/>
      <c r="DZE26" s="352"/>
      <c r="DZF26" s="352"/>
      <c r="DZG26" s="352"/>
      <c r="DZH26" s="352"/>
      <c r="DZI26" s="352"/>
      <c r="DZJ26" s="352"/>
      <c r="DZK26" s="352"/>
      <c r="DZL26" s="352"/>
      <c r="DZM26" s="352"/>
      <c r="DZN26" s="352"/>
      <c r="DZO26" s="352"/>
      <c r="DZP26" s="352"/>
      <c r="DZQ26" s="352"/>
      <c r="DZR26" s="352"/>
      <c r="DZS26" s="352"/>
      <c r="DZT26" s="352"/>
      <c r="DZU26" s="352"/>
      <c r="DZV26" s="352"/>
      <c r="DZW26" s="352"/>
      <c r="DZX26" s="352"/>
      <c r="DZY26" s="352"/>
      <c r="DZZ26" s="352"/>
      <c r="EAA26" s="352"/>
      <c r="EAB26" s="352"/>
      <c r="EAC26" s="352"/>
      <c r="EAD26" s="352"/>
      <c r="EAE26" s="352"/>
      <c r="EAF26" s="352"/>
      <c r="EAG26" s="352"/>
      <c r="EAH26" s="352"/>
      <c r="EAI26" s="352"/>
      <c r="EAJ26" s="352"/>
      <c r="EAK26" s="352"/>
      <c r="EAL26" s="352"/>
      <c r="EAM26" s="352"/>
      <c r="EAN26" s="352"/>
      <c r="EAO26" s="352"/>
      <c r="EAP26" s="352"/>
      <c r="EAQ26" s="352"/>
      <c r="EAR26" s="352"/>
      <c r="EAS26" s="352"/>
      <c r="EAT26" s="352"/>
      <c r="EAU26" s="352"/>
      <c r="EAV26" s="352"/>
      <c r="EAW26" s="352"/>
      <c r="EAX26" s="352"/>
      <c r="EAY26" s="352"/>
      <c r="EAZ26" s="352"/>
      <c r="EBA26" s="352"/>
      <c r="EBB26" s="352"/>
      <c r="EBC26" s="352"/>
      <c r="EBD26" s="352"/>
      <c r="EBE26" s="352"/>
      <c r="EBF26" s="352"/>
      <c r="EBG26" s="352"/>
      <c r="EBH26" s="352"/>
      <c r="EBI26" s="352"/>
      <c r="EBJ26" s="352"/>
      <c r="EBK26" s="352"/>
      <c r="EBL26" s="352"/>
      <c r="EBM26" s="352"/>
      <c r="EBN26" s="352"/>
      <c r="EBO26" s="352"/>
      <c r="EBP26" s="352"/>
      <c r="EBQ26" s="352"/>
      <c r="EBR26" s="352"/>
      <c r="EBS26" s="352"/>
      <c r="EBT26" s="352"/>
      <c r="EBU26" s="352"/>
      <c r="EBV26" s="352"/>
      <c r="EBW26" s="352"/>
      <c r="EBX26" s="352"/>
      <c r="EBY26" s="352"/>
      <c r="EBZ26" s="352"/>
      <c r="ECA26" s="352"/>
      <c r="ECB26" s="352"/>
      <c r="ECC26" s="352"/>
      <c r="ECD26" s="352"/>
      <c r="ECE26" s="352"/>
      <c r="ECF26" s="352"/>
      <c r="ECG26" s="352"/>
      <c r="ECH26" s="352"/>
      <c r="ECI26" s="352"/>
      <c r="ECJ26" s="352"/>
      <c r="ECK26" s="352"/>
      <c r="ECL26" s="352"/>
      <c r="ECM26" s="352"/>
      <c r="ECN26" s="352"/>
      <c r="ECO26" s="352"/>
      <c r="ECP26" s="352"/>
      <c r="ECQ26" s="352"/>
      <c r="ECR26" s="352"/>
      <c r="ECS26" s="352"/>
      <c r="ECT26" s="352"/>
      <c r="ECU26" s="352"/>
      <c r="ECV26" s="352"/>
      <c r="ECW26" s="352"/>
      <c r="ECX26" s="352"/>
      <c r="ECY26" s="352"/>
      <c r="ECZ26" s="352"/>
      <c r="EDA26" s="352"/>
      <c r="EDB26" s="352"/>
      <c r="EDC26" s="352"/>
      <c r="EDD26" s="352"/>
      <c r="EDE26" s="352"/>
      <c r="EDF26" s="352"/>
      <c r="EDG26" s="352"/>
      <c r="EDH26" s="352"/>
      <c r="EDI26" s="352"/>
      <c r="EDJ26" s="352"/>
      <c r="EDK26" s="352"/>
      <c r="EDL26" s="352"/>
      <c r="EDM26" s="352"/>
      <c r="EDN26" s="352"/>
      <c r="EDO26" s="352"/>
      <c r="EDP26" s="352"/>
      <c r="EDQ26" s="352"/>
      <c r="EDR26" s="352"/>
      <c r="EDS26" s="352"/>
      <c r="EDT26" s="352"/>
      <c r="EDU26" s="352"/>
      <c r="EDV26" s="352"/>
      <c r="EDW26" s="352"/>
      <c r="EDX26" s="352"/>
      <c r="EDY26" s="352"/>
      <c r="EDZ26" s="352"/>
      <c r="EEA26" s="352"/>
      <c r="EEB26" s="352"/>
      <c r="EEC26" s="352"/>
      <c r="EED26" s="352"/>
      <c r="EEE26" s="352"/>
      <c r="EEF26" s="352"/>
      <c r="EEG26" s="352"/>
      <c r="EEH26" s="352"/>
      <c r="EEI26" s="352"/>
      <c r="EEJ26" s="352"/>
      <c r="EEK26" s="352"/>
      <c r="EEL26" s="352"/>
      <c r="EEM26" s="352"/>
      <c r="EEN26" s="352"/>
      <c r="EEO26" s="352"/>
      <c r="EEP26" s="352"/>
      <c r="EEQ26" s="352"/>
      <c r="EER26" s="352"/>
      <c r="EES26" s="352"/>
      <c r="EET26" s="352"/>
      <c r="EEU26" s="352"/>
      <c r="EEV26" s="352"/>
      <c r="EEW26" s="352"/>
      <c r="EEX26" s="352"/>
      <c r="EEY26" s="352"/>
      <c r="EEZ26" s="352"/>
      <c r="EFA26" s="352"/>
      <c r="EFB26" s="352"/>
      <c r="EFC26" s="352"/>
      <c r="EFD26" s="352"/>
      <c r="EFE26" s="352"/>
      <c r="EFF26" s="352"/>
      <c r="EFG26" s="352"/>
      <c r="EFH26" s="352"/>
      <c r="EFI26" s="352"/>
      <c r="EFJ26" s="352"/>
      <c r="EFK26" s="352"/>
      <c r="EFL26" s="352"/>
      <c r="EFM26" s="352"/>
      <c r="EFN26" s="352"/>
      <c r="EFO26" s="352"/>
      <c r="EFP26" s="352"/>
      <c r="EFQ26" s="352"/>
      <c r="EFR26" s="352"/>
      <c r="EFS26" s="352"/>
      <c r="EFT26" s="352"/>
      <c r="EFU26" s="352"/>
      <c r="EFV26" s="352"/>
      <c r="EFW26" s="352"/>
      <c r="EFX26" s="352"/>
      <c r="EFY26" s="352"/>
      <c r="EFZ26" s="352"/>
      <c r="EGA26" s="352"/>
      <c r="EGB26" s="352"/>
      <c r="EGC26" s="352"/>
      <c r="EGD26" s="352"/>
      <c r="EGE26" s="352"/>
      <c r="EGF26" s="352"/>
      <c r="EGG26" s="352"/>
      <c r="EGH26" s="352"/>
      <c r="EGI26" s="352"/>
      <c r="EGJ26" s="352"/>
      <c r="EGK26" s="352"/>
      <c r="EGL26" s="352"/>
      <c r="EGM26" s="352"/>
      <c r="EGN26" s="352"/>
      <c r="EGO26" s="352"/>
      <c r="EGP26" s="352"/>
      <c r="EGQ26" s="352"/>
      <c r="EGR26" s="352"/>
      <c r="EGS26" s="352"/>
      <c r="EGT26" s="352"/>
      <c r="EGU26" s="352"/>
      <c r="EGV26" s="352"/>
      <c r="EGW26" s="352"/>
      <c r="EGX26" s="352"/>
      <c r="EGY26" s="352"/>
      <c r="EGZ26" s="352"/>
      <c r="EHA26" s="352"/>
      <c r="EHB26" s="352"/>
      <c r="EHC26" s="352"/>
      <c r="EHD26" s="352"/>
      <c r="EHE26" s="352"/>
      <c r="EHF26" s="352"/>
      <c r="EHG26" s="352"/>
      <c r="EHH26" s="352"/>
      <c r="EHI26" s="352"/>
      <c r="EHJ26" s="352"/>
      <c r="EHK26" s="352"/>
      <c r="EHL26" s="352"/>
      <c r="EHM26" s="352"/>
      <c r="EHN26" s="352"/>
      <c r="EHO26" s="352"/>
      <c r="EHP26" s="352"/>
      <c r="EHQ26" s="352"/>
      <c r="EHR26" s="352"/>
      <c r="EHS26" s="352"/>
      <c r="EHT26" s="352"/>
      <c r="EHU26" s="352"/>
      <c r="EHV26" s="352"/>
      <c r="EHW26" s="352"/>
      <c r="EHX26" s="352"/>
      <c r="EHY26" s="352"/>
      <c r="EHZ26" s="352"/>
      <c r="EIA26" s="352"/>
      <c r="EIB26" s="352"/>
      <c r="EIC26" s="352"/>
      <c r="EID26" s="352"/>
      <c r="EIE26" s="352"/>
      <c r="EIF26" s="352"/>
      <c r="EIG26" s="352"/>
      <c r="EIH26" s="352"/>
      <c r="EII26" s="352"/>
      <c r="EIJ26" s="352"/>
      <c r="EIK26" s="352"/>
      <c r="EIL26" s="352"/>
      <c r="EIM26" s="352"/>
      <c r="EIN26" s="352"/>
      <c r="EIO26" s="352"/>
      <c r="EIP26" s="352"/>
      <c r="EIQ26" s="352"/>
      <c r="EIR26" s="352"/>
      <c r="EIS26" s="352"/>
      <c r="EIT26" s="352"/>
      <c r="EIU26" s="352"/>
      <c r="EIV26" s="352"/>
      <c r="EIW26" s="352"/>
      <c r="EIX26" s="352"/>
      <c r="EIY26" s="352"/>
      <c r="EIZ26" s="352"/>
      <c r="EJA26" s="352"/>
      <c r="EJB26" s="352"/>
      <c r="EJC26" s="352"/>
      <c r="EJD26" s="352"/>
      <c r="EJE26" s="352"/>
      <c r="EJF26" s="352"/>
      <c r="EJG26" s="352"/>
      <c r="EJH26" s="352"/>
      <c r="EJI26" s="352"/>
      <c r="EJJ26" s="352"/>
      <c r="EJK26" s="352"/>
      <c r="EJL26" s="352"/>
      <c r="EJM26" s="352"/>
      <c r="EJN26" s="352"/>
      <c r="EJO26" s="352"/>
      <c r="EJP26" s="352"/>
      <c r="EJQ26" s="352"/>
      <c r="EJR26" s="352"/>
      <c r="EJS26" s="352"/>
      <c r="EJT26" s="352"/>
      <c r="EJU26" s="352"/>
      <c r="EJV26" s="352"/>
      <c r="EJW26" s="352"/>
      <c r="EJX26" s="352"/>
      <c r="EJY26" s="352"/>
      <c r="EJZ26" s="352"/>
      <c r="EKA26" s="352"/>
      <c r="EKB26" s="352"/>
      <c r="EKC26" s="352"/>
      <c r="EKD26" s="352"/>
      <c r="EKE26" s="352"/>
      <c r="EKF26" s="352"/>
      <c r="EKG26" s="352"/>
      <c r="EKH26" s="352"/>
      <c r="EKI26" s="352"/>
      <c r="EKJ26" s="352"/>
      <c r="EKK26" s="352"/>
      <c r="EKL26" s="352"/>
      <c r="EKM26" s="352"/>
      <c r="EKN26" s="352"/>
      <c r="EKO26" s="352"/>
      <c r="EKP26" s="352"/>
      <c r="EKQ26" s="352"/>
      <c r="EKR26" s="352"/>
      <c r="EKS26" s="352"/>
      <c r="EKT26" s="352"/>
      <c r="EKU26" s="352"/>
      <c r="EKV26" s="352"/>
      <c r="EKW26" s="352"/>
      <c r="EKX26" s="352"/>
      <c r="EKY26" s="352"/>
      <c r="EKZ26" s="352"/>
      <c r="ELA26" s="352"/>
      <c r="ELB26" s="352"/>
      <c r="ELC26" s="352"/>
      <c r="ELD26" s="352"/>
      <c r="ELE26" s="352"/>
      <c r="ELF26" s="352"/>
      <c r="ELG26" s="352"/>
      <c r="ELH26" s="352"/>
      <c r="ELI26" s="352"/>
      <c r="ELJ26" s="352"/>
      <c r="ELK26" s="352"/>
      <c r="ELL26" s="352"/>
      <c r="ELM26" s="352"/>
      <c r="ELN26" s="352"/>
      <c r="ELO26" s="352"/>
      <c r="ELP26" s="352"/>
      <c r="ELQ26" s="352"/>
      <c r="ELR26" s="352"/>
      <c r="ELS26" s="352"/>
      <c r="ELT26" s="352"/>
      <c r="ELU26" s="352"/>
      <c r="ELV26" s="352"/>
      <c r="ELW26" s="352"/>
      <c r="ELX26" s="352"/>
      <c r="ELY26" s="352"/>
      <c r="ELZ26" s="352"/>
      <c r="EMA26" s="352"/>
      <c r="EMB26" s="352"/>
      <c r="EMC26" s="352"/>
      <c r="EMD26" s="352"/>
      <c r="EME26" s="352"/>
      <c r="EMF26" s="352"/>
      <c r="EMG26" s="352"/>
      <c r="EMH26" s="352"/>
      <c r="EMI26" s="352"/>
      <c r="EMJ26" s="352"/>
      <c r="EMK26" s="352"/>
      <c r="EML26" s="352"/>
      <c r="EMM26" s="352"/>
      <c r="EMN26" s="352"/>
      <c r="EMO26" s="352"/>
      <c r="EMP26" s="352"/>
      <c r="EMQ26" s="352"/>
      <c r="EMR26" s="352"/>
      <c r="EMS26" s="352"/>
      <c r="EMT26" s="352"/>
      <c r="EMU26" s="352"/>
      <c r="EMV26" s="352"/>
      <c r="EMW26" s="352"/>
      <c r="EMX26" s="352"/>
      <c r="EMY26" s="352"/>
      <c r="EMZ26" s="352"/>
      <c r="ENA26" s="352"/>
      <c r="ENB26" s="352"/>
      <c r="ENC26" s="352"/>
      <c r="END26" s="352"/>
      <c r="ENE26" s="352"/>
      <c r="ENF26" s="352"/>
      <c r="ENG26" s="352"/>
      <c r="ENH26" s="352"/>
      <c r="ENI26" s="352"/>
      <c r="ENJ26" s="352"/>
      <c r="ENK26" s="352"/>
      <c r="ENL26" s="352"/>
      <c r="ENM26" s="352"/>
      <c r="ENN26" s="352"/>
      <c r="ENO26" s="352"/>
      <c r="ENP26" s="352"/>
      <c r="ENQ26" s="352"/>
      <c r="ENR26" s="352"/>
      <c r="ENS26" s="352"/>
      <c r="ENT26" s="352"/>
      <c r="ENU26" s="352"/>
      <c r="ENV26" s="352"/>
      <c r="ENW26" s="352"/>
      <c r="ENX26" s="352"/>
      <c r="ENY26" s="352"/>
      <c r="ENZ26" s="352"/>
      <c r="EOA26" s="352"/>
      <c r="EOB26" s="352"/>
      <c r="EOC26" s="352"/>
      <c r="EOD26" s="352"/>
      <c r="EOE26" s="352"/>
      <c r="EOF26" s="352"/>
      <c r="EOG26" s="352"/>
      <c r="EOH26" s="352"/>
      <c r="EOI26" s="352"/>
      <c r="EOJ26" s="352"/>
      <c r="EOK26" s="352"/>
      <c r="EOL26" s="352"/>
      <c r="EOM26" s="352"/>
      <c r="EON26" s="352"/>
      <c r="EOO26" s="352"/>
      <c r="EOP26" s="352"/>
      <c r="EOQ26" s="352"/>
      <c r="EOR26" s="352"/>
      <c r="EOS26" s="352"/>
      <c r="EOT26" s="352"/>
      <c r="EOU26" s="352"/>
      <c r="EOV26" s="352"/>
      <c r="EOW26" s="352"/>
      <c r="EOX26" s="352"/>
      <c r="EOY26" s="352"/>
      <c r="EOZ26" s="352"/>
      <c r="EPA26" s="352"/>
      <c r="EPB26" s="352"/>
      <c r="EPC26" s="352"/>
      <c r="EPD26" s="352"/>
      <c r="EPE26" s="352"/>
      <c r="EPF26" s="352"/>
      <c r="EPG26" s="352"/>
      <c r="EPH26" s="352"/>
      <c r="EPI26" s="352"/>
      <c r="EPJ26" s="352"/>
      <c r="EPK26" s="352"/>
      <c r="EPL26" s="352"/>
      <c r="EPM26" s="352"/>
      <c r="EPN26" s="352"/>
      <c r="EPO26" s="352"/>
      <c r="EPP26" s="352"/>
      <c r="EPQ26" s="352"/>
      <c r="EPR26" s="352"/>
      <c r="EPS26" s="352"/>
      <c r="EPT26" s="352"/>
      <c r="EPU26" s="352"/>
      <c r="EPV26" s="352"/>
      <c r="EPW26" s="352"/>
      <c r="EPX26" s="352"/>
      <c r="EPY26" s="352"/>
      <c r="EPZ26" s="352"/>
      <c r="EQA26" s="352"/>
      <c r="EQB26" s="352"/>
      <c r="EQC26" s="352"/>
      <c r="EQD26" s="352"/>
      <c r="EQE26" s="352"/>
      <c r="EQF26" s="352"/>
      <c r="EQG26" s="352"/>
      <c r="EQH26" s="352"/>
      <c r="EQI26" s="352"/>
      <c r="EQJ26" s="352"/>
      <c r="EQK26" s="352"/>
      <c r="EQL26" s="352"/>
      <c r="EQM26" s="352"/>
      <c r="EQN26" s="352"/>
      <c r="EQO26" s="352"/>
      <c r="EQP26" s="352"/>
      <c r="EQQ26" s="352"/>
      <c r="EQR26" s="352"/>
      <c r="EQS26" s="352"/>
      <c r="EQT26" s="352"/>
      <c r="EQU26" s="352"/>
      <c r="EQV26" s="352"/>
      <c r="EQW26" s="352"/>
      <c r="EQX26" s="352"/>
      <c r="EQY26" s="352"/>
      <c r="EQZ26" s="352"/>
      <c r="ERA26" s="352"/>
      <c r="ERB26" s="352"/>
      <c r="ERC26" s="352"/>
      <c r="ERD26" s="352"/>
      <c r="ERE26" s="352"/>
      <c r="ERF26" s="352"/>
      <c r="ERG26" s="352"/>
      <c r="ERH26" s="352"/>
      <c r="ERI26" s="352"/>
      <c r="ERJ26" s="352"/>
      <c r="ERK26" s="352"/>
      <c r="ERL26" s="352"/>
      <c r="ERM26" s="352"/>
      <c r="ERN26" s="352"/>
      <c r="ERO26" s="352"/>
      <c r="ERP26" s="352"/>
      <c r="ERQ26" s="352"/>
      <c r="ERR26" s="352"/>
      <c r="ERS26" s="352"/>
      <c r="ERT26" s="352"/>
      <c r="ERU26" s="352"/>
      <c r="ERV26" s="352"/>
      <c r="ERW26" s="352"/>
      <c r="ERX26" s="352"/>
      <c r="ERY26" s="352"/>
      <c r="ERZ26" s="352"/>
      <c r="ESA26" s="352"/>
      <c r="ESB26" s="352"/>
      <c r="ESC26" s="352"/>
      <c r="ESD26" s="352"/>
      <c r="ESE26" s="352"/>
      <c r="ESF26" s="352"/>
      <c r="ESG26" s="352"/>
      <c r="ESH26" s="352"/>
      <c r="ESI26" s="352"/>
      <c r="ESJ26" s="352"/>
      <c r="ESK26" s="352"/>
      <c r="ESL26" s="352"/>
      <c r="ESM26" s="352"/>
      <c r="ESN26" s="352"/>
      <c r="ESO26" s="352"/>
      <c r="ESP26" s="352"/>
      <c r="ESQ26" s="352"/>
      <c r="ESR26" s="352"/>
      <c r="ESS26" s="352"/>
      <c r="EST26" s="352"/>
      <c r="ESU26" s="352"/>
      <c r="ESV26" s="352"/>
      <c r="ESW26" s="352"/>
      <c r="ESX26" s="352"/>
      <c r="ESY26" s="352"/>
      <c r="ESZ26" s="352"/>
      <c r="ETA26" s="352"/>
      <c r="ETB26" s="352"/>
      <c r="ETC26" s="352"/>
      <c r="ETD26" s="352"/>
      <c r="ETE26" s="352"/>
      <c r="ETF26" s="352"/>
      <c r="ETG26" s="352"/>
      <c r="ETH26" s="352"/>
      <c r="ETI26" s="352"/>
      <c r="ETJ26" s="352"/>
      <c r="ETK26" s="352"/>
      <c r="ETL26" s="352"/>
      <c r="ETM26" s="352"/>
      <c r="ETN26" s="352"/>
      <c r="ETO26" s="352"/>
      <c r="ETP26" s="352"/>
      <c r="ETQ26" s="352"/>
      <c r="ETR26" s="352"/>
      <c r="ETS26" s="352"/>
      <c r="ETT26" s="352"/>
      <c r="ETU26" s="352"/>
      <c r="ETV26" s="352"/>
      <c r="ETW26" s="352"/>
      <c r="ETX26" s="352"/>
      <c r="ETY26" s="352"/>
      <c r="ETZ26" s="352"/>
      <c r="EUA26" s="352"/>
      <c r="EUB26" s="352"/>
      <c r="EUC26" s="352"/>
      <c r="EUD26" s="352"/>
      <c r="EUE26" s="352"/>
      <c r="EUF26" s="352"/>
      <c r="EUG26" s="352"/>
      <c r="EUH26" s="352"/>
      <c r="EUI26" s="352"/>
      <c r="EUJ26" s="352"/>
      <c r="EUK26" s="352"/>
      <c r="EUL26" s="352"/>
      <c r="EUM26" s="352"/>
      <c r="EUN26" s="352"/>
      <c r="EUO26" s="352"/>
      <c r="EUP26" s="352"/>
      <c r="EUQ26" s="352"/>
      <c r="EUR26" s="352"/>
      <c r="EUS26" s="352"/>
      <c r="EUT26" s="352"/>
      <c r="EUU26" s="352"/>
      <c r="EUV26" s="352"/>
      <c r="EUW26" s="352"/>
      <c r="EUX26" s="352"/>
      <c r="EUY26" s="352"/>
      <c r="EUZ26" s="352"/>
      <c r="EVA26" s="352"/>
      <c r="EVB26" s="352"/>
      <c r="EVC26" s="352"/>
      <c r="EVD26" s="352"/>
      <c r="EVE26" s="352"/>
      <c r="EVF26" s="352"/>
      <c r="EVG26" s="352"/>
      <c r="EVH26" s="352"/>
      <c r="EVI26" s="352"/>
      <c r="EVJ26" s="352"/>
      <c r="EVK26" s="352"/>
      <c r="EVL26" s="352"/>
      <c r="EVM26" s="352"/>
      <c r="EVN26" s="352"/>
      <c r="EVO26" s="352"/>
      <c r="EVP26" s="352"/>
      <c r="EVQ26" s="352"/>
      <c r="EVR26" s="352"/>
      <c r="EVS26" s="352"/>
      <c r="EVT26" s="352"/>
      <c r="EVU26" s="352"/>
      <c r="EVV26" s="352"/>
      <c r="EVW26" s="352"/>
      <c r="EVX26" s="352"/>
      <c r="EVY26" s="352"/>
      <c r="EVZ26" s="352"/>
      <c r="EWA26" s="352"/>
      <c r="EWB26" s="352"/>
      <c r="EWC26" s="352"/>
      <c r="EWD26" s="352"/>
      <c r="EWE26" s="352"/>
      <c r="EWF26" s="352"/>
      <c r="EWG26" s="352"/>
      <c r="EWH26" s="352"/>
      <c r="EWI26" s="352"/>
      <c r="EWJ26" s="352"/>
      <c r="EWK26" s="352"/>
      <c r="EWL26" s="352"/>
      <c r="EWM26" s="352"/>
      <c r="EWN26" s="352"/>
      <c r="EWO26" s="352"/>
      <c r="EWP26" s="352"/>
      <c r="EWQ26" s="352"/>
      <c r="EWR26" s="352"/>
      <c r="EWS26" s="352"/>
      <c r="EWT26" s="352"/>
      <c r="EWU26" s="352"/>
      <c r="EWV26" s="352"/>
      <c r="EWW26" s="352"/>
      <c r="EWX26" s="352"/>
      <c r="EWY26" s="352"/>
      <c r="EWZ26" s="352"/>
      <c r="EXA26" s="352"/>
      <c r="EXB26" s="352"/>
      <c r="EXC26" s="352"/>
      <c r="EXD26" s="352"/>
      <c r="EXE26" s="352"/>
      <c r="EXF26" s="352"/>
      <c r="EXG26" s="352"/>
      <c r="EXH26" s="352"/>
      <c r="EXI26" s="352"/>
      <c r="EXJ26" s="352"/>
      <c r="EXK26" s="352"/>
      <c r="EXL26" s="352"/>
      <c r="EXM26" s="352"/>
      <c r="EXN26" s="352"/>
      <c r="EXO26" s="352"/>
      <c r="EXP26" s="352"/>
      <c r="EXQ26" s="352"/>
      <c r="EXR26" s="352"/>
      <c r="EXS26" s="352"/>
      <c r="EXT26" s="352"/>
      <c r="EXU26" s="352"/>
      <c r="EXV26" s="352"/>
      <c r="EXW26" s="352"/>
      <c r="EXX26" s="352"/>
      <c r="EXY26" s="352"/>
      <c r="EXZ26" s="352"/>
      <c r="EYA26" s="352"/>
      <c r="EYB26" s="352"/>
      <c r="EYC26" s="352"/>
      <c r="EYD26" s="352"/>
      <c r="EYE26" s="352"/>
      <c r="EYF26" s="352"/>
      <c r="EYG26" s="352"/>
      <c r="EYH26" s="352"/>
      <c r="EYI26" s="352"/>
      <c r="EYJ26" s="352"/>
      <c r="EYK26" s="352"/>
      <c r="EYL26" s="352"/>
      <c r="EYM26" s="352"/>
      <c r="EYN26" s="352"/>
      <c r="EYO26" s="352"/>
      <c r="EYP26" s="352"/>
      <c r="EYQ26" s="352"/>
      <c r="EYR26" s="352"/>
      <c r="EYS26" s="352"/>
      <c r="EYT26" s="352"/>
      <c r="EYU26" s="352"/>
      <c r="EYV26" s="352"/>
      <c r="EYW26" s="352"/>
      <c r="EYX26" s="352"/>
      <c r="EYY26" s="352"/>
      <c r="EYZ26" s="352"/>
      <c r="EZA26" s="352"/>
      <c r="EZB26" s="352"/>
      <c r="EZC26" s="352"/>
      <c r="EZD26" s="352"/>
      <c r="EZE26" s="352"/>
      <c r="EZF26" s="352"/>
      <c r="EZG26" s="352"/>
      <c r="EZH26" s="352"/>
      <c r="EZI26" s="352"/>
      <c r="EZJ26" s="352"/>
      <c r="EZK26" s="352"/>
      <c r="EZL26" s="352"/>
      <c r="EZM26" s="352"/>
      <c r="EZN26" s="352"/>
      <c r="EZO26" s="352"/>
      <c r="EZP26" s="352"/>
      <c r="EZQ26" s="352"/>
      <c r="EZR26" s="352"/>
      <c r="EZS26" s="352"/>
      <c r="EZT26" s="352"/>
      <c r="EZU26" s="352"/>
      <c r="EZV26" s="352"/>
      <c r="EZW26" s="352"/>
      <c r="EZX26" s="352"/>
      <c r="EZY26" s="352"/>
      <c r="EZZ26" s="352"/>
      <c r="FAA26" s="352"/>
      <c r="FAB26" s="352"/>
      <c r="FAC26" s="352"/>
      <c r="FAD26" s="352"/>
      <c r="FAE26" s="352"/>
      <c r="FAF26" s="352"/>
      <c r="FAG26" s="352"/>
      <c r="FAH26" s="352"/>
      <c r="FAI26" s="352"/>
      <c r="FAJ26" s="352"/>
      <c r="FAK26" s="352"/>
      <c r="FAL26" s="352"/>
      <c r="FAM26" s="352"/>
      <c r="FAN26" s="352"/>
      <c r="FAO26" s="352"/>
      <c r="FAP26" s="352"/>
    </row>
    <row r="27" spans="2:4098" ht="19.5" customHeight="1" thickBot="1" x14ac:dyDescent="0.25">
      <c r="B27" s="280"/>
      <c r="C27" s="281"/>
      <c r="D27" s="241"/>
      <c r="E27" s="283"/>
      <c r="F27" s="245"/>
      <c r="G27" s="241"/>
      <c r="H27" s="241"/>
      <c r="I27" s="429"/>
      <c r="J27" s="245"/>
      <c r="K27" s="180">
        <f>K15+K13+K17+K19+K25</f>
        <v>268760</v>
      </c>
      <c r="L27" s="181"/>
      <c r="M27" s="359"/>
      <c r="N27" s="359"/>
      <c r="O27" s="359"/>
      <c r="P27" s="357"/>
      <c r="Q27" s="357"/>
      <c r="R27" s="357"/>
      <c r="S27" s="359"/>
      <c r="T27" s="144"/>
      <c r="U27" s="361"/>
      <c r="V27" s="352"/>
      <c r="W27" s="352"/>
      <c r="X27" s="352"/>
      <c r="Y27" s="352"/>
      <c r="Z27" s="352"/>
      <c r="AA27" s="352"/>
      <c r="AB27" s="352"/>
      <c r="AC27" s="352"/>
      <c r="AD27" s="352"/>
      <c r="AE27" s="352"/>
      <c r="AF27" s="352"/>
      <c r="AG27" s="352"/>
      <c r="AH27" s="352"/>
      <c r="AI27" s="352"/>
      <c r="AJ27" s="352"/>
      <c r="AK27" s="352"/>
      <c r="AL27" s="352"/>
      <c r="AM27" s="352"/>
      <c r="AN27" s="352"/>
      <c r="AO27" s="352"/>
      <c r="AP27" s="352"/>
      <c r="AQ27" s="352"/>
      <c r="AR27" s="352"/>
      <c r="AS27" s="352"/>
      <c r="AT27" s="352"/>
      <c r="AU27" s="352"/>
      <c r="AV27" s="352"/>
      <c r="AW27" s="352"/>
      <c r="AX27" s="352"/>
      <c r="AY27" s="352"/>
      <c r="AZ27" s="352"/>
      <c r="BA27" s="352"/>
      <c r="BB27" s="352"/>
      <c r="BC27" s="352"/>
      <c r="BD27" s="352"/>
      <c r="BE27" s="352"/>
      <c r="BF27" s="352"/>
      <c r="BG27" s="352"/>
      <c r="BH27" s="352"/>
      <c r="BI27" s="352"/>
      <c r="BJ27" s="352"/>
      <c r="BK27" s="352"/>
      <c r="BL27" s="352"/>
      <c r="BM27" s="352"/>
      <c r="BN27" s="352"/>
      <c r="BO27" s="352"/>
      <c r="BP27" s="352"/>
      <c r="BQ27" s="352"/>
      <c r="BR27" s="352"/>
      <c r="BS27" s="352"/>
      <c r="BT27" s="352"/>
      <c r="BU27" s="352"/>
      <c r="BV27" s="352"/>
      <c r="BW27" s="352"/>
      <c r="BX27" s="352"/>
      <c r="BY27" s="352"/>
      <c r="BZ27" s="352"/>
      <c r="CA27" s="352"/>
      <c r="CB27" s="352"/>
      <c r="CC27" s="352"/>
      <c r="CD27" s="352"/>
      <c r="CE27" s="352"/>
      <c r="CF27" s="352"/>
      <c r="CG27" s="352"/>
      <c r="CH27" s="352"/>
      <c r="CI27" s="352"/>
      <c r="CJ27" s="352"/>
      <c r="CK27" s="352"/>
      <c r="CL27" s="352"/>
      <c r="CM27" s="352"/>
      <c r="CN27" s="352"/>
      <c r="CO27" s="352"/>
      <c r="CP27" s="352"/>
      <c r="CQ27" s="352"/>
      <c r="CR27" s="352"/>
      <c r="CS27" s="352"/>
      <c r="CT27" s="352"/>
      <c r="CU27" s="352"/>
      <c r="CV27" s="352"/>
      <c r="CW27" s="352"/>
      <c r="CX27" s="352"/>
      <c r="CY27" s="352"/>
      <c r="CZ27" s="352"/>
      <c r="DA27" s="352"/>
      <c r="DB27" s="352"/>
      <c r="DC27" s="352"/>
      <c r="DD27" s="352"/>
      <c r="DE27" s="352"/>
      <c r="DF27" s="352"/>
      <c r="DG27" s="352"/>
      <c r="DH27" s="352"/>
      <c r="DI27" s="352"/>
      <c r="DJ27" s="352"/>
      <c r="DK27" s="352"/>
      <c r="DL27" s="352"/>
      <c r="DM27" s="352"/>
      <c r="DN27" s="352"/>
      <c r="DO27" s="352"/>
      <c r="DP27" s="352"/>
      <c r="DQ27" s="352"/>
      <c r="DR27" s="352"/>
      <c r="DS27" s="352"/>
      <c r="DT27" s="352"/>
      <c r="DU27" s="352"/>
      <c r="DV27" s="352"/>
      <c r="DW27" s="352"/>
      <c r="DX27" s="352"/>
      <c r="DY27" s="352"/>
      <c r="DZ27" s="352"/>
      <c r="EA27" s="352"/>
      <c r="EB27" s="352"/>
      <c r="EC27" s="352"/>
      <c r="ED27" s="352"/>
      <c r="EE27" s="352"/>
      <c r="EF27" s="352"/>
      <c r="EG27" s="352"/>
      <c r="EH27" s="352"/>
      <c r="EI27" s="352"/>
      <c r="EJ27" s="352"/>
      <c r="EK27" s="352"/>
      <c r="EL27" s="352"/>
      <c r="EM27" s="352"/>
      <c r="EN27" s="352"/>
      <c r="EO27" s="352"/>
      <c r="EP27" s="352"/>
      <c r="EQ27" s="352"/>
      <c r="ER27" s="352"/>
      <c r="ES27" s="352"/>
      <c r="ET27" s="352"/>
      <c r="EU27" s="352"/>
      <c r="EV27" s="352"/>
      <c r="EW27" s="352"/>
      <c r="EX27" s="352"/>
      <c r="EY27" s="352"/>
      <c r="EZ27" s="352"/>
      <c r="FA27" s="352"/>
      <c r="FB27" s="352"/>
      <c r="FC27" s="352"/>
      <c r="FD27" s="352"/>
      <c r="FE27" s="352"/>
      <c r="FF27" s="352"/>
      <c r="FG27" s="352"/>
      <c r="FH27" s="352"/>
      <c r="FI27" s="352"/>
      <c r="FJ27" s="352"/>
      <c r="FK27" s="352"/>
      <c r="FL27" s="352"/>
      <c r="FM27" s="352"/>
      <c r="FN27" s="352"/>
      <c r="FO27" s="352"/>
      <c r="FP27" s="352"/>
      <c r="FQ27" s="352"/>
      <c r="FR27" s="352"/>
      <c r="FS27" s="352"/>
      <c r="FT27" s="352"/>
      <c r="FU27" s="352"/>
      <c r="FV27" s="352"/>
      <c r="FW27" s="352"/>
      <c r="FX27" s="352"/>
      <c r="FY27" s="352"/>
      <c r="FZ27" s="352"/>
      <c r="GA27" s="352"/>
      <c r="GB27" s="352"/>
      <c r="GC27" s="352"/>
      <c r="GD27" s="352"/>
      <c r="GE27" s="352"/>
      <c r="GF27" s="352"/>
      <c r="GG27" s="352"/>
      <c r="GH27" s="352"/>
      <c r="GI27" s="352"/>
      <c r="GJ27" s="352"/>
      <c r="GK27" s="352"/>
      <c r="GL27" s="352"/>
      <c r="GM27" s="352"/>
      <c r="GN27" s="352"/>
      <c r="GO27" s="352"/>
      <c r="GP27" s="352"/>
      <c r="GQ27" s="352"/>
      <c r="GR27" s="352"/>
      <c r="GS27" s="352"/>
      <c r="GT27" s="352"/>
      <c r="GU27" s="352"/>
      <c r="GV27" s="352"/>
      <c r="GW27" s="352"/>
      <c r="GX27" s="352"/>
      <c r="GY27" s="352"/>
      <c r="GZ27" s="352"/>
      <c r="HA27" s="352"/>
      <c r="HB27" s="352"/>
      <c r="HC27" s="352"/>
      <c r="HD27" s="352"/>
      <c r="HE27" s="352"/>
      <c r="HF27" s="352"/>
      <c r="HG27" s="352"/>
      <c r="HH27" s="352"/>
      <c r="HI27" s="352"/>
      <c r="HJ27" s="352"/>
      <c r="HK27" s="352"/>
      <c r="HL27" s="352"/>
      <c r="HM27" s="352"/>
      <c r="HN27" s="352"/>
      <c r="HO27" s="352"/>
      <c r="HP27" s="352"/>
      <c r="HQ27" s="352"/>
      <c r="HR27" s="352"/>
      <c r="HS27" s="352"/>
      <c r="HT27" s="352"/>
      <c r="HU27" s="352"/>
      <c r="HV27" s="352"/>
      <c r="HW27" s="352"/>
      <c r="HX27" s="352"/>
      <c r="HY27" s="352"/>
      <c r="HZ27" s="352"/>
      <c r="IA27" s="352"/>
      <c r="IB27" s="352"/>
      <c r="IC27" s="352"/>
      <c r="ID27" s="352"/>
      <c r="IE27" s="352"/>
      <c r="IF27" s="352"/>
      <c r="IG27" s="352"/>
      <c r="IH27" s="352"/>
      <c r="II27" s="352"/>
      <c r="IJ27" s="352"/>
      <c r="IK27" s="352"/>
      <c r="IL27" s="352"/>
      <c r="IM27" s="352"/>
      <c r="IN27" s="352"/>
      <c r="IO27" s="352"/>
      <c r="IP27" s="352"/>
      <c r="IQ27" s="352"/>
      <c r="IR27" s="352"/>
      <c r="IS27" s="352"/>
      <c r="IT27" s="352"/>
      <c r="IU27" s="352"/>
      <c r="IV27" s="352"/>
      <c r="IW27" s="352"/>
      <c r="IX27" s="352"/>
      <c r="IY27" s="352"/>
      <c r="IZ27" s="352"/>
      <c r="JA27" s="352"/>
      <c r="JB27" s="352"/>
      <c r="JC27" s="352"/>
      <c r="JD27" s="352"/>
      <c r="JE27" s="352"/>
      <c r="JF27" s="352"/>
      <c r="JG27" s="352"/>
      <c r="JH27" s="352"/>
      <c r="JI27" s="352"/>
      <c r="JJ27" s="352"/>
      <c r="JK27" s="352"/>
      <c r="JL27" s="352"/>
      <c r="JM27" s="352"/>
      <c r="JN27" s="352"/>
      <c r="JO27" s="352"/>
      <c r="JP27" s="352"/>
      <c r="JQ27" s="352"/>
      <c r="JR27" s="352"/>
      <c r="JS27" s="352"/>
      <c r="JT27" s="352"/>
      <c r="JU27" s="352"/>
      <c r="JV27" s="352"/>
      <c r="JW27" s="352"/>
      <c r="JX27" s="352"/>
      <c r="JY27" s="352"/>
      <c r="JZ27" s="352"/>
      <c r="KA27" s="352"/>
      <c r="KB27" s="352"/>
      <c r="KC27" s="352"/>
      <c r="KD27" s="352"/>
      <c r="KE27" s="352"/>
      <c r="KF27" s="352"/>
      <c r="KG27" s="352"/>
      <c r="KH27" s="352"/>
      <c r="KI27" s="352"/>
      <c r="KJ27" s="352"/>
      <c r="KK27" s="352"/>
      <c r="KL27" s="352"/>
      <c r="KM27" s="352"/>
      <c r="KN27" s="352"/>
      <c r="KO27" s="352"/>
      <c r="KP27" s="352"/>
      <c r="KQ27" s="352"/>
      <c r="KR27" s="352"/>
      <c r="KS27" s="352"/>
      <c r="KT27" s="352"/>
      <c r="KU27" s="352"/>
      <c r="KV27" s="352"/>
      <c r="KW27" s="352"/>
      <c r="KX27" s="352"/>
      <c r="KY27" s="352"/>
      <c r="KZ27" s="352"/>
      <c r="LA27" s="352"/>
      <c r="LB27" s="352"/>
      <c r="LC27" s="352"/>
      <c r="LD27" s="352"/>
      <c r="LE27" s="352"/>
      <c r="LF27" s="352"/>
      <c r="LG27" s="352"/>
      <c r="LH27" s="352"/>
      <c r="LI27" s="352"/>
      <c r="LJ27" s="352"/>
      <c r="LK27" s="352"/>
      <c r="LL27" s="352"/>
      <c r="LM27" s="352"/>
      <c r="LN27" s="352"/>
      <c r="LO27" s="352"/>
      <c r="LP27" s="352"/>
      <c r="LQ27" s="352"/>
      <c r="LR27" s="352"/>
      <c r="LS27" s="352"/>
      <c r="LT27" s="352"/>
      <c r="LU27" s="352"/>
      <c r="LV27" s="352"/>
      <c r="LW27" s="352"/>
      <c r="LX27" s="352"/>
      <c r="LY27" s="352"/>
      <c r="LZ27" s="352"/>
      <c r="MA27" s="352"/>
      <c r="MB27" s="352"/>
      <c r="MC27" s="352"/>
      <c r="MD27" s="352"/>
      <c r="ME27" s="352"/>
      <c r="MF27" s="352"/>
      <c r="MG27" s="352"/>
      <c r="MH27" s="352"/>
      <c r="MI27" s="352"/>
      <c r="MJ27" s="352"/>
      <c r="MK27" s="352"/>
      <c r="ML27" s="352"/>
      <c r="MM27" s="352"/>
      <c r="MN27" s="352"/>
      <c r="MO27" s="352"/>
      <c r="MP27" s="352"/>
      <c r="MQ27" s="352"/>
      <c r="MR27" s="352"/>
      <c r="MS27" s="352"/>
      <c r="MT27" s="352"/>
      <c r="MU27" s="352"/>
      <c r="MV27" s="352"/>
      <c r="MW27" s="352"/>
      <c r="MX27" s="352"/>
      <c r="MY27" s="352"/>
      <c r="MZ27" s="352"/>
      <c r="NA27" s="352"/>
      <c r="NB27" s="352"/>
      <c r="NC27" s="352"/>
      <c r="ND27" s="352"/>
      <c r="NE27" s="352"/>
      <c r="NF27" s="352"/>
      <c r="NG27" s="352"/>
      <c r="NH27" s="352"/>
      <c r="NI27" s="352"/>
      <c r="NJ27" s="352"/>
      <c r="NK27" s="352"/>
      <c r="NL27" s="352"/>
      <c r="NM27" s="352"/>
      <c r="NN27" s="352"/>
      <c r="NO27" s="352"/>
      <c r="NP27" s="352"/>
      <c r="NQ27" s="352"/>
      <c r="NR27" s="352"/>
      <c r="NS27" s="352"/>
      <c r="NT27" s="352"/>
      <c r="NU27" s="352"/>
      <c r="NV27" s="352"/>
      <c r="NW27" s="352"/>
      <c r="NX27" s="352"/>
      <c r="NY27" s="352"/>
      <c r="NZ27" s="352"/>
      <c r="OA27" s="352"/>
      <c r="OB27" s="352"/>
      <c r="OC27" s="352"/>
      <c r="OD27" s="352"/>
      <c r="OE27" s="352"/>
      <c r="OF27" s="352"/>
      <c r="OG27" s="352"/>
      <c r="OH27" s="352"/>
      <c r="OI27" s="352"/>
      <c r="OJ27" s="352"/>
      <c r="OK27" s="352"/>
      <c r="OL27" s="352"/>
      <c r="OM27" s="352"/>
      <c r="ON27" s="352"/>
      <c r="OO27" s="352"/>
      <c r="OP27" s="352"/>
      <c r="OQ27" s="352"/>
      <c r="OR27" s="352"/>
      <c r="OS27" s="352"/>
      <c r="OT27" s="352"/>
      <c r="OU27" s="352"/>
      <c r="OV27" s="352"/>
      <c r="OW27" s="352"/>
      <c r="OX27" s="352"/>
      <c r="OY27" s="352"/>
      <c r="OZ27" s="352"/>
      <c r="PA27" s="352"/>
      <c r="PB27" s="352"/>
      <c r="PC27" s="352"/>
      <c r="PD27" s="352"/>
      <c r="PE27" s="352"/>
      <c r="PF27" s="352"/>
      <c r="PG27" s="352"/>
      <c r="PH27" s="352"/>
      <c r="PI27" s="352"/>
      <c r="PJ27" s="352"/>
      <c r="PK27" s="352"/>
      <c r="PL27" s="352"/>
      <c r="PM27" s="352"/>
      <c r="PN27" s="352"/>
      <c r="PO27" s="352"/>
      <c r="PP27" s="352"/>
      <c r="PQ27" s="352"/>
      <c r="PR27" s="352"/>
      <c r="PS27" s="352"/>
      <c r="PT27" s="352"/>
      <c r="PU27" s="352"/>
      <c r="PV27" s="352"/>
      <c r="PW27" s="352"/>
      <c r="PX27" s="352"/>
      <c r="PY27" s="352"/>
      <c r="PZ27" s="352"/>
      <c r="QA27" s="352"/>
      <c r="QB27" s="352"/>
      <c r="QC27" s="352"/>
      <c r="QD27" s="352"/>
      <c r="QE27" s="352"/>
      <c r="QF27" s="352"/>
      <c r="QG27" s="352"/>
      <c r="QH27" s="352"/>
      <c r="QI27" s="352"/>
      <c r="QJ27" s="352"/>
      <c r="QK27" s="352"/>
      <c r="QL27" s="352"/>
      <c r="QM27" s="352"/>
      <c r="QN27" s="352"/>
      <c r="QO27" s="352"/>
      <c r="QP27" s="352"/>
      <c r="QQ27" s="352"/>
      <c r="QR27" s="352"/>
      <c r="QS27" s="352"/>
      <c r="QT27" s="352"/>
      <c r="QU27" s="352"/>
      <c r="QV27" s="352"/>
      <c r="QW27" s="352"/>
      <c r="QX27" s="352"/>
      <c r="QY27" s="352"/>
      <c r="QZ27" s="352"/>
      <c r="RA27" s="352"/>
      <c r="RB27" s="352"/>
      <c r="RC27" s="352"/>
      <c r="RD27" s="352"/>
      <c r="RE27" s="352"/>
      <c r="RF27" s="352"/>
      <c r="RG27" s="352"/>
      <c r="RH27" s="352"/>
      <c r="RI27" s="352"/>
      <c r="RJ27" s="352"/>
      <c r="RK27" s="352"/>
      <c r="RL27" s="352"/>
      <c r="RM27" s="352"/>
      <c r="RN27" s="352"/>
      <c r="RO27" s="352"/>
      <c r="RP27" s="352"/>
      <c r="RQ27" s="352"/>
      <c r="RR27" s="352"/>
      <c r="RS27" s="352"/>
      <c r="RT27" s="352"/>
      <c r="RU27" s="352"/>
      <c r="RV27" s="352"/>
      <c r="RW27" s="352"/>
      <c r="RX27" s="352"/>
      <c r="RY27" s="352"/>
      <c r="RZ27" s="352"/>
      <c r="SA27" s="352"/>
      <c r="SB27" s="352"/>
      <c r="SC27" s="352"/>
      <c r="SD27" s="352"/>
      <c r="SE27" s="352"/>
      <c r="SF27" s="352"/>
      <c r="SG27" s="352"/>
      <c r="SH27" s="352"/>
      <c r="SI27" s="352"/>
      <c r="SJ27" s="352"/>
      <c r="SK27" s="352"/>
      <c r="SL27" s="352"/>
      <c r="SM27" s="352"/>
      <c r="SN27" s="352"/>
      <c r="SO27" s="352"/>
      <c r="SP27" s="352"/>
      <c r="SQ27" s="352"/>
      <c r="SR27" s="352"/>
      <c r="SS27" s="352"/>
      <c r="ST27" s="352"/>
      <c r="SU27" s="352"/>
      <c r="SV27" s="352"/>
      <c r="SW27" s="352"/>
      <c r="SX27" s="352"/>
      <c r="SY27" s="352"/>
      <c r="SZ27" s="352"/>
      <c r="TA27" s="352"/>
      <c r="TB27" s="352"/>
      <c r="TC27" s="352"/>
      <c r="TD27" s="352"/>
      <c r="TE27" s="352"/>
      <c r="TF27" s="352"/>
      <c r="TG27" s="352"/>
      <c r="TH27" s="352"/>
      <c r="TI27" s="352"/>
      <c r="TJ27" s="352"/>
      <c r="TK27" s="352"/>
      <c r="TL27" s="352"/>
      <c r="TM27" s="352"/>
      <c r="TN27" s="352"/>
      <c r="TO27" s="352"/>
      <c r="TP27" s="352"/>
      <c r="TQ27" s="352"/>
      <c r="TR27" s="352"/>
      <c r="TS27" s="352"/>
      <c r="TT27" s="352"/>
      <c r="TU27" s="352"/>
      <c r="TV27" s="352"/>
      <c r="TW27" s="352"/>
      <c r="TX27" s="352"/>
      <c r="TY27" s="352"/>
      <c r="TZ27" s="352"/>
      <c r="UA27" s="352"/>
      <c r="UB27" s="352"/>
      <c r="UC27" s="352"/>
      <c r="UD27" s="352"/>
      <c r="UE27" s="352"/>
      <c r="UF27" s="352"/>
      <c r="UG27" s="352"/>
      <c r="UH27" s="352"/>
      <c r="UI27" s="352"/>
      <c r="UJ27" s="352"/>
      <c r="UK27" s="352"/>
      <c r="UL27" s="352"/>
      <c r="UM27" s="352"/>
      <c r="UN27" s="352"/>
      <c r="UO27" s="352"/>
      <c r="UP27" s="352"/>
      <c r="UQ27" s="352"/>
      <c r="UR27" s="352"/>
      <c r="US27" s="352"/>
      <c r="UT27" s="352"/>
      <c r="UU27" s="352"/>
      <c r="UV27" s="352"/>
      <c r="UW27" s="352"/>
      <c r="UX27" s="352"/>
      <c r="UY27" s="352"/>
      <c r="UZ27" s="352"/>
      <c r="VA27" s="352"/>
      <c r="VB27" s="352"/>
      <c r="VC27" s="352"/>
      <c r="VD27" s="352"/>
      <c r="VE27" s="352"/>
      <c r="VF27" s="352"/>
      <c r="VG27" s="352"/>
      <c r="VH27" s="352"/>
      <c r="VI27" s="352"/>
      <c r="VJ27" s="352"/>
      <c r="VK27" s="352"/>
      <c r="VL27" s="352"/>
      <c r="VM27" s="352"/>
      <c r="VN27" s="352"/>
      <c r="VO27" s="352"/>
      <c r="VP27" s="352"/>
      <c r="VQ27" s="352"/>
      <c r="VR27" s="352"/>
      <c r="VS27" s="352"/>
      <c r="VT27" s="352"/>
      <c r="VU27" s="352"/>
      <c r="VV27" s="352"/>
      <c r="VW27" s="352"/>
      <c r="VX27" s="352"/>
      <c r="VY27" s="352"/>
      <c r="VZ27" s="352"/>
      <c r="WA27" s="352"/>
      <c r="WB27" s="352"/>
      <c r="WC27" s="352"/>
      <c r="WD27" s="352"/>
      <c r="WE27" s="352"/>
      <c r="WF27" s="352"/>
      <c r="WG27" s="352"/>
      <c r="WH27" s="352"/>
      <c r="WI27" s="352"/>
      <c r="WJ27" s="352"/>
      <c r="WK27" s="352"/>
      <c r="WL27" s="352"/>
      <c r="WM27" s="352"/>
      <c r="WN27" s="352"/>
      <c r="WO27" s="352"/>
      <c r="WP27" s="352"/>
      <c r="WQ27" s="352"/>
      <c r="WR27" s="352"/>
      <c r="WS27" s="352"/>
      <c r="WT27" s="352"/>
      <c r="WU27" s="352"/>
      <c r="WV27" s="352"/>
      <c r="WW27" s="352"/>
      <c r="WX27" s="352"/>
      <c r="WY27" s="352"/>
      <c r="WZ27" s="352"/>
      <c r="XA27" s="352"/>
      <c r="XB27" s="352"/>
      <c r="XC27" s="352"/>
      <c r="XD27" s="352"/>
      <c r="XE27" s="352"/>
      <c r="XF27" s="352"/>
      <c r="XG27" s="352"/>
      <c r="XH27" s="352"/>
      <c r="XI27" s="352"/>
      <c r="XJ27" s="352"/>
      <c r="XK27" s="352"/>
      <c r="XL27" s="352"/>
      <c r="XM27" s="352"/>
      <c r="XN27" s="352"/>
      <c r="XO27" s="352"/>
      <c r="XP27" s="352"/>
      <c r="XQ27" s="352"/>
      <c r="XR27" s="352"/>
      <c r="XS27" s="352"/>
      <c r="XT27" s="352"/>
      <c r="XU27" s="352"/>
      <c r="XV27" s="352"/>
      <c r="XW27" s="352"/>
      <c r="XX27" s="352"/>
      <c r="XY27" s="352"/>
      <c r="XZ27" s="352"/>
      <c r="YA27" s="352"/>
      <c r="YB27" s="352"/>
      <c r="YC27" s="352"/>
      <c r="YD27" s="352"/>
      <c r="YE27" s="352"/>
      <c r="YF27" s="352"/>
      <c r="YG27" s="352"/>
      <c r="YH27" s="352"/>
      <c r="YI27" s="352"/>
      <c r="YJ27" s="352"/>
      <c r="YK27" s="352"/>
      <c r="YL27" s="352"/>
      <c r="YM27" s="352"/>
      <c r="YN27" s="352"/>
      <c r="YO27" s="352"/>
      <c r="YP27" s="352"/>
      <c r="YQ27" s="352"/>
      <c r="YR27" s="352"/>
      <c r="YS27" s="352"/>
      <c r="YT27" s="352"/>
      <c r="YU27" s="352"/>
      <c r="YV27" s="352"/>
      <c r="YW27" s="352"/>
      <c r="YX27" s="352"/>
      <c r="YY27" s="352"/>
      <c r="YZ27" s="352"/>
      <c r="ZA27" s="352"/>
      <c r="ZB27" s="352"/>
      <c r="ZC27" s="352"/>
      <c r="ZD27" s="352"/>
      <c r="ZE27" s="352"/>
      <c r="ZF27" s="352"/>
      <c r="ZG27" s="352"/>
      <c r="ZH27" s="352"/>
      <c r="ZI27" s="352"/>
      <c r="ZJ27" s="352"/>
      <c r="ZK27" s="352"/>
      <c r="ZL27" s="352"/>
      <c r="ZM27" s="352"/>
      <c r="ZN27" s="352"/>
      <c r="ZO27" s="352"/>
      <c r="ZP27" s="352"/>
      <c r="ZQ27" s="352"/>
      <c r="ZR27" s="352"/>
      <c r="ZS27" s="352"/>
      <c r="ZT27" s="352"/>
      <c r="ZU27" s="352"/>
      <c r="ZV27" s="352"/>
      <c r="ZW27" s="352"/>
      <c r="ZX27" s="352"/>
      <c r="ZY27" s="352"/>
      <c r="ZZ27" s="352"/>
      <c r="AAA27" s="352"/>
      <c r="AAB27" s="352"/>
      <c r="AAC27" s="352"/>
      <c r="AAD27" s="352"/>
      <c r="AAE27" s="352"/>
      <c r="AAF27" s="352"/>
      <c r="AAG27" s="352"/>
      <c r="AAH27" s="352"/>
      <c r="AAI27" s="352"/>
      <c r="AAJ27" s="352"/>
      <c r="AAK27" s="352"/>
      <c r="AAL27" s="352"/>
      <c r="AAM27" s="352"/>
      <c r="AAN27" s="352"/>
      <c r="AAO27" s="352"/>
      <c r="AAP27" s="352"/>
      <c r="AAQ27" s="352"/>
      <c r="AAR27" s="352"/>
      <c r="AAS27" s="352"/>
      <c r="AAT27" s="352"/>
      <c r="AAU27" s="352"/>
      <c r="AAV27" s="352"/>
      <c r="AAW27" s="352"/>
      <c r="AAX27" s="352"/>
      <c r="AAY27" s="352"/>
      <c r="AAZ27" s="352"/>
      <c r="ABA27" s="352"/>
      <c r="ABB27" s="352"/>
      <c r="ABC27" s="352"/>
      <c r="ABD27" s="352"/>
      <c r="ABE27" s="352"/>
      <c r="ABF27" s="352"/>
      <c r="ABG27" s="352"/>
      <c r="ABH27" s="352"/>
      <c r="ABI27" s="352"/>
      <c r="ABJ27" s="352"/>
      <c r="ABK27" s="352"/>
      <c r="ABL27" s="352"/>
      <c r="ABM27" s="352"/>
      <c r="ABN27" s="352"/>
      <c r="ABO27" s="352"/>
      <c r="ABP27" s="352"/>
      <c r="ABQ27" s="352"/>
      <c r="ABR27" s="352"/>
      <c r="ABS27" s="352"/>
      <c r="ABT27" s="352"/>
      <c r="ABU27" s="352"/>
      <c r="ABV27" s="352"/>
      <c r="ABW27" s="352"/>
      <c r="ABX27" s="352"/>
      <c r="ABY27" s="352"/>
      <c r="ABZ27" s="352"/>
      <c r="ACA27" s="352"/>
      <c r="ACB27" s="352"/>
      <c r="ACC27" s="352"/>
      <c r="ACD27" s="352"/>
      <c r="ACE27" s="352"/>
      <c r="ACF27" s="352"/>
      <c r="ACG27" s="352"/>
      <c r="ACH27" s="352"/>
      <c r="ACI27" s="352"/>
      <c r="ACJ27" s="352"/>
      <c r="ACK27" s="352"/>
      <c r="ACL27" s="352"/>
      <c r="ACM27" s="352"/>
      <c r="ACN27" s="352"/>
      <c r="ACO27" s="352"/>
      <c r="ACP27" s="352"/>
      <c r="ACQ27" s="352"/>
      <c r="ACR27" s="352"/>
      <c r="ACS27" s="352"/>
      <c r="ACT27" s="352"/>
      <c r="ACU27" s="352"/>
      <c r="ACV27" s="352"/>
      <c r="ACW27" s="352"/>
      <c r="ACX27" s="352"/>
      <c r="ACY27" s="352"/>
      <c r="ACZ27" s="352"/>
      <c r="ADA27" s="352"/>
      <c r="ADB27" s="352"/>
      <c r="ADC27" s="352"/>
      <c r="ADD27" s="352"/>
      <c r="ADE27" s="352"/>
      <c r="ADF27" s="352"/>
      <c r="ADG27" s="352"/>
      <c r="ADH27" s="352"/>
      <c r="ADI27" s="352"/>
      <c r="ADJ27" s="352"/>
      <c r="ADK27" s="352"/>
      <c r="ADL27" s="352"/>
      <c r="ADM27" s="352"/>
      <c r="ADN27" s="352"/>
      <c r="ADO27" s="352"/>
      <c r="ADP27" s="352"/>
      <c r="ADQ27" s="352"/>
      <c r="ADR27" s="352"/>
      <c r="ADS27" s="352"/>
      <c r="ADT27" s="352"/>
      <c r="ADU27" s="352"/>
      <c r="ADV27" s="352"/>
      <c r="ADW27" s="352"/>
      <c r="ADX27" s="352"/>
      <c r="ADY27" s="352"/>
      <c r="ADZ27" s="352"/>
      <c r="AEA27" s="352"/>
      <c r="AEB27" s="352"/>
      <c r="AEC27" s="352"/>
      <c r="AED27" s="352"/>
      <c r="AEE27" s="352"/>
      <c r="AEF27" s="352"/>
      <c r="AEG27" s="352"/>
      <c r="AEH27" s="352"/>
      <c r="AEI27" s="352"/>
      <c r="AEJ27" s="352"/>
      <c r="AEK27" s="352"/>
      <c r="AEL27" s="352"/>
      <c r="AEM27" s="352"/>
      <c r="AEN27" s="352"/>
      <c r="AEO27" s="352"/>
      <c r="AEP27" s="352"/>
      <c r="AEQ27" s="352"/>
      <c r="AER27" s="352"/>
      <c r="AES27" s="352"/>
      <c r="AET27" s="352"/>
      <c r="AEU27" s="352"/>
      <c r="AEV27" s="352"/>
      <c r="AEW27" s="352"/>
      <c r="AEX27" s="352"/>
      <c r="AEY27" s="352"/>
      <c r="AEZ27" s="352"/>
      <c r="AFA27" s="352"/>
      <c r="AFB27" s="352"/>
      <c r="AFC27" s="352"/>
      <c r="AFD27" s="352"/>
      <c r="AFE27" s="352"/>
      <c r="AFF27" s="352"/>
      <c r="AFG27" s="352"/>
      <c r="AFH27" s="352"/>
      <c r="AFI27" s="352"/>
      <c r="AFJ27" s="352"/>
      <c r="AFK27" s="352"/>
      <c r="AFL27" s="352"/>
      <c r="AFM27" s="352"/>
      <c r="AFN27" s="352"/>
      <c r="AFO27" s="352"/>
      <c r="AFP27" s="352"/>
      <c r="AFQ27" s="352"/>
      <c r="AFR27" s="352"/>
      <c r="AFS27" s="352"/>
      <c r="AFT27" s="352"/>
      <c r="AFU27" s="352"/>
      <c r="AFV27" s="352"/>
      <c r="AFW27" s="352"/>
      <c r="AFX27" s="352"/>
      <c r="AFY27" s="352"/>
      <c r="AFZ27" s="352"/>
      <c r="AGA27" s="352"/>
      <c r="AGB27" s="352"/>
      <c r="AGC27" s="352"/>
      <c r="AGD27" s="352"/>
      <c r="AGE27" s="352"/>
      <c r="AGF27" s="352"/>
      <c r="AGG27" s="352"/>
      <c r="AGH27" s="352"/>
      <c r="AGI27" s="352"/>
      <c r="AGJ27" s="352"/>
      <c r="AGK27" s="352"/>
      <c r="AGL27" s="352"/>
      <c r="AGM27" s="352"/>
      <c r="AGN27" s="352"/>
      <c r="AGO27" s="352"/>
      <c r="AGP27" s="352"/>
      <c r="AGQ27" s="352"/>
      <c r="AGR27" s="352"/>
      <c r="AGS27" s="352"/>
      <c r="AGT27" s="352"/>
      <c r="AGU27" s="352"/>
      <c r="AGV27" s="352"/>
      <c r="AGW27" s="352"/>
      <c r="AGX27" s="352"/>
      <c r="AGY27" s="352"/>
      <c r="AGZ27" s="352"/>
      <c r="AHA27" s="352"/>
      <c r="AHB27" s="352"/>
      <c r="AHC27" s="352"/>
      <c r="AHD27" s="352"/>
      <c r="AHE27" s="352"/>
      <c r="AHF27" s="352"/>
      <c r="AHG27" s="352"/>
      <c r="AHH27" s="352"/>
      <c r="AHI27" s="352"/>
      <c r="AHJ27" s="352"/>
      <c r="AHK27" s="352"/>
      <c r="AHL27" s="352"/>
      <c r="AHM27" s="352"/>
      <c r="AHN27" s="352"/>
      <c r="AHO27" s="352"/>
      <c r="AHP27" s="352"/>
      <c r="AHQ27" s="352"/>
      <c r="AHR27" s="352"/>
      <c r="AHS27" s="352"/>
      <c r="AHT27" s="352"/>
      <c r="AHU27" s="352"/>
      <c r="AHV27" s="352"/>
      <c r="AHW27" s="352"/>
      <c r="AHX27" s="352"/>
      <c r="AHY27" s="352"/>
      <c r="AHZ27" s="352"/>
      <c r="AIA27" s="352"/>
      <c r="AIB27" s="352"/>
      <c r="AIC27" s="352"/>
      <c r="AID27" s="352"/>
      <c r="AIE27" s="352"/>
      <c r="AIF27" s="352"/>
      <c r="AIG27" s="352"/>
      <c r="AIH27" s="352"/>
      <c r="AII27" s="352"/>
      <c r="AIJ27" s="352"/>
      <c r="AIK27" s="352"/>
      <c r="AIL27" s="352"/>
      <c r="AIM27" s="352"/>
      <c r="AIN27" s="352"/>
      <c r="AIO27" s="352"/>
      <c r="AIP27" s="352"/>
      <c r="AIQ27" s="352"/>
      <c r="AIR27" s="352"/>
      <c r="AIS27" s="352"/>
      <c r="AIT27" s="352"/>
      <c r="AIU27" s="352"/>
      <c r="AIV27" s="352"/>
      <c r="AIW27" s="352"/>
      <c r="AIX27" s="352"/>
      <c r="AIY27" s="352"/>
      <c r="AIZ27" s="352"/>
      <c r="AJA27" s="352"/>
      <c r="AJB27" s="352"/>
      <c r="AJC27" s="352"/>
      <c r="AJD27" s="352"/>
      <c r="AJE27" s="352"/>
      <c r="AJF27" s="352"/>
      <c r="AJG27" s="352"/>
      <c r="AJH27" s="352"/>
      <c r="AJI27" s="352"/>
      <c r="AJJ27" s="352"/>
      <c r="AJK27" s="352"/>
      <c r="AJL27" s="352"/>
      <c r="AJM27" s="352"/>
      <c r="AJN27" s="352"/>
      <c r="AJO27" s="352"/>
      <c r="AJP27" s="352"/>
      <c r="AJQ27" s="352"/>
      <c r="AJR27" s="352"/>
      <c r="AJS27" s="352"/>
      <c r="AJT27" s="352"/>
      <c r="AJU27" s="352"/>
      <c r="AJV27" s="352"/>
      <c r="AJW27" s="352"/>
      <c r="AJX27" s="352"/>
      <c r="AJY27" s="352"/>
      <c r="AJZ27" s="352"/>
      <c r="AKA27" s="352"/>
      <c r="AKB27" s="352"/>
      <c r="AKC27" s="352"/>
      <c r="AKD27" s="352"/>
      <c r="AKE27" s="352"/>
      <c r="AKF27" s="352"/>
      <c r="AKG27" s="352"/>
      <c r="AKH27" s="352"/>
      <c r="AKI27" s="352"/>
      <c r="AKJ27" s="352"/>
      <c r="AKK27" s="352"/>
      <c r="AKL27" s="352"/>
      <c r="AKM27" s="352"/>
      <c r="AKN27" s="352"/>
      <c r="AKO27" s="352"/>
      <c r="AKP27" s="352"/>
      <c r="AKQ27" s="352"/>
      <c r="AKR27" s="352"/>
      <c r="AKS27" s="352"/>
      <c r="AKT27" s="352"/>
      <c r="AKU27" s="352"/>
      <c r="AKV27" s="352"/>
      <c r="AKW27" s="352"/>
      <c r="AKX27" s="352"/>
      <c r="AKY27" s="352"/>
      <c r="AKZ27" s="352"/>
      <c r="ALA27" s="352"/>
      <c r="ALB27" s="352"/>
      <c r="ALC27" s="352"/>
      <c r="ALD27" s="352"/>
      <c r="ALE27" s="352"/>
      <c r="ALF27" s="352"/>
      <c r="ALG27" s="352"/>
      <c r="ALH27" s="352"/>
      <c r="ALI27" s="352"/>
      <c r="ALJ27" s="352"/>
      <c r="ALK27" s="352"/>
      <c r="ALL27" s="352"/>
      <c r="ALM27" s="352"/>
      <c r="ALN27" s="352"/>
      <c r="ALO27" s="352"/>
      <c r="ALP27" s="352"/>
      <c r="ALQ27" s="352"/>
      <c r="ALR27" s="352"/>
      <c r="ALS27" s="352"/>
      <c r="ALT27" s="352"/>
      <c r="ALU27" s="352"/>
      <c r="ALV27" s="352"/>
      <c r="ALW27" s="352"/>
      <c r="ALX27" s="352"/>
      <c r="ALY27" s="352"/>
      <c r="ALZ27" s="352"/>
      <c r="AMA27" s="352"/>
      <c r="AMB27" s="352"/>
      <c r="AMC27" s="352"/>
      <c r="AMD27" s="352"/>
      <c r="AME27" s="352"/>
      <c r="AMF27" s="352"/>
      <c r="AMG27" s="352"/>
      <c r="AMH27" s="352"/>
      <c r="AMI27" s="352"/>
      <c r="AMJ27" s="352"/>
      <c r="AMK27" s="352"/>
      <c r="AML27" s="352"/>
      <c r="AMM27" s="352"/>
      <c r="AMN27" s="352"/>
      <c r="AMO27" s="352"/>
      <c r="AMP27" s="352"/>
      <c r="AMQ27" s="352"/>
      <c r="AMR27" s="352"/>
      <c r="AMS27" s="352"/>
      <c r="AMT27" s="352"/>
      <c r="AMU27" s="352"/>
      <c r="AMV27" s="352"/>
      <c r="AMW27" s="352"/>
      <c r="AMX27" s="352"/>
      <c r="AMY27" s="352"/>
      <c r="AMZ27" s="352"/>
      <c r="ANA27" s="352"/>
      <c r="ANB27" s="352"/>
      <c r="ANC27" s="352"/>
      <c r="AND27" s="352"/>
      <c r="ANE27" s="352"/>
      <c r="ANF27" s="352"/>
      <c r="ANG27" s="352"/>
      <c r="ANH27" s="352"/>
      <c r="ANI27" s="352"/>
      <c r="ANJ27" s="352"/>
      <c r="ANK27" s="352"/>
      <c r="ANL27" s="352"/>
      <c r="ANM27" s="352"/>
      <c r="ANN27" s="352"/>
      <c r="ANO27" s="352"/>
      <c r="ANP27" s="352"/>
      <c r="ANQ27" s="352"/>
      <c r="ANR27" s="352"/>
      <c r="ANS27" s="352"/>
      <c r="ANT27" s="352"/>
      <c r="ANU27" s="352"/>
      <c r="ANV27" s="352"/>
      <c r="ANW27" s="352"/>
      <c r="ANX27" s="352"/>
      <c r="ANY27" s="352"/>
      <c r="ANZ27" s="352"/>
      <c r="AOA27" s="352"/>
      <c r="AOB27" s="352"/>
      <c r="AOC27" s="352"/>
      <c r="AOD27" s="352"/>
      <c r="AOE27" s="352"/>
      <c r="AOF27" s="352"/>
      <c r="AOG27" s="352"/>
      <c r="AOH27" s="352"/>
      <c r="AOI27" s="352"/>
      <c r="AOJ27" s="352"/>
      <c r="AOK27" s="352"/>
      <c r="AOL27" s="352"/>
      <c r="AOM27" s="352"/>
      <c r="AON27" s="352"/>
      <c r="AOO27" s="352"/>
      <c r="AOP27" s="352"/>
      <c r="AOQ27" s="352"/>
      <c r="AOR27" s="352"/>
      <c r="AOS27" s="352"/>
      <c r="AOT27" s="352"/>
      <c r="AOU27" s="352"/>
      <c r="AOV27" s="352"/>
      <c r="AOW27" s="352"/>
      <c r="AOX27" s="352"/>
      <c r="AOY27" s="352"/>
      <c r="AOZ27" s="352"/>
      <c r="APA27" s="352"/>
      <c r="APB27" s="352"/>
      <c r="APC27" s="352"/>
      <c r="APD27" s="352"/>
      <c r="APE27" s="352"/>
      <c r="APF27" s="352"/>
      <c r="APG27" s="352"/>
      <c r="APH27" s="352"/>
      <c r="API27" s="352"/>
      <c r="APJ27" s="352"/>
      <c r="APK27" s="352"/>
      <c r="APL27" s="352"/>
      <c r="APM27" s="352"/>
      <c r="APN27" s="352"/>
      <c r="APO27" s="352"/>
      <c r="APP27" s="352"/>
      <c r="APQ27" s="352"/>
      <c r="APR27" s="352"/>
      <c r="APS27" s="352"/>
      <c r="APT27" s="352"/>
      <c r="APU27" s="352"/>
      <c r="APV27" s="352"/>
      <c r="APW27" s="352"/>
      <c r="APX27" s="352"/>
      <c r="APY27" s="352"/>
      <c r="APZ27" s="352"/>
      <c r="AQA27" s="352"/>
      <c r="AQB27" s="352"/>
      <c r="AQC27" s="352"/>
      <c r="AQD27" s="352"/>
      <c r="AQE27" s="352"/>
      <c r="AQF27" s="352"/>
      <c r="AQG27" s="352"/>
      <c r="AQH27" s="352"/>
      <c r="AQI27" s="352"/>
      <c r="AQJ27" s="352"/>
      <c r="AQK27" s="352"/>
      <c r="AQL27" s="352"/>
      <c r="AQM27" s="352"/>
      <c r="AQN27" s="352"/>
      <c r="AQO27" s="352"/>
      <c r="AQP27" s="352"/>
      <c r="AQQ27" s="352"/>
      <c r="AQR27" s="352"/>
      <c r="AQS27" s="352"/>
      <c r="AQT27" s="352"/>
      <c r="AQU27" s="352"/>
      <c r="AQV27" s="352"/>
      <c r="AQW27" s="352"/>
      <c r="AQX27" s="352"/>
      <c r="AQY27" s="352"/>
      <c r="AQZ27" s="352"/>
      <c r="ARA27" s="352"/>
      <c r="ARB27" s="352"/>
      <c r="ARC27" s="352"/>
      <c r="ARD27" s="352"/>
      <c r="ARE27" s="352"/>
      <c r="ARF27" s="352"/>
      <c r="ARG27" s="352"/>
      <c r="ARH27" s="352"/>
      <c r="ARI27" s="352"/>
      <c r="ARJ27" s="352"/>
      <c r="ARK27" s="352"/>
      <c r="ARL27" s="352"/>
      <c r="ARM27" s="352"/>
      <c r="ARN27" s="352"/>
      <c r="ARO27" s="352"/>
      <c r="ARP27" s="352"/>
      <c r="ARQ27" s="352"/>
      <c r="ARR27" s="352"/>
      <c r="ARS27" s="352"/>
      <c r="ART27" s="352"/>
      <c r="ARU27" s="352"/>
      <c r="ARV27" s="352"/>
      <c r="ARW27" s="352"/>
      <c r="ARX27" s="352"/>
      <c r="ARY27" s="352"/>
      <c r="ARZ27" s="352"/>
      <c r="ASA27" s="352"/>
      <c r="ASB27" s="352"/>
      <c r="ASC27" s="352"/>
      <c r="ASD27" s="352"/>
      <c r="ASE27" s="352"/>
      <c r="ASF27" s="352"/>
      <c r="ASG27" s="352"/>
      <c r="ASH27" s="352"/>
      <c r="ASI27" s="352"/>
      <c r="ASJ27" s="352"/>
      <c r="ASK27" s="352"/>
      <c r="ASL27" s="352"/>
      <c r="ASM27" s="352"/>
      <c r="ASN27" s="352"/>
      <c r="ASO27" s="352"/>
      <c r="ASP27" s="352"/>
      <c r="ASQ27" s="352"/>
      <c r="ASR27" s="352"/>
      <c r="ASS27" s="352"/>
      <c r="AST27" s="352"/>
      <c r="ASU27" s="352"/>
      <c r="ASV27" s="352"/>
      <c r="ASW27" s="352"/>
      <c r="ASX27" s="352"/>
      <c r="ASY27" s="352"/>
      <c r="ASZ27" s="352"/>
      <c r="ATA27" s="352"/>
      <c r="ATB27" s="352"/>
      <c r="ATC27" s="352"/>
      <c r="ATD27" s="352"/>
      <c r="ATE27" s="352"/>
      <c r="ATF27" s="352"/>
      <c r="ATG27" s="352"/>
      <c r="ATH27" s="352"/>
      <c r="ATI27" s="352"/>
      <c r="ATJ27" s="352"/>
      <c r="ATK27" s="352"/>
      <c r="ATL27" s="352"/>
      <c r="ATM27" s="352"/>
      <c r="ATN27" s="352"/>
      <c r="ATO27" s="352"/>
      <c r="ATP27" s="352"/>
      <c r="ATQ27" s="352"/>
      <c r="ATR27" s="352"/>
      <c r="ATS27" s="352"/>
      <c r="ATT27" s="352"/>
      <c r="ATU27" s="352"/>
      <c r="ATV27" s="352"/>
      <c r="ATW27" s="352"/>
      <c r="ATX27" s="352"/>
      <c r="ATY27" s="352"/>
      <c r="ATZ27" s="352"/>
      <c r="AUA27" s="352"/>
      <c r="AUB27" s="352"/>
      <c r="AUC27" s="352"/>
      <c r="AUD27" s="352"/>
      <c r="AUE27" s="352"/>
      <c r="AUF27" s="352"/>
      <c r="AUG27" s="352"/>
      <c r="AUH27" s="352"/>
      <c r="AUI27" s="352"/>
      <c r="AUJ27" s="352"/>
      <c r="AUK27" s="352"/>
      <c r="AUL27" s="352"/>
      <c r="AUM27" s="352"/>
      <c r="AUN27" s="352"/>
      <c r="AUO27" s="352"/>
      <c r="AUP27" s="352"/>
      <c r="AUQ27" s="352"/>
      <c r="AUR27" s="352"/>
      <c r="AUS27" s="352"/>
      <c r="AUT27" s="352"/>
      <c r="AUU27" s="352"/>
      <c r="AUV27" s="352"/>
      <c r="AUW27" s="352"/>
      <c r="AUX27" s="352"/>
      <c r="AUY27" s="352"/>
      <c r="AUZ27" s="352"/>
      <c r="AVA27" s="352"/>
      <c r="AVB27" s="352"/>
      <c r="AVC27" s="352"/>
      <c r="AVD27" s="352"/>
      <c r="AVE27" s="352"/>
      <c r="AVF27" s="352"/>
      <c r="AVG27" s="352"/>
      <c r="AVH27" s="352"/>
      <c r="AVI27" s="352"/>
      <c r="AVJ27" s="352"/>
      <c r="AVK27" s="352"/>
      <c r="AVL27" s="352"/>
      <c r="AVM27" s="352"/>
      <c r="AVN27" s="352"/>
      <c r="AVO27" s="352"/>
      <c r="AVP27" s="352"/>
      <c r="AVQ27" s="352"/>
      <c r="AVR27" s="352"/>
      <c r="AVS27" s="352"/>
      <c r="AVT27" s="352"/>
      <c r="AVU27" s="352"/>
      <c r="AVV27" s="352"/>
      <c r="AVW27" s="352"/>
      <c r="AVX27" s="352"/>
      <c r="AVY27" s="352"/>
      <c r="AVZ27" s="352"/>
      <c r="AWA27" s="352"/>
      <c r="AWB27" s="352"/>
      <c r="AWC27" s="352"/>
      <c r="AWD27" s="352"/>
      <c r="AWE27" s="352"/>
      <c r="AWF27" s="352"/>
      <c r="AWG27" s="352"/>
      <c r="AWH27" s="352"/>
      <c r="AWI27" s="352"/>
      <c r="AWJ27" s="352"/>
      <c r="AWK27" s="352"/>
      <c r="AWL27" s="352"/>
      <c r="AWM27" s="352"/>
      <c r="AWN27" s="352"/>
      <c r="AWO27" s="352"/>
      <c r="AWP27" s="352"/>
      <c r="AWQ27" s="352"/>
      <c r="AWR27" s="352"/>
      <c r="AWS27" s="352"/>
      <c r="AWT27" s="352"/>
      <c r="AWU27" s="352"/>
      <c r="AWV27" s="352"/>
      <c r="AWW27" s="352"/>
      <c r="AWX27" s="352"/>
      <c r="AWY27" s="352"/>
      <c r="AWZ27" s="352"/>
      <c r="AXA27" s="352"/>
      <c r="AXB27" s="352"/>
      <c r="AXC27" s="352"/>
      <c r="AXD27" s="352"/>
      <c r="AXE27" s="352"/>
      <c r="AXF27" s="352"/>
      <c r="AXG27" s="352"/>
      <c r="AXH27" s="352"/>
      <c r="AXI27" s="352"/>
      <c r="AXJ27" s="352"/>
      <c r="AXK27" s="352"/>
      <c r="AXL27" s="352"/>
      <c r="AXM27" s="352"/>
      <c r="AXN27" s="352"/>
      <c r="AXO27" s="352"/>
      <c r="AXP27" s="352"/>
      <c r="AXQ27" s="352"/>
      <c r="AXR27" s="352"/>
      <c r="AXS27" s="352"/>
      <c r="AXT27" s="352"/>
      <c r="AXU27" s="352"/>
      <c r="AXV27" s="352"/>
      <c r="AXW27" s="352"/>
      <c r="AXX27" s="352"/>
      <c r="AXY27" s="352"/>
      <c r="AXZ27" s="352"/>
      <c r="AYA27" s="352"/>
      <c r="AYB27" s="352"/>
      <c r="AYC27" s="352"/>
      <c r="AYD27" s="352"/>
      <c r="AYE27" s="352"/>
      <c r="AYF27" s="352"/>
      <c r="AYG27" s="352"/>
      <c r="AYH27" s="352"/>
      <c r="AYI27" s="352"/>
      <c r="AYJ27" s="352"/>
      <c r="AYK27" s="352"/>
      <c r="AYL27" s="352"/>
      <c r="AYM27" s="352"/>
      <c r="AYN27" s="352"/>
      <c r="AYO27" s="352"/>
      <c r="AYP27" s="352"/>
      <c r="AYQ27" s="352"/>
      <c r="AYR27" s="352"/>
      <c r="AYS27" s="352"/>
      <c r="AYT27" s="352"/>
      <c r="AYU27" s="352"/>
      <c r="AYV27" s="352"/>
      <c r="AYW27" s="352"/>
      <c r="AYX27" s="352"/>
      <c r="AYY27" s="352"/>
      <c r="AYZ27" s="352"/>
      <c r="AZA27" s="352"/>
      <c r="AZB27" s="352"/>
      <c r="AZC27" s="352"/>
      <c r="AZD27" s="352"/>
      <c r="AZE27" s="352"/>
      <c r="AZF27" s="352"/>
      <c r="AZG27" s="352"/>
      <c r="AZH27" s="352"/>
      <c r="AZI27" s="352"/>
      <c r="AZJ27" s="352"/>
      <c r="AZK27" s="352"/>
      <c r="AZL27" s="352"/>
      <c r="AZM27" s="352"/>
      <c r="AZN27" s="352"/>
      <c r="AZO27" s="352"/>
      <c r="AZP27" s="352"/>
      <c r="AZQ27" s="352"/>
      <c r="AZR27" s="352"/>
      <c r="AZS27" s="352"/>
      <c r="AZT27" s="352"/>
      <c r="AZU27" s="352"/>
      <c r="AZV27" s="352"/>
      <c r="AZW27" s="352"/>
      <c r="AZX27" s="352"/>
      <c r="AZY27" s="352"/>
      <c r="AZZ27" s="352"/>
      <c r="BAA27" s="352"/>
      <c r="BAB27" s="352"/>
      <c r="BAC27" s="352"/>
      <c r="BAD27" s="352"/>
      <c r="BAE27" s="352"/>
      <c r="BAF27" s="352"/>
      <c r="BAG27" s="352"/>
      <c r="BAH27" s="352"/>
      <c r="BAI27" s="352"/>
      <c r="BAJ27" s="352"/>
      <c r="BAK27" s="352"/>
      <c r="BAL27" s="352"/>
      <c r="BAM27" s="352"/>
      <c r="BAN27" s="352"/>
      <c r="BAO27" s="352"/>
      <c r="BAP27" s="352"/>
      <c r="BAQ27" s="352"/>
      <c r="BAR27" s="352"/>
      <c r="BAS27" s="352"/>
      <c r="BAT27" s="352"/>
      <c r="BAU27" s="352"/>
      <c r="BAV27" s="352"/>
      <c r="BAW27" s="352"/>
      <c r="BAX27" s="352"/>
      <c r="BAY27" s="352"/>
      <c r="BAZ27" s="352"/>
      <c r="BBA27" s="352"/>
      <c r="BBB27" s="352"/>
      <c r="BBC27" s="352"/>
      <c r="BBD27" s="352"/>
      <c r="BBE27" s="352"/>
      <c r="BBF27" s="352"/>
      <c r="BBG27" s="352"/>
      <c r="BBH27" s="352"/>
      <c r="BBI27" s="352"/>
      <c r="BBJ27" s="352"/>
      <c r="BBK27" s="352"/>
      <c r="BBL27" s="352"/>
      <c r="BBM27" s="352"/>
      <c r="BBN27" s="352"/>
      <c r="BBO27" s="352"/>
      <c r="BBP27" s="352"/>
      <c r="BBQ27" s="352"/>
      <c r="BBR27" s="352"/>
      <c r="BBS27" s="352"/>
      <c r="BBT27" s="352"/>
      <c r="BBU27" s="352"/>
      <c r="BBV27" s="352"/>
      <c r="BBW27" s="352"/>
      <c r="BBX27" s="352"/>
      <c r="BBY27" s="352"/>
      <c r="BBZ27" s="352"/>
      <c r="BCA27" s="352"/>
      <c r="BCB27" s="352"/>
      <c r="BCC27" s="352"/>
      <c r="BCD27" s="352"/>
      <c r="BCE27" s="352"/>
      <c r="BCF27" s="352"/>
      <c r="BCG27" s="352"/>
      <c r="BCH27" s="352"/>
      <c r="BCI27" s="352"/>
      <c r="BCJ27" s="352"/>
      <c r="BCK27" s="352"/>
      <c r="BCL27" s="352"/>
      <c r="BCM27" s="352"/>
      <c r="BCN27" s="352"/>
      <c r="BCO27" s="352"/>
      <c r="BCP27" s="352"/>
      <c r="BCQ27" s="352"/>
      <c r="BCR27" s="352"/>
      <c r="BCS27" s="352"/>
      <c r="BCT27" s="352"/>
      <c r="BCU27" s="352"/>
      <c r="BCV27" s="352"/>
      <c r="BCW27" s="352"/>
      <c r="BCX27" s="352"/>
      <c r="BCY27" s="352"/>
      <c r="BCZ27" s="352"/>
      <c r="BDA27" s="352"/>
      <c r="BDB27" s="352"/>
      <c r="BDC27" s="352"/>
      <c r="BDD27" s="352"/>
      <c r="BDE27" s="352"/>
      <c r="BDF27" s="352"/>
      <c r="BDG27" s="352"/>
      <c r="BDH27" s="352"/>
      <c r="BDI27" s="352"/>
      <c r="BDJ27" s="352"/>
      <c r="BDK27" s="352"/>
      <c r="BDL27" s="352"/>
      <c r="BDM27" s="352"/>
      <c r="BDN27" s="352"/>
      <c r="BDO27" s="352"/>
      <c r="BDP27" s="352"/>
      <c r="BDQ27" s="352"/>
      <c r="BDR27" s="352"/>
      <c r="BDS27" s="352"/>
      <c r="BDT27" s="352"/>
      <c r="BDU27" s="352"/>
      <c r="BDV27" s="352"/>
      <c r="BDW27" s="352"/>
      <c r="BDX27" s="352"/>
      <c r="BDY27" s="352"/>
      <c r="BDZ27" s="352"/>
      <c r="BEA27" s="352"/>
      <c r="BEB27" s="352"/>
      <c r="BEC27" s="352"/>
      <c r="BED27" s="352"/>
      <c r="BEE27" s="352"/>
      <c r="BEF27" s="352"/>
      <c r="BEG27" s="352"/>
      <c r="BEH27" s="352"/>
      <c r="BEI27" s="352"/>
      <c r="BEJ27" s="352"/>
      <c r="BEK27" s="352"/>
      <c r="BEL27" s="352"/>
      <c r="BEM27" s="352"/>
      <c r="BEN27" s="352"/>
      <c r="BEO27" s="352"/>
      <c r="BEP27" s="352"/>
      <c r="BEQ27" s="352"/>
      <c r="BER27" s="352"/>
      <c r="BES27" s="352"/>
      <c r="BET27" s="352"/>
      <c r="BEU27" s="352"/>
      <c r="BEV27" s="352"/>
      <c r="BEW27" s="352"/>
      <c r="BEX27" s="352"/>
      <c r="BEY27" s="352"/>
      <c r="BEZ27" s="352"/>
      <c r="BFA27" s="352"/>
      <c r="BFB27" s="352"/>
      <c r="BFC27" s="352"/>
      <c r="BFD27" s="352"/>
      <c r="BFE27" s="352"/>
      <c r="BFF27" s="352"/>
      <c r="BFG27" s="352"/>
      <c r="BFH27" s="352"/>
      <c r="BFI27" s="352"/>
      <c r="BFJ27" s="352"/>
      <c r="BFK27" s="352"/>
      <c r="BFL27" s="352"/>
      <c r="BFM27" s="352"/>
      <c r="BFN27" s="352"/>
      <c r="BFO27" s="352"/>
      <c r="BFP27" s="352"/>
      <c r="BFQ27" s="352"/>
      <c r="BFR27" s="352"/>
      <c r="BFS27" s="352"/>
      <c r="BFT27" s="352"/>
      <c r="BFU27" s="352"/>
      <c r="BFV27" s="352"/>
      <c r="BFW27" s="352"/>
      <c r="BFX27" s="352"/>
      <c r="BFY27" s="352"/>
      <c r="BFZ27" s="352"/>
      <c r="BGA27" s="352"/>
      <c r="BGB27" s="352"/>
      <c r="BGC27" s="352"/>
      <c r="BGD27" s="352"/>
      <c r="BGE27" s="352"/>
      <c r="BGF27" s="352"/>
      <c r="BGG27" s="352"/>
      <c r="BGH27" s="352"/>
      <c r="BGI27" s="352"/>
      <c r="BGJ27" s="352"/>
      <c r="BGK27" s="352"/>
      <c r="BGL27" s="352"/>
      <c r="BGM27" s="352"/>
      <c r="BGN27" s="352"/>
      <c r="BGO27" s="352"/>
      <c r="BGP27" s="352"/>
      <c r="BGQ27" s="352"/>
      <c r="BGR27" s="352"/>
      <c r="BGS27" s="352"/>
      <c r="BGT27" s="352"/>
      <c r="BGU27" s="352"/>
      <c r="BGV27" s="352"/>
      <c r="BGW27" s="352"/>
      <c r="BGX27" s="352"/>
      <c r="BGY27" s="352"/>
      <c r="BGZ27" s="352"/>
      <c r="BHA27" s="352"/>
      <c r="BHB27" s="352"/>
      <c r="BHC27" s="352"/>
      <c r="BHD27" s="352"/>
      <c r="BHE27" s="352"/>
      <c r="BHF27" s="352"/>
      <c r="BHG27" s="352"/>
      <c r="BHH27" s="352"/>
      <c r="BHI27" s="352"/>
      <c r="BHJ27" s="352"/>
      <c r="BHK27" s="352"/>
      <c r="BHL27" s="352"/>
      <c r="BHM27" s="352"/>
      <c r="BHN27" s="352"/>
      <c r="BHO27" s="352"/>
      <c r="BHP27" s="352"/>
      <c r="BHQ27" s="352"/>
      <c r="BHR27" s="352"/>
      <c r="BHS27" s="352"/>
      <c r="BHT27" s="352"/>
      <c r="BHU27" s="352"/>
      <c r="BHV27" s="352"/>
      <c r="BHW27" s="352"/>
      <c r="BHX27" s="352"/>
      <c r="BHY27" s="352"/>
      <c r="BHZ27" s="352"/>
      <c r="BIA27" s="352"/>
      <c r="BIB27" s="352"/>
      <c r="BIC27" s="352"/>
      <c r="BID27" s="352"/>
      <c r="BIE27" s="352"/>
      <c r="BIF27" s="352"/>
      <c r="BIG27" s="352"/>
      <c r="BIH27" s="352"/>
      <c r="BII27" s="352"/>
      <c r="BIJ27" s="352"/>
      <c r="BIK27" s="352"/>
      <c r="BIL27" s="352"/>
      <c r="BIM27" s="352"/>
      <c r="BIN27" s="352"/>
      <c r="BIO27" s="352"/>
      <c r="BIP27" s="352"/>
      <c r="BIQ27" s="352"/>
      <c r="BIR27" s="352"/>
      <c r="BIS27" s="352"/>
      <c r="BIT27" s="352"/>
      <c r="BIU27" s="352"/>
      <c r="BIV27" s="352"/>
      <c r="BIW27" s="352"/>
      <c r="BIX27" s="352"/>
      <c r="BIY27" s="352"/>
      <c r="BIZ27" s="352"/>
      <c r="BJA27" s="352"/>
      <c r="BJB27" s="352"/>
      <c r="BJC27" s="352"/>
      <c r="BJD27" s="352"/>
      <c r="BJE27" s="352"/>
      <c r="BJF27" s="352"/>
      <c r="BJG27" s="352"/>
      <c r="BJH27" s="352"/>
      <c r="BJI27" s="352"/>
      <c r="BJJ27" s="352"/>
      <c r="BJK27" s="352"/>
      <c r="BJL27" s="352"/>
      <c r="BJM27" s="352"/>
      <c r="BJN27" s="352"/>
      <c r="BJO27" s="352"/>
      <c r="BJP27" s="352"/>
      <c r="BJQ27" s="352"/>
      <c r="BJR27" s="352"/>
      <c r="BJS27" s="352"/>
      <c r="BJT27" s="352"/>
      <c r="BJU27" s="352"/>
      <c r="BJV27" s="352"/>
      <c r="BJW27" s="352"/>
      <c r="BJX27" s="352"/>
      <c r="BJY27" s="352"/>
      <c r="BJZ27" s="352"/>
      <c r="BKA27" s="352"/>
      <c r="BKB27" s="352"/>
      <c r="BKC27" s="352"/>
      <c r="BKD27" s="352"/>
      <c r="BKE27" s="352"/>
      <c r="BKF27" s="352"/>
      <c r="BKG27" s="352"/>
      <c r="BKH27" s="352"/>
      <c r="BKI27" s="352"/>
      <c r="BKJ27" s="352"/>
      <c r="BKK27" s="352"/>
      <c r="BKL27" s="352"/>
      <c r="BKM27" s="352"/>
      <c r="BKN27" s="352"/>
      <c r="BKO27" s="352"/>
      <c r="BKP27" s="352"/>
      <c r="BKQ27" s="352"/>
      <c r="BKR27" s="352"/>
      <c r="BKS27" s="352"/>
      <c r="BKT27" s="352"/>
      <c r="BKU27" s="352"/>
      <c r="BKV27" s="352"/>
      <c r="BKW27" s="352"/>
      <c r="BKX27" s="352"/>
      <c r="BKY27" s="352"/>
      <c r="BKZ27" s="352"/>
      <c r="BLA27" s="352"/>
      <c r="BLB27" s="352"/>
      <c r="BLC27" s="352"/>
      <c r="BLD27" s="352"/>
      <c r="BLE27" s="352"/>
      <c r="BLF27" s="352"/>
      <c r="BLG27" s="352"/>
      <c r="BLH27" s="352"/>
      <c r="BLI27" s="352"/>
      <c r="BLJ27" s="352"/>
      <c r="BLK27" s="352"/>
      <c r="BLL27" s="352"/>
      <c r="BLM27" s="352"/>
      <c r="BLN27" s="352"/>
      <c r="BLO27" s="352"/>
      <c r="BLP27" s="352"/>
      <c r="BLQ27" s="352"/>
      <c r="BLR27" s="352"/>
      <c r="BLS27" s="352"/>
      <c r="BLT27" s="352"/>
      <c r="BLU27" s="352"/>
      <c r="BLV27" s="352"/>
      <c r="BLW27" s="352"/>
      <c r="BLX27" s="352"/>
      <c r="BLY27" s="352"/>
      <c r="BLZ27" s="352"/>
      <c r="BMA27" s="352"/>
      <c r="BMB27" s="352"/>
      <c r="BMC27" s="352"/>
      <c r="BMD27" s="352"/>
      <c r="BME27" s="352"/>
      <c r="BMF27" s="352"/>
      <c r="BMG27" s="352"/>
      <c r="BMH27" s="352"/>
      <c r="BMI27" s="352"/>
      <c r="BMJ27" s="352"/>
      <c r="BMK27" s="352"/>
      <c r="BML27" s="352"/>
      <c r="BMM27" s="352"/>
      <c r="BMN27" s="352"/>
      <c r="BMO27" s="352"/>
      <c r="BMP27" s="352"/>
      <c r="BMQ27" s="352"/>
      <c r="BMR27" s="352"/>
      <c r="BMS27" s="352"/>
      <c r="BMT27" s="352"/>
      <c r="BMU27" s="352"/>
      <c r="BMV27" s="352"/>
      <c r="BMW27" s="352"/>
      <c r="BMX27" s="352"/>
      <c r="BMY27" s="352"/>
      <c r="BMZ27" s="352"/>
      <c r="BNA27" s="352"/>
      <c r="BNB27" s="352"/>
      <c r="BNC27" s="352"/>
      <c r="BND27" s="352"/>
      <c r="BNE27" s="352"/>
      <c r="BNF27" s="352"/>
      <c r="BNG27" s="352"/>
      <c r="BNH27" s="352"/>
      <c r="BNI27" s="352"/>
      <c r="BNJ27" s="352"/>
      <c r="BNK27" s="352"/>
      <c r="BNL27" s="352"/>
      <c r="BNM27" s="352"/>
      <c r="BNN27" s="352"/>
      <c r="BNO27" s="352"/>
      <c r="BNP27" s="352"/>
      <c r="BNQ27" s="352"/>
      <c r="BNR27" s="352"/>
      <c r="BNS27" s="352"/>
      <c r="BNT27" s="352"/>
      <c r="BNU27" s="352"/>
      <c r="BNV27" s="352"/>
      <c r="BNW27" s="352"/>
      <c r="BNX27" s="352"/>
      <c r="BNY27" s="352"/>
      <c r="BNZ27" s="352"/>
      <c r="BOA27" s="352"/>
      <c r="BOB27" s="352"/>
      <c r="BOC27" s="352"/>
      <c r="BOD27" s="352"/>
      <c r="BOE27" s="352"/>
      <c r="BOF27" s="352"/>
      <c r="BOG27" s="352"/>
      <c r="BOH27" s="352"/>
      <c r="BOI27" s="352"/>
      <c r="BOJ27" s="352"/>
      <c r="BOK27" s="352"/>
      <c r="BOL27" s="352"/>
      <c r="BOM27" s="352"/>
      <c r="BON27" s="352"/>
      <c r="BOO27" s="352"/>
      <c r="BOP27" s="352"/>
      <c r="BOQ27" s="352"/>
      <c r="BOR27" s="352"/>
      <c r="BOS27" s="352"/>
      <c r="BOT27" s="352"/>
      <c r="BOU27" s="352"/>
      <c r="BOV27" s="352"/>
      <c r="BOW27" s="352"/>
      <c r="BOX27" s="352"/>
      <c r="BOY27" s="352"/>
      <c r="BOZ27" s="352"/>
      <c r="BPA27" s="352"/>
      <c r="BPB27" s="352"/>
      <c r="BPC27" s="352"/>
      <c r="BPD27" s="352"/>
      <c r="BPE27" s="352"/>
      <c r="BPF27" s="352"/>
      <c r="BPG27" s="352"/>
      <c r="BPH27" s="352"/>
      <c r="BPI27" s="352"/>
      <c r="BPJ27" s="352"/>
      <c r="BPK27" s="352"/>
      <c r="BPL27" s="352"/>
      <c r="BPM27" s="352"/>
      <c r="BPN27" s="352"/>
      <c r="BPO27" s="352"/>
      <c r="BPP27" s="352"/>
      <c r="BPQ27" s="352"/>
      <c r="BPR27" s="352"/>
      <c r="BPS27" s="352"/>
      <c r="BPT27" s="352"/>
      <c r="BPU27" s="352"/>
      <c r="BPV27" s="352"/>
      <c r="BPW27" s="352"/>
      <c r="BPX27" s="352"/>
      <c r="BPY27" s="352"/>
      <c r="BPZ27" s="352"/>
      <c r="BQA27" s="352"/>
      <c r="BQB27" s="352"/>
      <c r="BQC27" s="352"/>
      <c r="BQD27" s="352"/>
      <c r="BQE27" s="352"/>
      <c r="BQF27" s="352"/>
      <c r="BQG27" s="352"/>
      <c r="BQH27" s="352"/>
      <c r="BQI27" s="352"/>
      <c r="BQJ27" s="352"/>
      <c r="BQK27" s="352"/>
      <c r="BQL27" s="352"/>
      <c r="BQM27" s="352"/>
      <c r="BQN27" s="352"/>
      <c r="BQO27" s="352"/>
      <c r="BQP27" s="352"/>
      <c r="BQQ27" s="352"/>
      <c r="BQR27" s="352"/>
      <c r="BQS27" s="352"/>
      <c r="BQT27" s="352"/>
      <c r="BQU27" s="352"/>
      <c r="BQV27" s="352"/>
      <c r="BQW27" s="352"/>
      <c r="BQX27" s="352"/>
      <c r="BQY27" s="352"/>
      <c r="BQZ27" s="352"/>
      <c r="BRA27" s="352"/>
      <c r="BRB27" s="352"/>
      <c r="BRC27" s="352"/>
      <c r="BRD27" s="352"/>
      <c r="BRE27" s="352"/>
      <c r="BRF27" s="352"/>
      <c r="BRG27" s="352"/>
      <c r="BRH27" s="352"/>
      <c r="BRI27" s="352"/>
      <c r="BRJ27" s="352"/>
      <c r="BRK27" s="352"/>
      <c r="BRL27" s="352"/>
      <c r="BRM27" s="352"/>
      <c r="BRN27" s="352"/>
      <c r="BRO27" s="352"/>
      <c r="BRP27" s="352"/>
      <c r="BRQ27" s="352"/>
      <c r="BRR27" s="352"/>
      <c r="BRS27" s="352"/>
      <c r="BRT27" s="352"/>
      <c r="BRU27" s="352"/>
      <c r="BRV27" s="352"/>
      <c r="BRW27" s="352"/>
      <c r="BRX27" s="352"/>
      <c r="BRY27" s="352"/>
      <c r="BRZ27" s="352"/>
      <c r="BSA27" s="352"/>
      <c r="BSB27" s="352"/>
      <c r="BSC27" s="352"/>
      <c r="BSD27" s="352"/>
      <c r="BSE27" s="352"/>
      <c r="BSF27" s="352"/>
      <c r="BSG27" s="352"/>
      <c r="BSH27" s="352"/>
      <c r="BSI27" s="352"/>
      <c r="BSJ27" s="352"/>
      <c r="BSK27" s="352"/>
      <c r="BSL27" s="352"/>
      <c r="BSM27" s="352"/>
      <c r="BSN27" s="352"/>
      <c r="BSO27" s="352"/>
      <c r="BSP27" s="352"/>
      <c r="BSQ27" s="352"/>
      <c r="BSR27" s="352"/>
      <c r="BSS27" s="352"/>
      <c r="BST27" s="352"/>
      <c r="BSU27" s="352"/>
      <c r="BSV27" s="352"/>
      <c r="BSW27" s="352"/>
      <c r="BSX27" s="352"/>
      <c r="BSY27" s="352"/>
      <c r="BSZ27" s="352"/>
      <c r="BTA27" s="352"/>
      <c r="BTB27" s="352"/>
      <c r="BTC27" s="352"/>
      <c r="BTD27" s="352"/>
      <c r="BTE27" s="352"/>
      <c r="BTF27" s="352"/>
      <c r="BTG27" s="352"/>
      <c r="BTH27" s="352"/>
      <c r="BTI27" s="352"/>
      <c r="BTJ27" s="352"/>
      <c r="BTK27" s="352"/>
      <c r="BTL27" s="352"/>
      <c r="BTM27" s="352"/>
      <c r="BTN27" s="352"/>
      <c r="BTO27" s="352"/>
      <c r="BTP27" s="352"/>
      <c r="BTQ27" s="352"/>
      <c r="BTR27" s="352"/>
      <c r="BTS27" s="352"/>
      <c r="BTT27" s="352"/>
      <c r="BTU27" s="352"/>
      <c r="BTV27" s="352"/>
      <c r="BTW27" s="352"/>
      <c r="BTX27" s="352"/>
      <c r="BTY27" s="352"/>
      <c r="BTZ27" s="352"/>
      <c r="BUA27" s="352"/>
      <c r="BUB27" s="352"/>
      <c r="BUC27" s="352"/>
      <c r="BUD27" s="352"/>
      <c r="BUE27" s="352"/>
      <c r="BUF27" s="352"/>
      <c r="BUG27" s="352"/>
      <c r="BUH27" s="352"/>
      <c r="BUI27" s="352"/>
      <c r="BUJ27" s="352"/>
      <c r="BUK27" s="352"/>
      <c r="BUL27" s="352"/>
      <c r="BUM27" s="352"/>
      <c r="BUN27" s="352"/>
      <c r="BUO27" s="352"/>
      <c r="BUP27" s="352"/>
      <c r="BUQ27" s="352"/>
      <c r="BUR27" s="352"/>
      <c r="BUS27" s="352"/>
      <c r="BUT27" s="352"/>
      <c r="BUU27" s="352"/>
      <c r="BUV27" s="352"/>
      <c r="BUW27" s="352"/>
      <c r="BUX27" s="352"/>
      <c r="BUY27" s="352"/>
      <c r="BUZ27" s="352"/>
      <c r="BVA27" s="352"/>
      <c r="BVB27" s="352"/>
      <c r="BVC27" s="352"/>
      <c r="BVD27" s="352"/>
      <c r="BVE27" s="352"/>
      <c r="BVF27" s="352"/>
      <c r="BVG27" s="352"/>
      <c r="BVH27" s="352"/>
      <c r="BVI27" s="352"/>
      <c r="BVJ27" s="352"/>
      <c r="BVK27" s="352"/>
      <c r="BVL27" s="352"/>
      <c r="BVM27" s="352"/>
      <c r="BVN27" s="352"/>
      <c r="BVO27" s="352"/>
      <c r="BVP27" s="352"/>
      <c r="BVQ27" s="352"/>
      <c r="BVR27" s="352"/>
      <c r="BVS27" s="352"/>
      <c r="BVT27" s="352"/>
      <c r="BVU27" s="352"/>
      <c r="BVV27" s="352"/>
      <c r="BVW27" s="352"/>
      <c r="BVX27" s="352"/>
      <c r="BVY27" s="352"/>
      <c r="BVZ27" s="352"/>
      <c r="BWA27" s="352"/>
      <c r="BWB27" s="352"/>
      <c r="BWC27" s="352"/>
      <c r="BWD27" s="352"/>
      <c r="BWE27" s="352"/>
      <c r="BWF27" s="352"/>
      <c r="BWG27" s="352"/>
      <c r="BWH27" s="352"/>
      <c r="BWI27" s="352"/>
      <c r="BWJ27" s="352"/>
      <c r="BWK27" s="352"/>
      <c r="BWL27" s="352"/>
      <c r="BWM27" s="352"/>
      <c r="BWN27" s="352"/>
      <c r="BWO27" s="352"/>
      <c r="BWP27" s="352"/>
      <c r="BWQ27" s="352"/>
      <c r="BWR27" s="352"/>
      <c r="BWS27" s="352"/>
      <c r="BWT27" s="352"/>
      <c r="BWU27" s="352"/>
      <c r="BWV27" s="352"/>
      <c r="BWW27" s="352"/>
      <c r="BWX27" s="352"/>
      <c r="BWY27" s="352"/>
      <c r="BWZ27" s="352"/>
      <c r="BXA27" s="352"/>
      <c r="BXB27" s="352"/>
      <c r="BXC27" s="352"/>
      <c r="BXD27" s="352"/>
      <c r="BXE27" s="352"/>
      <c r="BXF27" s="352"/>
      <c r="BXG27" s="352"/>
      <c r="BXH27" s="352"/>
      <c r="BXI27" s="352"/>
      <c r="BXJ27" s="352"/>
      <c r="BXK27" s="352"/>
      <c r="BXL27" s="352"/>
      <c r="BXM27" s="352"/>
      <c r="BXN27" s="352"/>
      <c r="BXO27" s="352"/>
      <c r="BXP27" s="352"/>
      <c r="BXQ27" s="352"/>
      <c r="BXR27" s="352"/>
      <c r="BXS27" s="352"/>
      <c r="BXT27" s="352"/>
      <c r="BXU27" s="352"/>
      <c r="BXV27" s="352"/>
      <c r="BXW27" s="352"/>
      <c r="BXX27" s="352"/>
      <c r="BXY27" s="352"/>
      <c r="BXZ27" s="352"/>
      <c r="BYA27" s="352"/>
      <c r="BYB27" s="352"/>
      <c r="BYC27" s="352"/>
      <c r="BYD27" s="352"/>
      <c r="BYE27" s="352"/>
      <c r="BYF27" s="352"/>
      <c r="BYG27" s="352"/>
      <c r="BYH27" s="352"/>
      <c r="BYI27" s="352"/>
      <c r="BYJ27" s="352"/>
      <c r="BYK27" s="352"/>
      <c r="BYL27" s="352"/>
      <c r="BYM27" s="352"/>
      <c r="BYN27" s="352"/>
      <c r="BYO27" s="352"/>
      <c r="BYP27" s="352"/>
      <c r="BYQ27" s="352"/>
      <c r="BYR27" s="352"/>
      <c r="BYS27" s="352"/>
      <c r="BYT27" s="352"/>
      <c r="BYU27" s="352"/>
      <c r="BYV27" s="352"/>
      <c r="BYW27" s="352"/>
      <c r="BYX27" s="352"/>
      <c r="BYY27" s="352"/>
      <c r="BYZ27" s="352"/>
      <c r="BZA27" s="352"/>
      <c r="BZB27" s="352"/>
      <c r="BZC27" s="352"/>
      <c r="BZD27" s="352"/>
      <c r="BZE27" s="352"/>
      <c r="BZF27" s="352"/>
      <c r="BZG27" s="352"/>
      <c r="BZH27" s="352"/>
      <c r="BZI27" s="352"/>
      <c r="BZJ27" s="352"/>
      <c r="BZK27" s="352"/>
      <c r="BZL27" s="352"/>
      <c r="BZM27" s="352"/>
      <c r="BZN27" s="352"/>
      <c r="BZO27" s="352"/>
      <c r="BZP27" s="352"/>
      <c r="BZQ27" s="352"/>
      <c r="BZR27" s="352"/>
      <c r="BZS27" s="352"/>
      <c r="BZT27" s="352"/>
      <c r="BZU27" s="352"/>
      <c r="BZV27" s="352"/>
      <c r="BZW27" s="352"/>
      <c r="BZX27" s="352"/>
      <c r="BZY27" s="352"/>
      <c r="BZZ27" s="352"/>
      <c r="CAA27" s="352"/>
      <c r="CAB27" s="352"/>
      <c r="CAC27" s="352"/>
      <c r="CAD27" s="352"/>
      <c r="CAE27" s="352"/>
      <c r="CAF27" s="352"/>
      <c r="CAG27" s="352"/>
      <c r="CAH27" s="352"/>
      <c r="CAI27" s="352"/>
      <c r="CAJ27" s="352"/>
      <c r="CAK27" s="352"/>
      <c r="CAL27" s="352"/>
      <c r="CAM27" s="352"/>
      <c r="CAN27" s="352"/>
      <c r="CAO27" s="352"/>
      <c r="CAP27" s="352"/>
      <c r="CAQ27" s="352"/>
      <c r="CAR27" s="352"/>
      <c r="CAS27" s="352"/>
      <c r="CAT27" s="352"/>
      <c r="CAU27" s="352"/>
      <c r="CAV27" s="352"/>
      <c r="CAW27" s="352"/>
      <c r="CAX27" s="352"/>
      <c r="CAY27" s="352"/>
      <c r="CAZ27" s="352"/>
      <c r="CBA27" s="352"/>
      <c r="CBB27" s="352"/>
      <c r="CBC27" s="352"/>
      <c r="CBD27" s="352"/>
      <c r="CBE27" s="352"/>
      <c r="CBF27" s="352"/>
      <c r="CBG27" s="352"/>
      <c r="CBH27" s="352"/>
      <c r="CBI27" s="352"/>
      <c r="CBJ27" s="352"/>
      <c r="CBK27" s="352"/>
      <c r="CBL27" s="352"/>
      <c r="CBM27" s="352"/>
      <c r="CBN27" s="352"/>
      <c r="CBO27" s="352"/>
      <c r="CBP27" s="352"/>
      <c r="CBQ27" s="352"/>
      <c r="CBR27" s="352"/>
      <c r="CBS27" s="352"/>
      <c r="CBT27" s="352"/>
      <c r="CBU27" s="352"/>
      <c r="CBV27" s="352"/>
      <c r="CBW27" s="352"/>
      <c r="CBX27" s="352"/>
      <c r="CBY27" s="352"/>
      <c r="CBZ27" s="352"/>
      <c r="CCA27" s="352"/>
      <c r="CCB27" s="352"/>
      <c r="CCC27" s="352"/>
      <c r="CCD27" s="352"/>
      <c r="CCE27" s="352"/>
      <c r="CCF27" s="352"/>
      <c r="CCG27" s="352"/>
      <c r="CCH27" s="352"/>
      <c r="CCI27" s="352"/>
      <c r="CCJ27" s="352"/>
      <c r="CCK27" s="352"/>
      <c r="CCL27" s="352"/>
      <c r="CCM27" s="352"/>
      <c r="CCN27" s="352"/>
      <c r="CCO27" s="352"/>
      <c r="CCP27" s="352"/>
      <c r="CCQ27" s="352"/>
      <c r="CCR27" s="352"/>
      <c r="CCS27" s="352"/>
      <c r="CCT27" s="352"/>
      <c r="CCU27" s="352"/>
      <c r="CCV27" s="352"/>
      <c r="CCW27" s="352"/>
      <c r="CCX27" s="352"/>
      <c r="CCY27" s="352"/>
      <c r="CCZ27" s="352"/>
      <c r="CDA27" s="352"/>
      <c r="CDB27" s="352"/>
      <c r="CDC27" s="352"/>
      <c r="CDD27" s="352"/>
      <c r="CDE27" s="352"/>
      <c r="CDF27" s="352"/>
      <c r="CDG27" s="352"/>
      <c r="CDH27" s="352"/>
      <c r="CDI27" s="352"/>
      <c r="CDJ27" s="352"/>
      <c r="CDK27" s="352"/>
      <c r="CDL27" s="352"/>
      <c r="CDM27" s="352"/>
      <c r="CDN27" s="352"/>
      <c r="CDO27" s="352"/>
      <c r="CDP27" s="352"/>
      <c r="CDQ27" s="352"/>
      <c r="CDR27" s="352"/>
      <c r="CDS27" s="352"/>
      <c r="CDT27" s="352"/>
      <c r="CDU27" s="352"/>
      <c r="CDV27" s="352"/>
      <c r="CDW27" s="352"/>
      <c r="CDX27" s="352"/>
      <c r="CDY27" s="352"/>
      <c r="CDZ27" s="352"/>
      <c r="CEA27" s="352"/>
      <c r="CEB27" s="352"/>
      <c r="CEC27" s="352"/>
      <c r="CED27" s="352"/>
      <c r="CEE27" s="352"/>
      <c r="CEF27" s="352"/>
      <c r="CEG27" s="352"/>
      <c r="CEH27" s="352"/>
      <c r="CEI27" s="352"/>
      <c r="CEJ27" s="352"/>
      <c r="CEK27" s="352"/>
      <c r="CEL27" s="352"/>
      <c r="CEM27" s="352"/>
      <c r="CEN27" s="352"/>
      <c r="CEO27" s="352"/>
      <c r="CEP27" s="352"/>
      <c r="CEQ27" s="352"/>
      <c r="CER27" s="352"/>
      <c r="CES27" s="352"/>
      <c r="CET27" s="352"/>
      <c r="CEU27" s="352"/>
      <c r="CEV27" s="352"/>
      <c r="CEW27" s="352"/>
      <c r="CEX27" s="352"/>
      <c r="CEY27" s="352"/>
      <c r="CEZ27" s="352"/>
      <c r="CFA27" s="352"/>
      <c r="CFB27" s="352"/>
      <c r="CFC27" s="352"/>
      <c r="CFD27" s="352"/>
      <c r="CFE27" s="352"/>
      <c r="CFF27" s="352"/>
      <c r="CFG27" s="352"/>
      <c r="CFH27" s="352"/>
      <c r="CFI27" s="352"/>
      <c r="CFJ27" s="352"/>
      <c r="CFK27" s="352"/>
      <c r="CFL27" s="352"/>
      <c r="CFM27" s="352"/>
      <c r="CFN27" s="352"/>
      <c r="CFO27" s="352"/>
      <c r="CFP27" s="352"/>
      <c r="CFQ27" s="352"/>
      <c r="CFR27" s="352"/>
      <c r="CFS27" s="352"/>
      <c r="CFT27" s="352"/>
      <c r="CFU27" s="352"/>
      <c r="CFV27" s="352"/>
      <c r="CFW27" s="352"/>
      <c r="CFX27" s="352"/>
      <c r="CFY27" s="352"/>
      <c r="CFZ27" s="352"/>
      <c r="CGA27" s="352"/>
      <c r="CGB27" s="352"/>
      <c r="CGC27" s="352"/>
      <c r="CGD27" s="352"/>
      <c r="CGE27" s="352"/>
      <c r="CGF27" s="352"/>
      <c r="CGG27" s="352"/>
      <c r="CGH27" s="352"/>
      <c r="CGI27" s="352"/>
      <c r="CGJ27" s="352"/>
      <c r="CGK27" s="352"/>
      <c r="CGL27" s="352"/>
      <c r="CGM27" s="352"/>
      <c r="CGN27" s="352"/>
      <c r="CGO27" s="352"/>
      <c r="CGP27" s="352"/>
      <c r="CGQ27" s="352"/>
      <c r="CGR27" s="352"/>
      <c r="CGS27" s="352"/>
      <c r="CGT27" s="352"/>
      <c r="CGU27" s="352"/>
      <c r="CGV27" s="352"/>
      <c r="CGW27" s="352"/>
      <c r="CGX27" s="352"/>
      <c r="CGY27" s="352"/>
      <c r="CGZ27" s="352"/>
      <c r="CHA27" s="352"/>
      <c r="CHB27" s="352"/>
      <c r="CHC27" s="352"/>
      <c r="CHD27" s="352"/>
      <c r="CHE27" s="352"/>
      <c r="CHF27" s="352"/>
      <c r="CHG27" s="352"/>
      <c r="CHH27" s="352"/>
      <c r="CHI27" s="352"/>
      <c r="CHJ27" s="352"/>
      <c r="CHK27" s="352"/>
      <c r="CHL27" s="352"/>
      <c r="CHM27" s="352"/>
      <c r="CHN27" s="352"/>
      <c r="CHO27" s="352"/>
      <c r="CHP27" s="352"/>
      <c r="CHQ27" s="352"/>
      <c r="CHR27" s="352"/>
      <c r="CHS27" s="352"/>
      <c r="CHT27" s="352"/>
      <c r="CHU27" s="352"/>
      <c r="CHV27" s="352"/>
      <c r="CHW27" s="352"/>
      <c r="CHX27" s="352"/>
      <c r="CHY27" s="352"/>
      <c r="CHZ27" s="352"/>
      <c r="CIA27" s="352"/>
      <c r="CIB27" s="352"/>
      <c r="CIC27" s="352"/>
      <c r="CID27" s="352"/>
      <c r="CIE27" s="352"/>
      <c r="CIF27" s="352"/>
      <c r="CIG27" s="352"/>
      <c r="CIH27" s="352"/>
      <c r="CII27" s="352"/>
      <c r="CIJ27" s="352"/>
      <c r="CIK27" s="352"/>
      <c r="CIL27" s="352"/>
      <c r="CIM27" s="352"/>
      <c r="CIN27" s="352"/>
      <c r="CIO27" s="352"/>
      <c r="CIP27" s="352"/>
      <c r="CIQ27" s="352"/>
      <c r="CIR27" s="352"/>
      <c r="CIS27" s="352"/>
      <c r="CIT27" s="352"/>
      <c r="CIU27" s="352"/>
      <c r="CIV27" s="352"/>
      <c r="CIW27" s="352"/>
      <c r="CIX27" s="352"/>
      <c r="CIY27" s="352"/>
      <c r="CIZ27" s="352"/>
      <c r="CJA27" s="352"/>
      <c r="CJB27" s="352"/>
      <c r="CJC27" s="352"/>
      <c r="CJD27" s="352"/>
      <c r="CJE27" s="352"/>
      <c r="CJF27" s="352"/>
      <c r="CJG27" s="352"/>
      <c r="CJH27" s="352"/>
      <c r="CJI27" s="352"/>
      <c r="CJJ27" s="352"/>
      <c r="CJK27" s="352"/>
      <c r="CJL27" s="352"/>
      <c r="CJM27" s="352"/>
      <c r="CJN27" s="352"/>
      <c r="CJO27" s="352"/>
      <c r="CJP27" s="352"/>
      <c r="CJQ27" s="352"/>
      <c r="CJR27" s="352"/>
      <c r="CJS27" s="352"/>
      <c r="CJT27" s="352"/>
      <c r="CJU27" s="352"/>
      <c r="CJV27" s="352"/>
      <c r="CJW27" s="352"/>
      <c r="CJX27" s="352"/>
      <c r="CJY27" s="352"/>
      <c r="CJZ27" s="352"/>
      <c r="CKA27" s="352"/>
      <c r="CKB27" s="352"/>
      <c r="CKC27" s="352"/>
      <c r="CKD27" s="352"/>
      <c r="CKE27" s="352"/>
      <c r="CKF27" s="352"/>
      <c r="CKG27" s="352"/>
      <c r="CKH27" s="352"/>
      <c r="CKI27" s="352"/>
      <c r="CKJ27" s="352"/>
      <c r="CKK27" s="352"/>
      <c r="CKL27" s="352"/>
      <c r="CKM27" s="352"/>
      <c r="CKN27" s="352"/>
      <c r="CKO27" s="352"/>
      <c r="CKP27" s="352"/>
      <c r="CKQ27" s="352"/>
      <c r="CKR27" s="352"/>
      <c r="CKS27" s="352"/>
      <c r="CKT27" s="352"/>
      <c r="CKU27" s="352"/>
      <c r="CKV27" s="352"/>
      <c r="CKW27" s="352"/>
      <c r="CKX27" s="352"/>
      <c r="CKY27" s="352"/>
      <c r="CKZ27" s="352"/>
      <c r="CLA27" s="352"/>
      <c r="CLB27" s="352"/>
      <c r="CLC27" s="352"/>
      <c r="CLD27" s="352"/>
      <c r="CLE27" s="352"/>
      <c r="CLF27" s="352"/>
      <c r="CLG27" s="352"/>
      <c r="CLH27" s="352"/>
      <c r="CLI27" s="352"/>
      <c r="CLJ27" s="352"/>
      <c r="CLK27" s="352"/>
      <c r="CLL27" s="352"/>
      <c r="CLM27" s="352"/>
      <c r="CLN27" s="352"/>
      <c r="CLO27" s="352"/>
      <c r="CLP27" s="352"/>
      <c r="CLQ27" s="352"/>
      <c r="CLR27" s="352"/>
      <c r="CLS27" s="352"/>
      <c r="CLT27" s="352"/>
      <c r="CLU27" s="352"/>
      <c r="CLV27" s="352"/>
      <c r="CLW27" s="352"/>
      <c r="CLX27" s="352"/>
      <c r="CLY27" s="352"/>
      <c r="CLZ27" s="352"/>
      <c r="CMA27" s="352"/>
      <c r="CMB27" s="352"/>
      <c r="CMC27" s="352"/>
      <c r="CMD27" s="352"/>
      <c r="CME27" s="352"/>
      <c r="CMF27" s="352"/>
      <c r="CMG27" s="352"/>
      <c r="CMH27" s="352"/>
      <c r="CMI27" s="352"/>
      <c r="CMJ27" s="352"/>
      <c r="CMK27" s="352"/>
      <c r="CML27" s="352"/>
      <c r="CMM27" s="352"/>
      <c r="CMN27" s="352"/>
      <c r="CMO27" s="352"/>
      <c r="CMP27" s="352"/>
      <c r="CMQ27" s="352"/>
      <c r="CMR27" s="352"/>
      <c r="CMS27" s="352"/>
      <c r="CMT27" s="352"/>
      <c r="CMU27" s="352"/>
      <c r="CMV27" s="352"/>
      <c r="CMW27" s="352"/>
      <c r="CMX27" s="352"/>
      <c r="CMY27" s="352"/>
      <c r="CMZ27" s="352"/>
      <c r="CNA27" s="352"/>
      <c r="CNB27" s="352"/>
      <c r="CNC27" s="352"/>
      <c r="CND27" s="352"/>
      <c r="CNE27" s="352"/>
      <c r="CNF27" s="352"/>
      <c r="CNG27" s="352"/>
      <c r="CNH27" s="352"/>
      <c r="CNI27" s="352"/>
      <c r="CNJ27" s="352"/>
      <c r="CNK27" s="352"/>
      <c r="CNL27" s="352"/>
      <c r="CNM27" s="352"/>
      <c r="CNN27" s="352"/>
      <c r="CNO27" s="352"/>
      <c r="CNP27" s="352"/>
      <c r="CNQ27" s="352"/>
      <c r="CNR27" s="352"/>
      <c r="CNS27" s="352"/>
      <c r="CNT27" s="352"/>
      <c r="CNU27" s="352"/>
      <c r="CNV27" s="352"/>
      <c r="CNW27" s="352"/>
      <c r="CNX27" s="352"/>
      <c r="CNY27" s="352"/>
      <c r="CNZ27" s="352"/>
      <c r="COA27" s="352"/>
      <c r="COB27" s="352"/>
      <c r="COC27" s="352"/>
      <c r="COD27" s="352"/>
      <c r="COE27" s="352"/>
      <c r="COF27" s="352"/>
      <c r="COG27" s="352"/>
      <c r="COH27" s="352"/>
      <c r="COI27" s="352"/>
      <c r="COJ27" s="352"/>
      <c r="COK27" s="352"/>
      <c r="COL27" s="352"/>
      <c r="COM27" s="352"/>
      <c r="CON27" s="352"/>
      <c r="COO27" s="352"/>
      <c r="COP27" s="352"/>
      <c r="COQ27" s="352"/>
      <c r="COR27" s="352"/>
      <c r="COS27" s="352"/>
      <c r="COT27" s="352"/>
      <c r="COU27" s="352"/>
      <c r="COV27" s="352"/>
      <c r="COW27" s="352"/>
      <c r="COX27" s="352"/>
      <c r="COY27" s="352"/>
      <c r="COZ27" s="352"/>
      <c r="CPA27" s="352"/>
      <c r="CPB27" s="352"/>
      <c r="CPC27" s="352"/>
      <c r="CPD27" s="352"/>
      <c r="CPE27" s="352"/>
      <c r="CPF27" s="352"/>
      <c r="CPG27" s="352"/>
      <c r="CPH27" s="352"/>
      <c r="CPI27" s="352"/>
      <c r="CPJ27" s="352"/>
      <c r="CPK27" s="352"/>
      <c r="CPL27" s="352"/>
      <c r="CPM27" s="352"/>
      <c r="CPN27" s="352"/>
      <c r="CPO27" s="352"/>
      <c r="CPP27" s="352"/>
      <c r="CPQ27" s="352"/>
      <c r="CPR27" s="352"/>
      <c r="CPS27" s="352"/>
      <c r="CPT27" s="352"/>
      <c r="CPU27" s="352"/>
      <c r="CPV27" s="352"/>
      <c r="CPW27" s="352"/>
      <c r="CPX27" s="352"/>
      <c r="CPY27" s="352"/>
      <c r="CPZ27" s="352"/>
      <c r="CQA27" s="352"/>
      <c r="CQB27" s="352"/>
      <c r="CQC27" s="352"/>
      <c r="CQD27" s="352"/>
      <c r="CQE27" s="352"/>
      <c r="CQF27" s="352"/>
      <c r="CQG27" s="352"/>
      <c r="CQH27" s="352"/>
      <c r="CQI27" s="352"/>
      <c r="CQJ27" s="352"/>
      <c r="CQK27" s="352"/>
      <c r="CQL27" s="352"/>
      <c r="CQM27" s="352"/>
      <c r="CQN27" s="352"/>
      <c r="CQO27" s="352"/>
      <c r="CQP27" s="352"/>
      <c r="CQQ27" s="352"/>
      <c r="CQR27" s="352"/>
      <c r="CQS27" s="352"/>
      <c r="CQT27" s="352"/>
      <c r="CQU27" s="352"/>
      <c r="CQV27" s="352"/>
      <c r="CQW27" s="352"/>
      <c r="CQX27" s="352"/>
      <c r="CQY27" s="352"/>
      <c r="CQZ27" s="352"/>
      <c r="CRA27" s="352"/>
      <c r="CRB27" s="352"/>
      <c r="CRC27" s="352"/>
      <c r="CRD27" s="352"/>
      <c r="CRE27" s="352"/>
      <c r="CRF27" s="352"/>
      <c r="CRG27" s="352"/>
      <c r="CRH27" s="352"/>
      <c r="CRI27" s="352"/>
      <c r="CRJ27" s="352"/>
      <c r="CRK27" s="352"/>
      <c r="CRL27" s="352"/>
      <c r="CRM27" s="352"/>
      <c r="CRN27" s="352"/>
      <c r="CRO27" s="352"/>
      <c r="CRP27" s="352"/>
      <c r="CRQ27" s="352"/>
      <c r="CRR27" s="352"/>
      <c r="CRS27" s="352"/>
      <c r="CRT27" s="352"/>
      <c r="CRU27" s="352"/>
      <c r="CRV27" s="352"/>
      <c r="CRW27" s="352"/>
      <c r="CRX27" s="352"/>
      <c r="CRY27" s="352"/>
      <c r="CRZ27" s="352"/>
      <c r="CSA27" s="352"/>
      <c r="CSB27" s="352"/>
      <c r="CSC27" s="352"/>
      <c r="CSD27" s="352"/>
      <c r="CSE27" s="352"/>
      <c r="CSF27" s="352"/>
      <c r="CSG27" s="352"/>
      <c r="CSH27" s="352"/>
      <c r="CSI27" s="352"/>
      <c r="CSJ27" s="352"/>
      <c r="CSK27" s="352"/>
      <c r="CSL27" s="352"/>
      <c r="CSM27" s="352"/>
      <c r="CSN27" s="352"/>
      <c r="CSO27" s="352"/>
      <c r="CSP27" s="352"/>
      <c r="CSQ27" s="352"/>
      <c r="CSR27" s="352"/>
      <c r="CSS27" s="352"/>
      <c r="CST27" s="352"/>
      <c r="CSU27" s="352"/>
      <c r="CSV27" s="352"/>
      <c r="CSW27" s="352"/>
      <c r="CSX27" s="352"/>
      <c r="CSY27" s="352"/>
      <c r="CSZ27" s="352"/>
      <c r="CTA27" s="352"/>
      <c r="CTB27" s="352"/>
      <c r="CTC27" s="352"/>
      <c r="CTD27" s="352"/>
      <c r="CTE27" s="352"/>
      <c r="CTF27" s="352"/>
      <c r="CTG27" s="352"/>
      <c r="CTH27" s="352"/>
      <c r="CTI27" s="352"/>
      <c r="CTJ27" s="352"/>
      <c r="CTK27" s="352"/>
      <c r="CTL27" s="352"/>
      <c r="CTM27" s="352"/>
      <c r="CTN27" s="352"/>
      <c r="CTO27" s="352"/>
      <c r="CTP27" s="352"/>
      <c r="CTQ27" s="352"/>
      <c r="CTR27" s="352"/>
      <c r="CTS27" s="352"/>
      <c r="CTT27" s="352"/>
      <c r="CTU27" s="352"/>
      <c r="CTV27" s="352"/>
      <c r="CTW27" s="352"/>
      <c r="CTX27" s="352"/>
      <c r="CTY27" s="352"/>
      <c r="CTZ27" s="352"/>
      <c r="CUA27" s="352"/>
      <c r="CUB27" s="352"/>
      <c r="CUC27" s="352"/>
      <c r="CUD27" s="352"/>
      <c r="CUE27" s="352"/>
      <c r="CUF27" s="352"/>
      <c r="CUG27" s="352"/>
      <c r="CUH27" s="352"/>
      <c r="CUI27" s="352"/>
      <c r="CUJ27" s="352"/>
      <c r="CUK27" s="352"/>
      <c r="CUL27" s="352"/>
      <c r="CUM27" s="352"/>
      <c r="CUN27" s="352"/>
      <c r="CUO27" s="352"/>
      <c r="CUP27" s="352"/>
      <c r="CUQ27" s="352"/>
      <c r="CUR27" s="352"/>
      <c r="CUS27" s="352"/>
      <c r="CUT27" s="352"/>
      <c r="CUU27" s="352"/>
      <c r="CUV27" s="352"/>
      <c r="CUW27" s="352"/>
      <c r="CUX27" s="352"/>
      <c r="CUY27" s="352"/>
      <c r="CUZ27" s="352"/>
      <c r="CVA27" s="352"/>
      <c r="CVB27" s="352"/>
      <c r="CVC27" s="352"/>
      <c r="CVD27" s="352"/>
      <c r="CVE27" s="352"/>
      <c r="CVF27" s="352"/>
      <c r="CVG27" s="352"/>
      <c r="CVH27" s="352"/>
      <c r="CVI27" s="352"/>
      <c r="CVJ27" s="352"/>
      <c r="CVK27" s="352"/>
      <c r="CVL27" s="352"/>
      <c r="CVM27" s="352"/>
      <c r="CVN27" s="352"/>
      <c r="CVO27" s="352"/>
      <c r="CVP27" s="352"/>
      <c r="CVQ27" s="352"/>
      <c r="CVR27" s="352"/>
      <c r="CVS27" s="352"/>
      <c r="CVT27" s="352"/>
      <c r="CVU27" s="352"/>
      <c r="CVV27" s="352"/>
      <c r="CVW27" s="352"/>
      <c r="CVX27" s="352"/>
      <c r="CVY27" s="352"/>
      <c r="CVZ27" s="352"/>
      <c r="CWA27" s="352"/>
      <c r="CWB27" s="352"/>
      <c r="CWC27" s="352"/>
      <c r="CWD27" s="352"/>
      <c r="CWE27" s="352"/>
      <c r="CWF27" s="352"/>
      <c r="CWG27" s="352"/>
      <c r="CWH27" s="352"/>
      <c r="CWI27" s="352"/>
      <c r="CWJ27" s="352"/>
      <c r="CWK27" s="352"/>
      <c r="CWL27" s="352"/>
      <c r="CWM27" s="352"/>
      <c r="CWN27" s="352"/>
      <c r="CWO27" s="352"/>
      <c r="CWP27" s="352"/>
      <c r="CWQ27" s="352"/>
      <c r="CWR27" s="352"/>
      <c r="CWS27" s="352"/>
      <c r="CWT27" s="352"/>
      <c r="CWU27" s="352"/>
      <c r="CWV27" s="352"/>
      <c r="CWW27" s="352"/>
      <c r="CWX27" s="352"/>
      <c r="CWY27" s="352"/>
      <c r="CWZ27" s="352"/>
      <c r="CXA27" s="352"/>
      <c r="CXB27" s="352"/>
      <c r="CXC27" s="352"/>
      <c r="CXD27" s="352"/>
      <c r="CXE27" s="352"/>
      <c r="CXF27" s="352"/>
      <c r="CXG27" s="352"/>
      <c r="CXH27" s="352"/>
      <c r="CXI27" s="352"/>
      <c r="CXJ27" s="352"/>
      <c r="CXK27" s="352"/>
      <c r="CXL27" s="352"/>
      <c r="CXM27" s="352"/>
      <c r="CXN27" s="352"/>
      <c r="CXO27" s="352"/>
      <c r="CXP27" s="352"/>
      <c r="CXQ27" s="352"/>
      <c r="CXR27" s="352"/>
      <c r="CXS27" s="352"/>
      <c r="CXT27" s="352"/>
      <c r="CXU27" s="352"/>
      <c r="CXV27" s="352"/>
      <c r="CXW27" s="352"/>
      <c r="CXX27" s="352"/>
      <c r="CXY27" s="352"/>
      <c r="CXZ27" s="352"/>
      <c r="CYA27" s="352"/>
      <c r="CYB27" s="352"/>
      <c r="CYC27" s="352"/>
      <c r="CYD27" s="352"/>
      <c r="CYE27" s="352"/>
      <c r="CYF27" s="352"/>
      <c r="CYG27" s="352"/>
      <c r="CYH27" s="352"/>
      <c r="CYI27" s="352"/>
      <c r="CYJ27" s="352"/>
      <c r="CYK27" s="352"/>
      <c r="CYL27" s="352"/>
      <c r="CYM27" s="352"/>
      <c r="CYN27" s="352"/>
      <c r="CYO27" s="352"/>
      <c r="CYP27" s="352"/>
      <c r="CYQ27" s="352"/>
      <c r="CYR27" s="352"/>
      <c r="CYS27" s="352"/>
      <c r="CYT27" s="352"/>
      <c r="CYU27" s="352"/>
      <c r="CYV27" s="352"/>
      <c r="CYW27" s="352"/>
      <c r="CYX27" s="352"/>
      <c r="CYY27" s="352"/>
      <c r="CYZ27" s="352"/>
      <c r="CZA27" s="352"/>
      <c r="CZB27" s="352"/>
      <c r="CZC27" s="352"/>
      <c r="CZD27" s="352"/>
      <c r="CZE27" s="352"/>
      <c r="CZF27" s="352"/>
      <c r="CZG27" s="352"/>
      <c r="CZH27" s="352"/>
      <c r="CZI27" s="352"/>
      <c r="CZJ27" s="352"/>
      <c r="CZK27" s="352"/>
      <c r="CZL27" s="352"/>
      <c r="CZM27" s="352"/>
      <c r="CZN27" s="352"/>
      <c r="CZO27" s="352"/>
      <c r="CZP27" s="352"/>
      <c r="CZQ27" s="352"/>
      <c r="CZR27" s="352"/>
      <c r="CZS27" s="352"/>
      <c r="CZT27" s="352"/>
      <c r="CZU27" s="352"/>
      <c r="CZV27" s="352"/>
      <c r="CZW27" s="352"/>
      <c r="CZX27" s="352"/>
      <c r="CZY27" s="352"/>
      <c r="CZZ27" s="352"/>
      <c r="DAA27" s="352"/>
      <c r="DAB27" s="352"/>
      <c r="DAC27" s="352"/>
      <c r="DAD27" s="352"/>
      <c r="DAE27" s="352"/>
      <c r="DAF27" s="352"/>
      <c r="DAG27" s="352"/>
      <c r="DAH27" s="352"/>
      <c r="DAI27" s="352"/>
      <c r="DAJ27" s="352"/>
      <c r="DAK27" s="352"/>
      <c r="DAL27" s="352"/>
      <c r="DAM27" s="352"/>
      <c r="DAN27" s="352"/>
      <c r="DAO27" s="352"/>
      <c r="DAP27" s="352"/>
      <c r="DAQ27" s="352"/>
      <c r="DAR27" s="352"/>
      <c r="DAS27" s="352"/>
      <c r="DAT27" s="352"/>
      <c r="DAU27" s="352"/>
      <c r="DAV27" s="352"/>
      <c r="DAW27" s="352"/>
      <c r="DAX27" s="352"/>
      <c r="DAY27" s="352"/>
      <c r="DAZ27" s="352"/>
      <c r="DBA27" s="352"/>
      <c r="DBB27" s="352"/>
      <c r="DBC27" s="352"/>
      <c r="DBD27" s="352"/>
      <c r="DBE27" s="352"/>
      <c r="DBF27" s="352"/>
      <c r="DBG27" s="352"/>
      <c r="DBH27" s="352"/>
      <c r="DBI27" s="352"/>
      <c r="DBJ27" s="352"/>
      <c r="DBK27" s="352"/>
      <c r="DBL27" s="352"/>
      <c r="DBM27" s="352"/>
      <c r="DBN27" s="352"/>
      <c r="DBO27" s="352"/>
      <c r="DBP27" s="352"/>
      <c r="DBQ27" s="352"/>
      <c r="DBR27" s="352"/>
      <c r="DBS27" s="352"/>
      <c r="DBT27" s="352"/>
      <c r="DBU27" s="352"/>
      <c r="DBV27" s="352"/>
      <c r="DBW27" s="352"/>
      <c r="DBX27" s="352"/>
      <c r="DBY27" s="352"/>
      <c r="DBZ27" s="352"/>
      <c r="DCA27" s="352"/>
      <c r="DCB27" s="352"/>
      <c r="DCC27" s="352"/>
      <c r="DCD27" s="352"/>
      <c r="DCE27" s="352"/>
      <c r="DCF27" s="352"/>
      <c r="DCG27" s="352"/>
      <c r="DCH27" s="352"/>
      <c r="DCI27" s="352"/>
      <c r="DCJ27" s="352"/>
      <c r="DCK27" s="352"/>
      <c r="DCL27" s="352"/>
      <c r="DCM27" s="352"/>
      <c r="DCN27" s="352"/>
      <c r="DCO27" s="352"/>
      <c r="DCP27" s="352"/>
      <c r="DCQ27" s="352"/>
      <c r="DCR27" s="352"/>
      <c r="DCS27" s="352"/>
      <c r="DCT27" s="352"/>
      <c r="DCU27" s="352"/>
      <c r="DCV27" s="352"/>
      <c r="DCW27" s="352"/>
      <c r="DCX27" s="352"/>
      <c r="DCY27" s="352"/>
      <c r="DCZ27" s="352"/>
      <c r="DDA27" s="352"/>
      <c r="DDB27" s="352"/>
      <c r="DDC27" s="352"/>
      <c r="DDD27" s="352"/>
      <c r="DDE27" s="352"/>
      <c r="DDF27" s="352"/>
      <c r="DDG27" s="352"/>
      <c r="DDH27" s="352"/>
      <c r="DDI27" s="352"/>
      <c r="DDJ27" s="352"/>
      <c r="DDK27" s="352"/>
      <c r="DDL27" s="352"/>
      <c r="DDM27" s="352"/>
      <c r="DDN27" s="352"/>
      <c r="DDO27" s="352"/>
      <c r="DDP27" s="352"/>
      <c r="DDQ27" s="352"/>
      <c r="DDR27" s="352"/>
      <c r="DDS27" s="352"/>
      <c r="DDT27" s="352"/>
      <c r="DDU27" s="352"/>
      <c r="DDV27" s="352"/>
      <c r="DDW27" s="352"/>
      <c r="DDX27" s="352"/>
      <c r="DDY27" s="352"/>
      <c r="DDZ27" s="352"/>
      <c r="DEA27" s="352"/>
      <c r="DEB27" s="352"/>
      <c r="DEC27" s="352"/>
      <c r="DED27" s="352"/>
      <c r="DEE27" s="352"/>
      <c r="DEF27" s="352"/>
      <c r="DEG27" s="352"/>
      <c r="DEH27" s="352"/>
      <c r="DEI27" s="352"/>
      <c r="DEJ27" s="352"/>
      <c r="DEK27" s="352"/>
      <c r="DEL27" s="352"/>
      <c r="DEM27" s="352"/>
      <c r="DEN27" s="352"/>
      <c r="DEO27" s="352"/>
      <c r="DEP27" s="352"/>
      <c r="DEQ27" s="352"/>
      <c r="DER27" s="352"/>
      <c r="DES27" s="352"/>
      <c r="DET27" s="352"/>
      <c r="DEU27" s="352"/>
      <c r="DEV27" s="352"/>
      <c r="DEW27" s="352"/>
      <c r="DEX27" s="352"/>
      <c r="DEY27" s="352"/>
      <c r="DEZ27" s="352"/>
      <c r="DFA27" s="352"/>
      <c r="DFB27" s="352"/>
      <c r="DFC27" s="352"/>
      <c r="DFD27" s="352"/>
      <c r="DFE27" s="352"/>
      <c r="DFF27" s="352"/>
      <c r="DFG27" s="352"/>
      <c r="DFH27" s="352"/>
      <c r="DFI27" s="352"/>
      <c r="DFJ27" s="352"/>
      <c r="DFK27" s="352"/>
      <c r="DFL27" s="352"/>
      <c r="DFM27" s="352"/>
      <c r="DFN27" s="352"/>
      <c r="DFO27" s="352"/>
      <c r="DFP27" s="352"/>
      <c r="DFQ27" s="352"/>
      <c r="DFR27" s="352"/>
      <c r="DFS27" s="352"/>
      <c r="DFT27" s="352"/>
      <c r="DFU27" s="352"/>
      <c r="DFV27" s="352"/>
      <c r="DFW27" s="352"/>
      <c r="DFX27" s="352"/>
      <c r="DFY27" s="352"/>
      <c r="DFZ27" s="352"/>
      <c r="DGA27" s="352"/>
      <c r="DGB27" s="352"/>
      <c r="DGC27" s="352"/>
      <c r="DGD27" s="352"/>
      <c r="DGE27" s="352"/>
      <c r="DGF27" s="352"/>
      <c r="DGG27" s="352"/>
      <c r="DGH27" s="352"/>
      <c r="DGI27" s="352"/>
      <c r="DGJ27" s="352"/>
      <c r="DGK27" s="352"/>
      <c r="DGL27" s="352"/>
      <c r="DGM27" s="352"/>
      <c r="DGN27" s="352"/>
      <c r="DGO27" s="352"/>
      <c r="DGP27" s="352"/>
      <c r="DGQ27" s="352"/>
      <c r="DGR27" s="352"/>
      <c r="DGS27" s="352"/>
      <c r="DGT27" s="352"/>
      <c r="DGU27" s="352"/>
      <c r="DGV27" s="352"/>
      <c r="DGW27" s="352"/>
      <c r="DGX27" s="352"/>
      <c r="DGY27" s="352"/>
      <c r="DGZ27" s="352"/>
      <c r="DHA27" s="352"/>
      <c r="DHB27" s="352"/>
      <c r="DHC27" s="352"/>
      <c r="DHD27" s="352"/>
      <c r="DHE27" s="352"/>
      <c r="DHF27" s="352"/>
      <c r="DHG27" s="352"/>
      <c r="DHH27" s="352"/>
      <c r="DHI27" s="352"/>
      <c r="DHJ27" s="352"/>
      <c r="DHK27" s="352"/>
      <c r="DHL27" s="352"/>
      <c r="DHM27" s="352"/>
      <c r="DHN27" s="352"/>
      <c r="DHO27" s="352"/>
      <c r="DHP27" s="352"/>
      <c r="DHQ27" s="352"/>
      <c r="DHR27" s="352"/>
      <c r="DHS27" s="352"/>
      <c r="DHT27" s="352"/>
      <c r="DHU27" s="352"/>
      <c r="DHV27" s="352"/>
      <c r="DHW27" s="352"/>
      <c r="DHX27" s="352"/>
      <c r="DHY27" s="352"/>
      <c r="DHZ27" s="352"/>
      <c r="DIA27" s="352"/>
      <c r="DIB27" s="352"/>
      <c r="DIC27" s="352"/>
      <c r="DID27" s="352"/>
      <c r="DIE27" s="352"/>
      <c r="DIF27" s="352"/>
      <c r="DIG27" s="352"/>
      <c r="DIH27" s="352"/>
      <c r="DII27" s="352"/>
      <c r="DIJ27" s="352"/>
      <c r="DIK27" s="352"/>
      <c r="DIL27" s="352"/>
      <c r="DIM27" s="352"/>
      <c r="DIN27" s="352"/>
      <c r="DIO27" s="352"/>
      <c r="DIP27" s="352"/>
      <c r="DIQ27" s="352"/>
      <c r="DIR27" s="352"/>
      <c r="DIS27" s="352"/>
      <c r="DIT27" s="352"/>
      <c r="DIU27" s="352"/>
      <c r="DIV27" s="352"/>
      <c r="DIW27" s="352"/>
      <c r="DIX27" s="352"/>
      <c r="DIY27" s="352"/>
      <c r="DIZ27" s="352"/>
      <c r="DJA27" s="352"/>
      <c r="DJB27" s="352"/>
      <c r="DJC27" s="352"/>
      <c r="DJD27" s="352"/>
      <c r="DJE27" s="352"/>
      <c r="DJF27" s="352"/>
      <c r="DJG27" s="352"/>
      <c r="DJH27" s="352"/>
      <c r="DJI27" s="352"/>
      <c r="DJJ27" s="352"/>
      <c r="DJK27" s="352"/>
      <c r="DJL27" s="352"/>
      <c r="DJM27" s="352"/>
      <c r="DJN27" s="352"/>
      <c r="DJO27" s="352"/>
      <c r="DJP27" s="352"/>
      <c r="DJQ27" s="352"/>
      <c r="DJR27" s="352"/>
      <c r="DJS27" s="352"/>
      <c r="DJT27" s="352"/>
      <c r="DJU27" s="352"/>
      <c r="DJV27" s="352"/>
      <c r="DJW27" s="352"/>
      <c r="DJX27" s="352"/>
      <c r="DJY27" s="352"/>
      <c r="DJZ27" s="352"/>
      <c r="DKA27" s="352"/>
      <c r="DKB27" s="352"/>
      <c r="DKC27" s="352"/>
      <c r="DKD27" s="352"/>
      <c r="DKE27" s="352"/>
      <c r="DKF27" s="352"/>
      <c r="DKG27" s="352"/>
      <c r="DKH27" s="352"/>
      <c r="DKI27" s="352"/>
      <c r="DKJ27" s="352"/>
      <c r="DKK27" s="352"/>
      <c r="DKL27" s="352"/>
      <c r="DKM27" s="352"/>
      <c r="DKN27" s="352"/>
      <c r="DKO27" s="352"/>
      <c r="DKP27" s="352"/>
      <c r="DKQ27" s="352"/>
      <c r="DKR27" s="352"/>
      <c r="DKS27" s="352"/>
      <c r="DKT27" s="352"/>
      <c r="DKU27" s="352"/>
      <c r="DKV27" s="352"/>
      <c r="DKW27" s="352"/>
      <c r="DKX27" s="352"/>
      <c r="DKY27" s="352"/>
      <c r="DKZ27" s="352"/>
      <c r="DLA27" s="352"/>
      <c r="DLB27" s="352"/>
      <c r="DLC27" s="352"/>
      <c r="DLD27" s="352"/>
      <c r="DLE27" s="352"/>
      <c r="DLF27" s="352"/>
      <c r="DLG27" s="352"/>
      <c r="DLH27" s="352"/>
      <c r="DLI27" s="352"/>
      <c r="DLJ27" s="352"/>
      <c r="DLK27" s="352"/>
      <c r="DLL27" s="352"/>
      <c r="DLM27" s="352"/>
      <c r="DLN27" s="352"/>
      <c r="DLO27" s="352"/>
      <c r="DLP27" s="352"/>
      <c r="DLQ27" s="352"/>
      <c r="DLR27" s="352"/>
      <c r="DLS27" s="352"/>
      <c r="DLT27" s="352"/>
      <c r="DLU27" s="352"/>
      <c r="DLV27" s="352"/>
      <c r="DLW27" s="352"/>
      <c r="DLX27" s="352"/>
      <c r="DLY27" s="352"/>
      <c r="DLZ27" s="352"/>
      <c r="DMA27" s="352"/>
      <c r="DMB27" s="352"/>
      <c r="DMC27" s="352"/>
      <c r="DMD27" s="352"/>
      <c r="DME27" s="352"/>
      <c r="DMF27" s="352"/>
      <c r="DMG27" s="352"/>
      <c r="DMH27" s="352"/>
      <c r="DMI27" s="352"/>
      <c r="DMJ27" s="352"/>
      <c r="DMK27" s="352"/>
      <c r="DML27" s="352"/>
      <c r="DMM27" s="352"/>
      <c r="DMN27" s="352"/>
      <c r="DMO27" s="352"/>
      <c r="DMP27" s="352"/>
      <c r="DMQ27" s="352"/>
      <c r="DMR27" s="352"/>
      <c r="DMS27" s="352"/>
      <c r="DMT27" s="352"/>
      <c r="DMU27" s="352"/>
      <c r="DMV27" s="352"/>
      <c r="DMW27" s="352"/>
      <c r="DMX27" s="352"/>
      <c r="DMY27" s="352"/>
      <c r="DMZ27" s="352"/>
      <c r="DNA27" s="352"/>
      <c r="DNB27" s="352"/>
      <c r="DNC27" s="352"/>
      <c r="DND27" s="352"/>
      <c r="DNE27" s="352"/>
      <c r="DNF27" s="352"/>
      <c r="DNG27" s="352"/>
      <c r="DNH27" s="352"/>
      <c r="DNI27" s="352"/>
      <c r="DNJ27" s="352"/>
      <c r="DNK27" s="352"/>
      <c r="DNL27" s="352"/>
      <c r="DNM27" s="352"/>
      <c r="DNN27" s="352"/>
      <c r="DNO27" s="352"/>
      <c r="DNP27" s="352"/>
      <c r="DNQ27" s="352"/>
      <c r="DNR27" s="352"/>
      <c r="DNS27" s="352"/>
      <c r="DNT27" s="352"/>
      <c r="DNU27" s="352"/>
      <c r="DNV27" s="352"/>
      <c r="DNW27" s="352"/>
      <c r="DNX27" s="352"/>
      <c r="DNY27" s="352"/>
      <c r="DNZ27" s="352"/>
      <c r="DOA27" s="352"/>
      <c r="DOB27" s="352"/>
      <c r="DOC27" s="352"/>
      <c r="DOD27" s="352"/>
      <c r="DOE27" s="352"/>
      <c r="DOF27" s="352"/>
      <c r="DOG27" s="352"/>
      <c r="DOH27" s="352"/>
      <c r="DOI27" s="352"/>
      <c r="DOJ27" s="352"/>
      <c r="DOK27" s="352"/>
      <c r="DOL27" s="352"/>
      <c r="DOM27" s="352"/>
      <c r="DON27" s="352"/>
      <c r="DOO27" s="352"/>
      <c r="DOP27" s="352"/>
      <c r="DOQ27" s="352"/>
      <c r="DOR27" s="352"/>
      <c r="DOS27" s="352"/>
      <c r="DOT27" s="352"/>
      <c r="DOU27" s="352"/>
      <c r="DOV27" s="352"/>
      <c r="DOW27" s="352"/>
      <c r="DOX27" s="352"/>
      <c r="DOY27" s="352"/>
      <c r="DOZ27" s="352"/>
      <c r="DPA27" s="352"/>
      <c r="DPB27" s="352"/>
      <c r="DPC27" s="352"/>
      <c r="DPD27" s="352"/>
      <c r="DPE27" s="352"/>
      <c r="DPF27" s="352"/>
      <c r="DPG27" s="352"/>
      <c r="DPH27" s="352"/>
      <c r="DPI27" s="352"/>
      <c r="DPJ27" s="352"/>
      <c r="DPK27" s="352"/>
      <c r="DPL27" s="352"/>
      <c r="DPM27" s="352"/>
      <c r="DPN27" s="352"/>
      <c r="DPO27" s="352"/>
      <c r="DPP27" s="352"/>
      <c r="DPQ27" s="352"/>
      <c r="DPR27" s="352"/>
      <c r="DPS27" s="352"/>
      <c r="DPT27" s="352"/>
      <c r="DPU27" s="352"/>
      <c r="DPV27" s="352"/>
      <c r="DPW27" s="352"/>
      <c r="DPX27" s="352"/>
      <c r="DPY27" s="352"/>
      <c r="DPZ27" s="352"/>
      <c r="DQA27" s="352"/>
      <c r="DQB27" s="352"/>
      <c r="DQC27" s="352"/>
      <c r="DQD27" s="352"/>
      <c r="DQE27" s="352"/>
      <c r="DQF27" s="352"/>
      <c r="DQG27" s="352"/>
      <c r="DQH27" s="352"/>
      <c r="DQI27" s="352"/>
      <c r="DQJ27" s="352"/>
      <c r="DQK27" s="352"/>
      <c r="DQL27" s="352"/>
      <c r="DQM27" s="352"/>
      <c r="DQN27" s="352"/>
      <c r="DQO27" s="352"/>
      <c r="DQP27" s="352"/>
      <c r="DQQ27" s="352"/>
      <c r="DQR27" s="352"/>
      <c r="DQS27" s="352"/>
      <c r="DQT27" s="352"/>
      <c r="DQU27" s="352"/>
      <c r="DQV27" s="352"/>
      <c r="DQW27" s="352"/>
      <c r="DQX27" s="352"/>
      <c r="DQY27" s="352"/>
      <c r="DQZ27" s="352"/>
      <c r="DRA27" s="352"/>
      <c r="DRB27" s="352"/>
      <c r="DRC27" s="352"/>
      <c r="DRD27" s="352"/>
      <c r="DRE27" s="352"/>
      <c r="DRF27" s="352"/>
      <c r="DRG27" s="352"/>
      <c r="DRH27" s="352"/>
      <c r="DRI27" s="352"/>
      <c r="DRJ27" s="352"/>
      <c r="DRK27" s="352"/>
      <c r="DRL27" s="352"/>
      <c r="DRM27" s="352"/>
      <c r="DRN27" s="352"/>
      <c r="DRO27" s="352"/>
      <c r="DRP27" s="352"/>
      <c r="DRQ27" s="352"/>
      <c r="DRR27" s="352"/>
      <c r="DRS27" s="352"/>
      <c r="DRT27" s="352"/>
      <c r="DRU27" s="352"/>
      <c r="DRV27" s="352"/>
      <c r="DRW27" s="352"/>
      <c r="DRX27" s="352"/>
      <c r="DRY27" s="352"/>
      <c r="DRZ27" s="352"/>
      <c r="DSA27" s="352"/>
      <c r="DSB27" s="352"/>
      <c r="DSC27" s="352"/>
      <c r="DSD27" s="352"/>
      <c r="DSE27" s="352"/>
      <c r="DSF27" s="352"/>
      <c r="DSG27" s="352"/>
      <c r="DSH27" s="352"/>
      <c r="DSI27" s="352"/>
      <c r="DSJ27" s="352"/>
      <c r="DSK27" s="352"/>
      <c r="DSL27" s="352"/>
      <c r="DSM27" s="352"/>
      <c r="DSN27" s="352"/>
      <c r="DSO27" s="352"/>
      <c r="DSP27" s="352"/>
      <c r="DSQ27" s="352"/>
      <c r="DSR27" s="352"/>
      <c r="DSS27" s="352"/>
      <c r="DST27" s="352"/>
      <c r="DSU27" s="352"/>
      <c r="DSV27" s="352"/>
      <c r="DSW27" s="352"/>
      <c r="DSX27" s="352"/>
      <c r="DSY27" s="352"/>
      <c r="DSZ27" s="352"/>
      <c r="DTA27" s="352"/>
      <c r="DTB27" s="352"/>
      <c r="DTC27" s="352"/>
      <c r="DTD27" s="352"/>
      <c r="DTE27" s="352"/>
      <c r="DTF27" s="352"/>
      <c r="DTG27" s="352"/>
      <c r="DTH27" s="352"/>
      <c r="DTI27" s="352"/>
      <c r="DTJ27" s="352"/>
      <c r="DTK27" s="352"/>
      <c r="DTL27" s="352"/>
      <c r="DTM27" s="352"/>
      <c r="DTN27" s="352"/>
      <c r="DTO27" s="352"/>
      <c r="DTP27" s="352"/>
      <c r="DTQ27" s="352"/>
      <c r="DTR27" s="352"/>
      <c r="DTS27" s="352"/>
      <c r="DTT27" s="352"/>
      <c r="DTU27" s="352"/>
      <c r="DTV27" s="352"/>
      <c r="DTW27" s="352"/>
      <c r="DTX27" s="352"/>
      <c r="DTY27" s="352"/>
      <c r="DTZ27" s="352"/>
      <c r="DUA27" s="352"/>
      <c r="DUB27" s="352"/>
      <c r="DUC27" s="352"/>
      <c r="DUD27" s="352"/>
      <c r="DUE27" s="352"/>
      <c r="DUF27" s="352"/>
      <c r="DUG27" s="352"/>
      <c r="DUH27" s="352"/>
      <c r="DUI27" s="352"/>
      <c r="DUJ27" s="352"/>
      <c r="DUK27" s="352"/>
      <c r="DUL27" s="352"/>
      <c r="DUM27" s="352"/>
      <c r="DUN27" s="352"/>
      <c r="DUO27" s="352"/>
      <c r="DUP27" s="352"/>
      <c r="DUQ27" s="352"/>
      <c r="DUR27" s="352"/>
      <c r="DUS27" s="352"/>
      <c r="DUT27" s="352"/>
      <c r="DUU27" s="352"/>
      <c r="DUV27" s="352"/>
      <c r="DUW27" s="352"/>
      <c r="DUX27" s="352"/>
      <c r="DUY27" s="352"/>
      <c r="DUZ27" s="352"/>
      <c r="DVA27" s="352"/>
      <c r="DVB27" s="352"/>
      <c r="DVC27" s="352"/>
      <c r="DVD27" s="352"/>
      <c r="DVE27" s="352"/>
      <c r="DVF27" s="352"/>
      <c r="DVG27" s="352"/>
      <c r="DVH27" s="352"/>
      <c r="DVI27" s="352"/>
      <c r="DVJ27" s="352"/>
      <c r="DVK27" s="352"/>
      <c r="DVL27" s="352"/>
      <c r="DVM27" s="352"/>
      <c r="DVN27" s="352"/>
      <c r="DVO27" s="352"/>
      <c r="DVP27" s="352"/>
      <c r="DVQ27" s="352"/>
      <c r="DVR27" s="352"/>
      <c r="DVS27" s="352"/>
      <c r="DVT27" s="352"/>
      <c r="DVU27" s="352"/>
      <c r="DVV27" s="352"/>
      <c r="DVW27" s="352"/>
      <c r="DVX27" s="352"/>
      <c r="DVY27" s="352"/>
      <c r="DVZ27" s="352"/>
      <c r="DWA27" s="352"/>
      <c r="DWB27" s="352"/>
      <c r="DWC27" s="352"/>
      <c r="DWD27" s="352"/>
      <c r="DWE27" s="352"/>
      <c r="DWF27" s="352"/>
      <c r="DWG27" s="352"/>
      <c r="DWH27" s="352"/>
      <c r="DWI27" s="352"/>
      <c r="DWJ27" s="352"/>
      <c r="DWK27" s="352"/>
      <c r="DWL27" s="352"/>
      <c r="DWM27" s="352"/>
      <c r="DWN27" s="352"/>
      <c r="DWO27" s="352"/>
      <c r="DWP27" s="352"/>
      <c r="DWQ27" s="352"/>
      <c r="DWR27" s="352"/>
      <c r="DWS27" s="352"/>
      <c r="DWT27" s="352"/>
      <c r="DWU27" s="352"/>
      <c r="DWV27" s="352"/>
      <c r="DWW27" s="352"/>
      <c r="DWX27" s="352"/>
      <c r="DWY27" s="352"/>
      <c r="DWZ27" s="352"/>
      <c r="DXA27" s="352"/>
      <c r="DXB27" s="352"/>
      <c r="DXC27" s="352"/>
      <c r="DXD27" s="352"/>
      <c r="DXE27" s="352"/>
      <c r="DXF27" s="352"/>
      <c r="DXG27" s="352"/>
      <c r="DXH27" s="352"/>
      <c r="DXI27" s="352"/>
      <c r="DXJ27" s="352"/>
      <c r="DXK27" s="352"/>
      <c r="DXL27" s="352"/>
      <c r="DXM27" s="352"/>
      <c r="DXN27" s="352"/>
      <c r="DXO27" s="352"/>
      <c r="DXP27" s="352"/>
      <c r="DXQ27" s="352"/>
      <c r="DXR27" s="352"/>
      <c r="DXS27" s="352"/>
      <c r="DXT27" s="352"/>
      <c r="DXU27" s="352"/>
      <c r="DXV27" s="352"/>
      <c r="DXW27" s="352"/>
      <c r="DXX27" s="352"/>
      <c r="DXY27" s="352"/>
      <c r="DXZ27" s="352"/>
      <c r="DYA27" s="352"/>
      <c r="DYB27" s="352"/>
      <c r="DYC27" s="352"/>
      <c r="DYD27" s="352"/>
      <c r="DYE27" s="352"/>
      <c r="DYF27" s="352"/>
      <c r="DYG27" s="352"/>
      <c r="DYH27" s="352"/>
      <c r="DYI27" s="352"/>
      <c r="DYJ27" s="352"/>
      <c r="DYK27" s="352"/>
      <c r="DYL27" s="352"/>
      <c r="DYM27" s="352"/>
      <c r="DYN27" s="352"/>
      <c r="DYO27" s="352"/>
      <c r="DYP27" s="352"/>
      <c r="DYQ27" s="352"/>
      <c r="DYR27" s="352"/>
      <c r="DYS27" s="352"/>
      <c r="DYT27" s="352"/>
      <c r="DYU27" s="352"/>
      <c r="DYV27" s="352"/>
      <c r="DYW27" s="352"/>
      <c r="DYX27" s="352"/>
      <c r="DYY27" s="352"/>
      <c r="DYZ27" s="352"/>
      <c r="DZA27" s="352"/>
      <c r="DZB27" s="352"/>
      <c r="DZC27" s="352"/>
      <c r="DZD27" s="352"/>
      <c r="DZE27" s="352"/>
      <c r="DZF27" s="352"/>
      <c r="DZG27" s="352"/>
      <c r="DZH27" s="352"/>
      <c r="DZI27" s="352"/>
      <c r="DZJ27" s="352"/>
      <c r="DZK27" s="352"/>
      <c r="DZL27" s="352"/>
      <c r="DZM27" s="352"/>
      <c r="DZN27" s="352"/>
      <c r="DZO27" s="352"/>
      <c r="DZP27" s="352"/>
      <c r="DZQ27" s="352"/>
      <c r="DZR27" s="352"/>
      <c r="DZS27" s="352"/>
      <c r="DZT27" s="352"/>
      <c r="DZU27" s="352"/>
      <c r="DZV27" s="352"/>
      <c r="DZW27" s="352"/>
      <c r="DZX27" s="352"/>
      <c r="DZY27" s="352"/>
      <c r="DZZ27" s="352"/>
      <c r="EAA27" s="352"/>
      <c r="EAB27" s="352"/>
      <c r="EAC27" s="352"/>
      <c r="EAD27" s="352"/>
      <c r="EAE27" s="352"/>
      <c r="EAF27" s="352"/>
      <c r="EAG27" s="352"/>
      <c r="EAH27" s="352"/>
      <c r="EAI27" s="352"/>
      <c r="EAJ27" s="352"/>
      <c r="EAK27" s="352"/>
      <c r="EAL27" s="352"/>
      <c r="EAM27" s="352"/>
      <c r="EAN27" s="352"/>
      <c r="EAO27" s="352"/>
      <c r="EAP27" s="352"/>
      <c r="EAQ27" s="352"/>
      <c r="EAR27" s="352"/>
      <c r="EAS27" s="352"/>
      <c r="EAT27" s="352"/>
      <c r="EAU27" s="352"/>
      <c r="EAV27" s="352"/>
      <c r="EAW27" s="352"/>
      <c r="EAX27" s="352"/>
      <c r="EAY27" s="352"/>
      <c r="EAZ27" s="352"/>
      <c r="EBA27" s="352"/>
      <c r="EBB27" s="352"/>
      <c r="EBC27" s="352"/>
      <c r="EBD27" s="352"/>
      <c r="EBE27" s="352"/>
      <c r="EBF27" s="352"/>
      <c r="EBG27" s="352"/>
      <c r="EBH27" s="352"/>
      <c r="EBI27" s="352"/>
      <c r="EBJ27" s="352"/>
      <c r="EBK27" s="352"/>
      <c r="EBL27" s="352"/>
      <c r="EBM27" s="352"/>
      <c r="EBN27" s="352"/>
      <c r="EBO27" s="352"/>
      <c r="EBP27" s="352"/>
      <c r="EBQ27" s="352"/>
      <c r="EBR27" s="352"/>
      <c r="EBS27" s="352"/>
      <c r="EBT27" s="352"/>
      <c r="EBU27" s="352"/>
      <c r="EBV27" s="352"/>
      <c r="EBW27" s="352"/>
      <c r="EBX27" s="352"/>
      <c r="EBY27" s="352"/>
      <c r="EBZ27" s="352"/>
      <c r="ECA27" s="352"/>
      <c r="ECB27" s="352"/>
      <c r="ECC27" s="352"/>
      <c r="ECD27" s="352"/>
      <c r="ECE27" s="352"/>
      <c r="ECF27" s="352"/>
      <c r="ECG27" s="352"/>
      <c r="ECH27" s="352"/>
      <c r="ECI27" s="352"/>
      <c r="ECJ27" s="352"/>
      <c r="ECK27" s="352"/>
      <c r="ECL27" s="352"/>
      <c r="ECM27" s="352"/>
      <c r="ECN27" s="352"/>
      <c r="ECO27" s="352"/>
      <c r="ECP27" s="352"/>
      <c r="ECQ27" s="352"/>
      <c r="ECR27" s="352"/>
      <c r="ECS27" s="352"/>
      <c r="ECT27" s="352"/>
      <c r="ECU27" s="352"/>
      <c r="ECV27" s="352"/>
      <c r="ECW27" s="352"/>
      <c r="ECX27" s="352"/>
      <c r="ECY27" s="352"/>
      <c r="ECZ27" s="352"/>
      <c r="EDA27" s="352"/>
      <c r="EDB27" s="352"/>
      <c r="EDC27" s="352"/>
      <c r="EDD27" s="352"/>
      <c r="EDE27" s="352"/>
      <c r="EDF27" s="352"/>
      <c r="EDG27" s="352"/>
      <c r="EDH27" s="352"/>
      <c r="EDI27" s="352"/>
      <c r="EDJ27" s="352"/>
      <c r="EDK27" s="352"/>
      <c r="EDL27" s="352"/>
      <c r="EDM27" s="352"/>
      <c r="EDN27" s="352"/>
      <c r="EDO27" s="352"/>
      <c r="EDP27" s="352"/>
      <c r="EDQ27" s="352"/>
      <c r="EDR27" s="352"/>
      <c r="EDS27" s="352"/>
      <c r="EDT27" s="352"/>
      <c r="EDU27" s="352"/>
      <c r="EDV27" s="352"/>
      <c r="EDW27" s="352"/>
      <c r="EDX27" s="352"/>
      <c r="EDY27" s="352"/>
      <c r="EDZ27" s="352"/>
      <c r="EEA27" s="352"/>
      <c r="EEB27" s="352"/>
      <c r="EEC27" s="352"/>
      <c r="EED27" s="352"/>
      <c r="EEE27" s="352"/>
      <c r="EEF27" s="352"/>
      <c r="EEG27" s="352"/>
      <c r="EEH27" s="352"/>
      <c r="EEI27" s="352"/>
      <c r="EEJ27" s="352"/>
      <c r="EEK27" s="352"/>
      <c r="EEL27" s="352"/>
      <c r="EEM27" s="352"/>
      <c r="EEN27" s="352"/>
      <c r="EEO27" s="352"/>
      <c r="EEP27" s="352"/>
      <c r="EEQ27" s="352"/>
      <c r="EER27" s="352"/>
      <c r="EES27" s="352"/>
      <c r="EET27" s="352"/>
      <c r="EEU27" s="352"/>
      <c r="EEV27" s="352"/>
      <c r="EEW27" s="352"/>
      <c r="EEX27" s="352"/>
      <c r="EEY27" s="352"/>
      <c r="EEZ27" s="352"/>
      <c r="EFA27" s="352"/>
      <c r="EFB27" s="352"/>
      <c r="EFC27" s="352"/>
      <c r="EFD27" s="352"/>
      <c r="EFE27" s="352"/>
      <c r="EFF27" s="352"/>
      <c r="EFG27" s="352"/>
      <c r="EFH27" s="352"/>
      <c r="EFI27" s="352"/>
      <c r="EFJ27" s="352"/>
      <c r="EFK27" s="352"/>
      <c r="EFL27" s="352"/>
      <c r="EFM27" s="352"/>
      <c r="EFN27" s="352"/>
      <c r="EFO27" s="352"/>
      <c r="EFP27" s="352"/>
      <c r="EFQ27" s="352"/>
      <c r="EFR27" s="352"/>
      <c r="EFS27" s="352"/>
      <c r="EFT27" s="352"/>
      <c r="EFU27" s="352"/>
      <c r="EFV27" s="352"/>
      <c r="EFW27" s="352"/>
      <c r="EFX27" s="352"/>
      <c r="EFY27" s="352"/>
      <c r="EFZ27" s="352"/>
      <c r="EGA27" s="352"/>
      <c r="EGB27" s="352"/>
      <c r="EGC27" s="352"/>
      <c r="EGD27" s="352"/>
      <c r="EGE27" s="352"/>
      <c r="EGF27" s="352"/>
      <c r="EGG27" s="352"/>
      <c r="EGH27" s="352"/>
      <c r="EGI27" s="352"/>
      <c r="EGJ27" s="352"/>
      <c r="EGK27" s="352"/>
      <c r="EGL27" s="352"/>
      <c r="EGM27" s="352"/>
      <c r="EGN27" s="352"/>
      <c r="EGO27" s="352"/>
      <c r="EGP27" s="352"/>
      <c r="EGQ27" s="352"/>
      <c r="EGR27" s="352"/>
      <c r="EGS27" s="352"/>
      <c r="EGT27" s="352"/>
      <c r="EGU27" s="352"/>
      <c r="EGV27" s="352"/>
      <c r="EGW27" s="352"/>
      <c r="EGX27" s="352"/>
      <c r="EGY27" s="352"/>
      <c r="EGZ27" s="352"/>
      <c r="EHA27" s="352"/>
      <c r="EHB27" s="352"/>
      <c r="EHC27" s="352"/>
      <c r="EHD27" s="352"/>
      <c r="EHE27" s="352"/>
      <c r="EHF27" s="352"/>
      <c r="EHG27" s="352"/>
      <c r="EHH27" s="352"/>
      <c r="EHI27" s="352"/>
      <c r="EHJ27" s="352"/>
      <c r="EHK27" s="352"/>
      <c r="EHL27" s="352"/>
      <c r="EHM27" s="352"/>
      <c r="EHN27" s="352"/>
      <c r="EHO27" s="352"/>
      <c r="EHP27" s="352"/>
      <c r="EHQ27" s="352"/>
      <c r="EHR27" s="352"/>
      <c r="EHS27" s="352"/>
      <c r="EHT27" s="352"/>
      <c r="EHU27" s="352"/>
      <c r="EHV27" s="352"/>
      <c r="EHW27" s="352"/>
      <c r="EHX27" s="352"/>
      <c r="EHY27" s="352"/>
      <c r="EHZ27" s="352"/>
      <c r="EIA27" s="352"/>
      <c r="EIB27" s="352"/>
      <c r="EIC27" s="352"/>
      <c r="EID27" s="352"/>
      <c r="EIE27" s="352"/>
      <c r="EIF27" s="352"/>
      <c r="EIG27" s="352"/>
      <c r="EIH27" s="352"/>
      <c r="EII27" s="352"/>
      <c r="EIJ27" s="352"/>
      <c r="EIK27" s="352"/>
      <c r="EIL27" s="352"/>
      <c r="EIM27" s="352"/>
      <c r="EIN27" s="352"/>
      <c r="EIO27" s="352"/>
      <c r="EIP27" s="352"/>
      <c r="EIQ27" s="352"/>
      <c r="EIR27" s="352"/>
      <c r="EIS27" s="352"/>
      <c r="EIT27" s="352"/>
      <c r="EIU27" s="352"/>
      <c r="EIV27" s="352"/>
      <c r="EIW27" s="352"/>
      <c r="EIX27" s="352"/>
      <c r="EIY27" s="352"/>
      <c r="EIZ27" s="352"/>
      <c r="EJA27" s="352"/>
      <c r="EJB27" s="352"/>
      <c r="EJC27" s="352"/>
      <c r="EJD27" s="352"/>
      <c r="EJE27" s="352"/>
      <c r="EJF27" s="352"/>
      <c r="EJG27" s="352"/>
      <c r="EJH27" s="352"/>
      <c r="EJI27" s="352"/>
      <c r="EJJ27" s="352"/>
      <c r="EJK27" s="352"/>
      <c r="EJL27" s="352"/>
      <c r="EJM27" s="352"/>
      <c r="EJN27" s="352"/>
      <c r="EJO27" s="352"/>
      <c r="EJP27" s="352"/>
      <c r="EJQ27" s="352"/>
      <c r="EJR27" s="352"/>
      <c r="EJS27" s="352"/>
      <c r="EJT27" s="352"/>
      <c r="EJU27" s="352"/>
      <c r="EJV27" s="352"/>
      <c r="EJW27" s="352"/>
      <c r="EJX27" s="352"/>
      <c r="EJY27" s="352"/>
      <c r="EJZ27" s="352"/>
      <c r="EKA27" s="352"/>
      <c r="EKB27" s="352"/>
      <c r="EKC27" s="352"/>
      <c r="EKD27" s="352"/>
      <c r="EKE27" s="352"/>
      <c r="EKF27" s="352"/>
      <c r="EKG27" s="352"/>
      <c r="EKH27" s="352"/>
      <c r="EKI27" s="352"/>
      <c r="EKJ27" s="352"/>
      <c r="EKK27" s="352"/>
      <c r="EKL27" s="352"/>
      <c r="EKM27" s="352"/>
      <c r="EKN27" s="352"/>
      <c r="EKO27" s="352"/>
      <c r="EKP27" s="352"/>
      <c r="EKQ27" s="352"/>
      <c r="EKR27" s="352"/>
      <c r="EKS27" s="352"/>
      <c r="EKT27" s="352"/>
      <c r="EKU27" s="352"/>
      <c r="EKV27" s="352"/>
      <c r="EKW27" s="352"/>
      <c r="EKX27" s="352"/>
      <c r="EKY27" s="352"/>
      <c r="EKZ27" s="352"/>
      <c r="ELA27" s="352"/>
      <c r="ELB27" s="352"/>
      <c r="ELC27" s="352"/>
      <c r="ELD27" s="352"/>
      <c r="ELE27" s="352"/>
      <c r="ELF27" s="352"/>
      <c r="ELG27" s="352"/>
      <c r="ELH27" s="352"/>
      <c r="ELI27" s="352"/>
      <c r="ELJ27" s="352"/>
      <c r="ELK27" s="352"/>
      <c r="ELL27" s="352"/>
      <c r="ELM27" s="352"/>
      <c r="ELN27" s="352"/>
      <c r="ELO27" s="352"/>
      <c r="ELP27" s="352"/>
      <c r="ELQ27" s="352"/>
      <c r="ELR27" s="352"/>
      <c r="ELS27" s="352"/>
      <c r="ELT27" s="352"/>
      <c r="ELU27" s="352"/>
      <c r="ELV27" s="352"/>
      <c r="ELW27" s="352"/>
      <c r="ELX27" s="352"/>
      <c r="ELY27" s="352"/>
      <c r="ELZ27" s="352"/>
      <c r="EMA27" s="352"/>
      <c r="EMB27" s="352"/>
      <c r="EMC27" s="352"/>
      <c r="EMD27" s="352"/>
      <c r="EME27" s="352"/>
      <c r="EMF27" s="352"/>
      <c r="EMG27" s="352"/>
      <c r="EMH27" s="352"/>
      <c r="EMI27" s="352"/>
      <c r="EMJ27" s="352"/>
      <c r="EMK27" s="352"/>
      <c r="EML27" s="352"/>
      <c r="EMM27" s="352"/>
      <c r="EMN27" s="352"/>
      <c r="EMO27" s="352"/>
      <c r="EMP27" s="352"/>
      <c r="EMQ27" s="352"/>
      <c r="EMR27" s="352"/>
      <c r="EMS27" s="352"/>
      <c r="EMT27" s="352"/>
      <c r="EMU27" s="352"/>
      <c r="EMV27" s="352"/>
      <c r="EMW27" s="352"/>
      <c r="EMX27" s="352"/>
      <c r="EMY27" s="352"/>
      <c r="EMZ27" s="352"/>
      <c r="ENA27" s="352"/>
      <c r="ENB27" s="352"/>
      <c r="ENC27" s="352"/>
      <c r="END27" s="352"/>
      <c r="ENE27" s="352"/>
      <c r="ENF27" s="352"/>
      <c r="ENG27" s="352"/>
      <c r="ENH27" s="352"/>
      <c r="ENI27" s="352"/>
      <c r="ENJ27" s="352"/>
      <c r="ENK27" s="352"/>
      <c r="ENL27" s="352"/>
      <c r="ENM27" s="352"/>
      <c r="ENN27" s="352"/>
      <c r="ENO27" s="352"/>
      <c r="ENP27" s="352"/>
      <c r="ENQ27" s="352"/>
      <c r="ENR27" s="352"/>
      <c r="ENS27" s="352"/>
      <c r="ENT27" s="352"/>
      <c r="ENU27" s="352"/>
      <c r="ENV27" s="352"/>
      <c r="ENW27" s="352"/>
      <c r="ENX27" s="352"/>
      <c r="ENY27" s="352"/>
      <c r="ENZ27" s="352"/>
      <c r="EOA27" s="352"/>
      <c r="EOB27" s="352"/>
      <c r="EOC27" s="352"/>
      <c r="EOD27" s="352"/>
      <c r="EOE27" s="352"/>
      <c r="EOF27" s="352"/>
      <c r="EOG27" s="352"/>
      <c r="EOH27" s="352"/>
      <c r="EOI27" s="352"/>
      <c r="EOJ27" s="352"/>
      <c r="EOK27" s="352"/>
      <c r="EOL27" s="352"/>
      <c r="EOM27" s="352"/>
      <c r="EON27" s="352"/>
      <c r="EOO27" s="352"/>
      <c r="EOP27" s="352"/>
      <c r="EOQ27" s="352"/>
      <c r="EOR27" s="352"/>
      <c r="EOS27" s="352"/>
      <c r="EOT27" s="352"/>
      <c r="EOU27" s="352"/>
      <c r="EOV27" s="352"/>
      <c r="EOW27" s="352"/>
      <c r="EOX27" s="352"/>
      <c r="EOY27" s="352"/>
      <c r="EOZ27" s="352"/>
      <c r="EPA27" s="352"/>
      <c r="EPB27" s="352"/>
      <c r="EPC27" s="352"/>
      <c r="EPD27" s="352"/>
      <c r="EPE27" s="352"/>
      <c r="EPF27" s="352"/>
      <c r="EPG27" s="352"/>
      <c r="EPH27" s="352"/>
      <c r="EPI27" s="352"/>
      <c r="EPJ27" s="352"/>
      <c r="EPK27" s="352"/>
      <c r="EPL27" s="352"/>
      <c r="EPM27" s="352"/>
      <c r="EPN27" s="352"/>
      <c r="EPO27" s="352"/>
      <c r="EPP27" s="352"/>
      <c r="EPQ27" s="352"/>
      <c r="EPR27" s="352"/>
      <c r="EPS27" s="352"/>
      <c r="EPT27" s="352"/>
      <c r="EPU27" s="352"/>
      <c r="EPV27" s="352"/>
      <c r="EPW27" s="352"/>
      <c r="EPX27" s="352"/>
      <c r="EPY27" s="352"/>
      <c r="EPZ27" s="352"/>
      <c r="EQA27" s="352"/>
      <c r="EQB27" s="352"/>
      <c r="EQC27" s="352"/>
      <c r="EQD27" s="352"/>
      <c r="EQE27" s="352"/>
      <c r="EQF27" s="352"/>
      <c r="EQG27" s="352"/>
      <c r="EQH27" s="352"/>
      <c r="EQI27" s="352"/>
      <c r="EQJ27" s="352"/>
      <c r="EQK27" s="352"/>
      <c r="EQL27" s="352"/>
      <c r="EQM27" s="352"/>
      <c r="EQN27" s="352"/>
      <c r="EQO27" s="352"/>
      <c r="EQP27" s="352"/>
      <c r="EQQ27" s="352"/>
      <c r="EQR27" s="352"/>
      <c r="EQS27" s="352"/>
      <c r="EQT27" s="352"/>
      <c r="EQU27" s="352"/>
      <c r="EQV27" s="352"/>
      <c r="EQW27" s="352"/>
      <c r="EQX27" s="352"/>
      <c r="EQY27" s="352"/>
      <c r="EQZ27" s="352"/>
      <c r="ERA27" s="352"/>
      <c r="ERB27" s="352"/>
      <c r="ERC27" s="352"/>
      <c r="ERD27" s="352"/>
      <c r="ERE27" s="352"/>
      <c r="ERF27" s="352"/>
      <c r="ERG27" s="352"/>
      <c r="ERH27" s="352"/>
      <c r="ERI27" s="352"/>
      <c r="ERJ27" s="352"/>
      <c r="ERK27" s="352"/>
      <c r="ERL27" s="352"/>
      <c r="ERM27" s="352"/>
      <c r="ERN27" s="352"/>
      <c r="ERO27" s="352"/>
      <c r="ERP27" s="352"/>
      <c r="ERQ27" s="352"/>
      <c r="ERR27" s="352"/>
      <c r="ERS27" s="352"/>
      <c r="ERT27" s="352"/>
      <c r="ERU27" s="352"/>
      <c r="ERV27" s="352"/>
      <c r="ERW27" s="352"/>
      <c r="ERX27" s="352"/>
      <c r="ERY27" s="352"/>
      <c r="ERZ27" s="352"/>
      <c r="ESA27" s="352"/>
      <c r="ESB27" s="352"/>
      <c r="ESC27" s="352"/>
      <c r="ESD27" s="352"/>
      <c r="ESE27" s="352"/>
      <c r="ESF27" s="352"/>
      <c r="ESG27" s="352"/>
      <c r="ESH27" s="352"/>
      <c r="ESI27" s="352"/>
      <c r="ESJ27" s="352"/>
      <c r="ESK27" s="352"/>
      <c r="ESL27" s="352"/>
      <c r="ESM27" s="352"/>
      <c r="ESN27" s="352"/>
      <c r="ESO27" s="352"/>
      <c r="ESP27" s="352"/>
      <c r="ESQ27" s="352"/>
      <c r="ESR27" s="352"/>
      <c r="ESS27" s="352"/>
      <c r="EST27" s="352"/>
      <c r="ESU27" s="352"/>
      <c r="ESV27" s="352"/>
      <c r="ESW27" s="352"/>
      <c r="ESX27" s="352"/>
      <c r="ESY27" s="352"/>
      <c r="ESZ27" s="352"/>
      <c r="ETA27" s="352"/>
      <c r="ETB27" s="352"/>
      <c r="ETC27" s="352"/>
      <c r="ETD27" s="352"/>
      <c r="ETE27" s="352"/>
      <c r="ETF27" s="352"/>
      <c r="ETG27" s="352"/>
      <c r="ETH27" s="352"/>
      <c r="ETI27" s="352"/>
      <c r="ETJ27" s="352"/>
      <c r="ETK27" s="352"/>
      <c r="ETL27" s="352"/>
      <c r="ETM27" s="352"/>
      <c r="ETN27" s="352"/>
      <c r="ETO27" s="352"/>
      <c r="ETP27" s="352"/>
      <c r="ETQ27" s="352"/>
      <c r="ETR27" s="352"/>
      <c r="ETS27" s="352"/>
      <c r="ETT27" s="352"/>
      <c r="ETU27" s="352"/>
      <c r="ETV27" s="352"/>
      <c r="ETW27" s="352"/>
      <c r="ETX27" s="352"/>
      <c r="ETY27" s="352"/>
      <c r="ETZ27" s="352"/>
      <c r="EUA27" s="352"/>
      <c r="EUB27" s="352"/>
      <c r="EUC27" s="352"/>
      <c r="EUD27" s="352"/>
      <c r="EUE27" s="352"/>
      <c r="EUF27" s="352"/>
      <c r="EUG27" s="352"/>
      <c r="EUH27" s="352"/>
      <c r="EUI27" s="352"/>
      <c r="EUJ27" s="352"/>
      <c r="EUK27" s="352"/>
      <c r="EUL27" s="352"/>
      <c r="EUM27" s="352"/>
      <c r="EUN27" s="352"/>
      <c r="EUO27" s="352"/>
      <c r="EUP27" s="352"/>
      <c r="EUQ27" s="352"/>
      <c r="EUR27" s="352"/>
      <c r="EUS27" s="352"/>
      <c r="EUT27" s="352"/>
      <c r="EUU27" s="352"/>
      <c r="EUV27" s="352"/>
      <c r="EUW27" s="352"/>
      <c r="EUX27" s="352"/>
      <c r="EUY27" s="352"/>
      <c r="EUZ27" s="352"/>
      <c r="EVA27" s="352"/>
      <c r="EVB27" s="352"/>
      <c r="EVC27" s="352"/>
      <c r="EVD27" s="352"/>
      <c r="EVE27" s="352"/>
      <c r="EVF27" s="352"/>
      <c r="EVG27" s="352"/>
      <c r="EVH27" s="352"/>
      <c r="EVI27" s="352"/>
      <c r="EVJ27" s="352"/>
      <c r="EVK27" s="352"/>
      <c r="EVL27" s="352"/>
      <c r="EVM27" s="352"/>
      <c r="EVN27" s="352"/>
      <c r="EVO27" s="352"/>
      <c r="EVP27" s="352"/>
      <c r="EVQ27" s="352"/>
      <c r="EVR27" s="352"/>
      <c r="EVS27" s="352"/>
      <c r="EVT27" s="352"/>
      <c r="EVU27" s="352"/>
      <c r="EVV27" s="352"/>
      <c r="EVW27" s="352"/>
      <c r="EVX27" s="352"/>
      <c r="EVY27" s="352"/>
      <c r="EVZ27" s="352"/>
      <c r="EWA27" s="352"/>
      <c r="EWB27" s="352"/>
      <c r="EWC27" s="352"/>
      <c r="EWD27" s="352"/>
      <c r="EWE27" s="352"/>
      <c r="EWF27" s="352"/>
      <c r="EWG27" s="352"/>
      <c r="EWH27" s="352"/>
      <c r="EWI27" s="352"/>
      <c r="EWJ27" s="352"/>
      <c r="EWK27" s="352"/>
      <c r="EWL27" s="352"/>
      <c r="EWM27" s="352"/>
      <c r="EWN27" s="352"/>
      <c r="EWO27" s="352"/>
      <c r="EWP27" s="352"/>
      <c r="EWQ27" s="352"/>
      <c r="EWR27" s="352"/>
      <c r="EWS27" s="352"/>
      <c r="EWT27" s="352"/>
      <c r="EWU27" s="352"/>
      <c r="EWV27" s="352"/>
      <c r="EWW27" s="352"/>
      <c r="EWX27" s="352"/>
      <c r="EWY27" s="352"/>
      <c r="EWZ27" s="352"/>
      <c r="EXA27" s="352"/>
      <c r="EXB27" s="352"/>
      <c r="EXC27" s="352"/>
      <c r="EXD27" s="352"/>
      <c r="EXE27" s="352"/>
      <c r="EXF27" s="352"/>
      <c r="EXG27" s="352"/>
      <c r="EXH27" s="352"/>
      <c r="EXI27" s="352"/>
      <c r="EXJ27" s="352"/>
      <c r="EXK27" s="352"/>
      <c r="EXL27" s="352"/>
      <c r="EXM27" s="352"/>
      <c r="EXN27" s="352"/>
      <c r="EXO27" s="352"/>
      <c r="EXP27" s="352"/>
      <c r="EXQ27" s="352"/>
      <c r="EXR27" s="352"/>
      <c r="EXS27" s="352"/>
      <c r="EXT27" s="352"/>
      <c r="EXU27" s="352"/>
      <c r="EXV27" s="352"/>
      <c r="EXW27" s="352"/>
      <c r="EXX27" s="352"/>
      <c r="EXY27" s="352"/>
      <c r="EXZ27" s="352"/>
      <c r="EYA27" s="352"/>
      <c r="EYB27" s="352"/>
      <c r="EYC27" s="352"/>
      <c r="EYD27" s="352"/>
      <c r="EYE27" s="352"/>
      <c r="EYF27" s="352"/>
      <c r="EYG27" s="352"/>
      <c r="EYH27" s="352"/>
      <c r="EYI27" s="352"/>
      <c r="EYJ27" s="352"/>
      <c r="EYK27" s="352"/>
      <c r="EYL27" s="352"/>
      <c r="EYM27" s="352"/>
      <c r="EYN27" s="352"/>
      <c r="EYO27" s="352"/>
      <c r="EYP27" s="352"/>
      <c r="EYQ27" s="352"/>
      <c r="EYR27" s="352"/>
      <c r="EYS27" s="352"/>
      <c r="EYT27" s="352"/>
      <c r="EYU27" s="352"/>
      <c r="EYV27" s="352"/>
      <c r="EYW27" s="352"/>
      <c r="EYX27" s="352"/>
      <c r="EYY27" s="352"/>
      <c r="EYZ27" s="352"/>
      <c r="EZA27" s="352"/>
      <c r="EZB27" s="352"/>
      <c r="EZC27" s="352"/>
      <c r="EZD27" s="352"/>
      <c r="EZE27" s="352"/>
      <c r="EZF27" s="352"/>
      <c r="EZG27" s="352"/>
      <c r="EZH27" s="352"/>
      <c r="EZI27" s="352"/>
      <c r="EZJ27" s="352"/>
      <c r="EZK27" s="352"/>
      <c r="EZL27" s="352"/>
      <c r="EZM27" s="352"/>
      <c r="EZN27" s="352"/>
      <c r="EZO27" s="352"/>
      <c r="EZP27" s="352"/>
      <c r="EZQ27" s="352"/>
      <c r="EZR27" s="352"/>
      <c r="EZS27" s="352"/>
      <c r="EZT27" s="352"/>
      <c r="EZU27" s="352"/>
      <c r="EZV27" s="352"/>
      <c r="EZW27" s="352"/>
      <c r="EZX27" s="352"/>
      <c r="EZY27" s="352"/>
      <c r="EZZ27" s="352"/>
      <c r="FAA27" s="352"/>
      <c r="FAB27" s="352"/>
      <c r="FAC27" s="352"/>
      <c r="FAD27" s="352"/>
      <c r="FAE27" s="352"/>
      <c r="FAF27" s="352"/>
      <c r="FAG27" s="352"/>
      <c r="FAH27" s="352"/>
      <c r="FAI27" s="352"/>
      <c r="FAJ27" s="352"/>
      <c r="FAK27" s="352"/>
      <c r="FAL27" s="352"/>
      <c r="FAM27" s="352"/>
      <c r="FAN27" s="352"/>
      <c r="FAO27" s="352"/>
      <c r="FAP27" s="352"/>
    </row>
    <row r="28" spans="2:4098" ht="14.25" customHeight="1" thickBot="1" x14ac:dyDescent="0.25">
      <c r="B28" s="124"/>
      <c r="C28" s="124"/>
      <c r="D28" s="121"/>
      <c r="E28" s="124"/>
      <c r="F28" s="122"/>
      <c r="G28" s="123"/>
      <c r="H28" s="123"/>
      <c r="I28" s="121"/>
      <c r="J28" s="120"/>
      <c r="K28" s="122"/>
      <c r="L28" s="121"/>
      <c r="M28" s="72"/>
      <c r="N28" s="72"/>
      <c r="O28" s="72"/>
      <c r="P28" s="71"/>
      <c r="Q28" s="71"/>
      <c r="R28" s="71"/>
      <c r="S28" s="72"/>
    </row>
    <row r="29" spans="2:4098" s="11" customFormat="1" ht="27.75" customHeight="1" thickBot="1" x14ac:dyDescent="0.25">
      <c r="B29" s="260" t="s">
        <v>40</v>
      </c>
      <c r="C29" s="261"/>
      <c r="D29" s="261"/>
      <c r="E29" s="261"/>
      <c r="F29" s="261"/>
      <c r="G29" s="261"/>
      <c r="H29" s="261"/>
      <c r="I29" s="261"/>
      <c r="J29" s="261"/>
      <c r="K29" s="261"/>
      <c r="L29" s="262"/>
      <c r="M29" s="72"/>
      <c r="N29" s="72"/>
      <c r="O29" s="72"/>
      <c r="P29" s="72"/>
      <c r="Q29" s="72"/>
      <c r="R29" s="72"/>
      <c r="S29" s="72"/>
    </row>
    <row r="30" spans="2:4098" s="23" customFormat="1" ht="16.350000000000001" customHeight="1" x14ac:dyDescent="0.25">
      <c r="B30" s="246" t="s">
        <v>0</v>
      </c>
      <c r="C30" s="247"/>
      <c r="D30" s="242" t="s">
        <v>129</v>
      </c>
      <c r="E30" s="286" t="s">
        <v>104</v>
      </c>
      <c r="F30" s="294" t="s">
        <v>145</v>
      </c>
      <c r="G30" s="242" t="s">
        <v>124</v>
      </c>
      <c r="H30" s="242"/>
      <c r="I30" s="242"/>
      <c r="J30" s="242"/>
      <c r="K30" s="242"/>
      <c r="L30" s="243" t="s">
        <v>1</v>
      </c>
      <c r="M30" s="84"/>
      <c r="N30" s="84"/>
      <c r="O30" s="84"/>
      <c r="P30" s="84"/>
      <c r="Q30" s="84"/>
      <c r="R30" s="84"/>
      <c r="S30" s="84"/>
      <c r="T30" s="84"/>
      <c r="U30" s="84"/>
    </row>
    <row r="31" spans="2:4098" s="23" customFormat="1" ht="16.350000000000001" customHeight="1" x14ac:dyDescent="0.25">
      <c r="B31" s="246"/>
      <c r="C31" s="247"/>
      <c r="D31" s="250"/>
      <c r="E31" s="287"/>
      <c r="F31" s="295"/>
      <c r="G31" s="299" t="s">
        <v>2</v>
      </c>
      <c r="H31" s="255" t="s">
        <v>107</v>
      </c>
      <c r="I31" s="269" t="s">
        <v>152</v>
      </c>
      <c r="J31" s="269" t="s">
        <v>147</v>
      </c>
      <c r="K31" s="269" t="s">
        <v>4</v>
      </c>
      <c r="L31" s="243"/>
      <c r="M31" s="84"/>
      <c r="N31" s="84"/>
      <c r="O31" s="84"/>
      <c r="P31" s="84"/>
      <c r="Q31" s="84"/>
      <c r="R31" s="84"/>
      <c r="S31" s="84"/>
      <c r="T31" s="84"/>
      <c r="U31" s="84"/>
    </row>
    <row r="32" spans="2:4098" s="23" customFormat="1" ht="29.45" customHeight="1" x14ac:dyDescent="0.25">
      <c r="B32" s="246"/>
      <c r="C32" s="247"/>
      <c r="D32" s="250"/>
      <c r="E32" s="288"/>
      <c r="F32" s="296"/>
      <c r="G32" s="242"/>
      <c r="H32" s="256"/>
      <c r="I32" s="270"/>
      <c r="J32" s="270"/>
      <c r="K32" s="270"/>
      <c r="L32" s="4" t="s">
        <v>6</v>
      </c>
      <c r="M32" s="84"/>
      <c r="N32" s="84"/>
      <c r="O32" s="84"/>
      <c r="P32" s="84"/>
      <c r="Q32" s="84"/>
      <c r="R32" s="84"/>
      <c r="S32" s="84"/>
      <c r="T32" s="84"/>
      <c r="U32" s="84"/>
    </row>
    <row r="33" spans="1:23" s="42" customFormat="1" ht="28.5" customHeight="1" x14ac:dyDescent="0.25">
      <c r="B33" s="285" t="s">
        <v>7</v>
      </c>
      <c r="C33" s="449" t="s">
        <v>119</v>
      </c>
      <c r="D33" s="354">
        <v>14000000</v>
      </c>
      <c r="E33" s="207">
        <v>6000000</v>
      </c>
      <c r="F33" s="209">
        <v>20000000</v>
      </c>
      <c r="G33" s="253"/>
      <c r="H33" s="148"/>
      <c r="I33" s="227">
        <f>F33*0.9</f>
        <v>18000000</v>
      </c>
      <c r="J33" s="145"/>
      <c r="K33" s="253">
        <f>F33*0.1</f>
        <v>2000000</v>
      </c>
      <c r="L33" s="214" t="s">
        <v>12</v>
      </c>
      <c r="M33" s="85"/>
      <c r="N33" s="85"/>
      <c r="O33" s="85"/>
      <c r="P33" s="85"/>
      <c r="Q33" s="85"/>
      <c r="R33" s="85"/>
      <c r="S33" s="85"/>
      <c r="T33" s="86"/>
      <c r="U33" s="86"/>
    </row>
    <row r="34" spans="1:23" s="42" customFormat="1" ht="34.5" customHeight="1" thickBot="1" x14ac:dyDescent="0.3">
      <c r="B34" s="224"/>
      <c r="C34" s="265"/>
      <c r="D34" s="233"/>
      <c r="E34" s="208"/>
      <c r="F34" s="210"/>
      <c r="G34" s="254"/>
      <c r="H34" s="201"/>
      <c r="I34" s="212"/>
      <c r="J34" s="199"/>
      <c r="K34" s="272"/>
      <c r="L34" s="221"/>
      <c r="M34" s="85"/>
      <c r="N34" s="85"/>
      <c r="O34" s="85"/>
      <c r="P34" s="85"/>
      <c r="Q34" s="85"/>
      <c r="R34" s="85"/>
      <c r="S34" s="85"/>
      <c r="T34" s="86"/>
      <c r="U34" s="86"/>
    </row>
    <row r="35" spans="1:23" ht="16.350000000000001" customHeight="1" x14ac:dyDescent="0.2">
      <c r="B35" s="278" t="s">
        <v>88</v>
      </c>
      <c r="C35" s="279"/>
      <c r="D35" s="240">
        <f>SUM(D33:D34)</f>
        <v>14000000</v>
      </c>
      <c r="E35" s="244">
        <f>SUM(E33:E34)</f>
        <v>6000000</v>
      </c>
      <c r="F35" s="240">
        <f>SUM(F33:F34)</f>
        <v>20000000</v>
      </c>
      <c r="G35" s="240">
        <v>0</v>
      </c>
      <c r="H35" s="240">
        <v>0</v>
      </c>
      <c r="I35" s="244">
        <f>SUM(I33:I34)</f>
        <v>18000000</v>
      </c>
      <c r="J35" s="244">
        <v>0</v>
      </c>
      <c r="K35" s="240">
        <f>K33</f>
        <v>2000000</v>
      </c>
      <c r="L35" s="437"/>
      <c r="M35" s="72"/>
      <c r="N35" s="72"/>
      <c r="O35" s="72"/>
      <c r="P35" s="71"/>
      <c r="Q35" s="71"/>
      <c r="R35" s="71"/>
      <c r="S35" s="72"/>
      <c r="U35" s="87"/>
    </row>
    <row r="36" spans="1:23" ht="16.350000000000001" customHeight="1" thickBot="1" x14ac:dyDescent="0.25">
      <c r="B36" s="280"/>
      <c r="C36" s="281"/>
      <c r="D36" s="241"/>
      <c r="E36" s="245"/>
      <c r="F36" s="241"/>
      <c r="G36" s="241"/>
      <c r="H36" s="241"/>
      <c r="I36" s="245"/>
      <c r="J36" s="245"/>
      <c r="K36" s="241"/>
      <c r="L36" s="438"/>
      <c r="M36" s="72"/>
      <c r="N36" s="72"/>
      <c r="O36" s="72"/>
      <c r="P36" s="71"/>
      <c r="Q36" s="71"/>
      <c r="R36" s="71"/>
      <c r="S36" s="72"/>
    </row>
    <row r="37" spans="1:23" s="2" customFormat="1" ht="24.75" customHeight="1" x14ac:dyDescent="0.2">
      <c r="A37" s="1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88"/>
      <c r="N37" s="88"/>
      <c r="O37" s="88"/>
      <c r="P37" s="89"/>
      <c r="Q37" s="89"/>
      <c r="R37" s="89"/>
      <c r="S37" s="88"/>
      <c r="T37" s="87"/>
      <c r="U37" s="87"/>
    </row>
    <row r="38" spans="1:23" s="2" customFormat="1" ht="5.25" customHeight="1" thickBot="1" x14ac:dyDescent="0.25">
      <c r="A38" s="1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88"/>
      <c r="N38" s="88"/>
      <c r="O38" s="88"/>
      <c r="P38" s="89"/>
      <c r="Q38" s="89"/>
      <c r="R38" s="89"/>
      <c r="S38" s="88"/>
      <c r="T38" s="87"/>
      <c r="U38" s="87"/>
    </row>
    <row r="39" spans="1:23" s="11" customFormat="1" ht="27" customHeight="1" thickBot="1" x14ac:dyDescent="0.25">
      <c r="B39" s="260" t="s">
        <v>41</v>
      </c>
      <c r="C39" s="261"/>
      <c r="D39" s="261"/>
      <c r="E39" s="261"/>
      <c r="F39" s="261"/>
      <c r="G39" s="261"/>
      <c r="H39" s="261"/>
      <c r="I39" s="261"/>
      <c r="J39" s="261"/>
      <c r="K39" s="261"/>
      <c r="L39" s="262"/>
      <c r="M39" s="72"/>
      <c r="N39" s="72"/>
      <c r="O39" s="72"/>
      <c r="P39" s="71"/>
      <c r="Q39" s="71"/>
      <c r="R39" s="71"/>
      <c r="S39" s="72"/>
    </row>
    <row r="40" spans="1:23" s="56" customFormat="1" ht="18.75" customHeight="1" x14ac:dyDescent="0.2">
      <c r="B40" s="370" t="s">
        <v>0</v>
      </c>
      <c r="C40" s="371"/>
      <c r="D40" s="242" t="s">
        <v>129</v>
      </c>
      <c r="E40" s="286" t="s">
        <v>104</v>
      </c>
      <c r="F40" s="294" t="s">
        <v>145</v>
      </c>
      <c r="G40" s="242" t="s">
        <v>124</v>
      </c>
      <c r="H40" s="242"/>
      <c r="I40" s="242"/>
      <c r="J40" s="242"/>
      <c r="K40" s="242"/>
      <c r="L40" s="293" t="s">
        <v>1</v>
      </c>
      <c r="P40" s="73"/>
      <c r="Q40" s="73"/>
      <c r="R40" s="73"/>
    </row>
    <row r="41" spans="1:23" s="56" customFormat="1" ht="13.5" customHeight="1" x14ac:dyDescent="0.2">
      <c r="B41" s="246"/>
      <c r="C41" s="247"/>
      <c r="D41" s="250"/>
      <c r="E41" s="287"/>
      <c r="F41" s="295"/>
      <c r="G41" s="299" t="s">
        <v>2</v>
      </c>
      <c r="H41" s="255" t="s">
        <v>107</v>
      </c>
      <c r="I41" s="269" t="s">
        <v>152</v>
      </c>
      <c r="J41" s="269" t="s">
        <v>147</v>
      </c>
      <c r="K41" s="38" t="s">
        <v>4</v>
      </c>
      <c r="L41" s="243"/>
      <c r="P41" s="73"/>
      <c r="Q41" s="73"/>
      <c r="R41" s="73"/>
    </row>
    <row r="42" spans="1:23" s="56" customFormat="1" ht="31.5" customHeight="1" x14ac:dyDescent="0.2">
      <c r="B42" s="246"/>
      <c r="C42" s="247"/>
      <c r="D42" s="250"/>
      <c r="E42" s="288"/>
      <c r="F42" s="296"/>
      <c r="G42" s="242"/>
      <c r="H42" s="256"/>
      <c r="I42" s="270"/>
      <c r="J42" s="270"/>
      <c r="K42" s="206" t="s">
        <v>5</v>
      </c>
      <c r="L42" s="4" t="s">
        <v>6</v>
      </c>
      <c r="P42" s="73"/>
      <c r="Q42" s="73"/>
      <c r="R42" s="73"/>
    </row>
    <row r="43" spans="1:23" s="44" customFormat="1" ht="20.100000000000001" customHeight="1" x14ac:dyDescent="0.2">
      <c r="A43" s="177"/>
      <c r="B43" s="284" t="s">
        <v>7</v>
      </c>
      <c r="C43" s="265" t="s">
        <v>118</v>
      </c>
      <c r="D43" s="300">
        <v>1600000</v>
      </c>
      <c r="E43" s="207">
        <v>400000</v>
      </c>
      <c r="F43" s="209">
        <v>2000000</v>
      </c>
      <c r="G43" s="263"/>
      <c r="H43" s="140"/>
      <c r="I43" s="227">
        <f>F43*0.9</f>
        <v>1800000</v>
      </c>
      <c r="J43" s="227"/>
      <c r="K43" s="263">
        <f>F43*0.1</f>
        <v>200000</v>
      </c>
      <c r="L43" s="214" t="s">
        <v>12</v>
      </c>
      <c r="M43" s="79"/>
      <c r="N43" s="79"/>
      <c r="O43" s="79"/>
      <c r="P43" s="77"/>
      <c r="Q43" s="74" t="s">
        <v>93</v>
      </c>
      <c r="R43" s="78"/>
      <c r="S43" s="70"/>
    </row>
    <row r="44" spans="1:23" s="11" customFormat="1" ht="12" customHeight="1" x14ac:dyDescent="0.2">
      <c r="B44" s="285"/>
      <c r="C44" s="266"/>
      <c r="D44" s="301"/>
      <c r="E44" s="275"/>
      <c r="F44" s="210"/>
      <c r="G44" s="264"/>
      <c r="H44" s="141"/>
      <c r="I44" s="213"/>
      <c r="J44" s="213"/>
      <c r="K44" s="264"/>
      <c r="L44" s="221"/>
      <c r="M44" s="80"/>
      <c r="N44" s="80" t="s">
        <v>96</v>
      </c>
      <c r="O44" s="80"/>
      <c r="P44" s="75">
        <v>8300</v>
      </c>
      <c r="Q44" s="75">
        <v>325</v>
      </c>
      <c r="R44" s="76">
        <f>P44*Q44</f>
        <v>2697500</v>
      </c>
      <c r="S44" s="72"/>
    </row>
    <row r="45" spans="1:23" ht="20.100000000000001" customHeight="1" x14ac:dyDescent="0.25">
      <c r="B45" s="284">
        <v>2</v>
      </c>
      <c r="C45" s="316" t="s">
        <v>144</v>
      </c>
      <c r="D45" s="267">
        <v>12000000</v>
      </c>
      <c r="E45" s="207">
        <v>3000000</v>
      </c>
      <c r="F45" s="209">
        <v>15000000</v>
      </c>
      <c r="G45" s="236"/>
      <c r="H45" s="137"/>
      <c r="I45" s="227">
        <f>F45*0.9</f>
        <v>13500000</v>
      </c>
      <c r="J45" s="145"/>
      <c r="K45" s="236">
        <f>F45*0.1</f>
        <v>1500000</v>
      </c>
      <c r="L45" s="214" t="s">
        <v>12</v>
      </c>
      <c r="M45" s="72"/>
      <c r="N45" s="72"/>
      <c r="O45" s="72"/>
      <c r="P45" s="71"/>
      <c r="Q45" s="71"/>
      <c r="R45" s="71"/>
      <c r="W45" s="155"/>
    </row>
    <row r="46" spans="1:23" s="23" customFormat="1" ht="19.5" customHeight="1" x14ac:dyDescent="0.25">
      <c r="B46" s="285"/>
      <c r="C46" s="225"/>
      <c r="D46" s="475"/>
      <c r="E46" s="208"/>
      <c r="F46" s="210"/>
      <c r="G46" s="368"/>
      <c r="H46" s="142"/>
      <c r="I46" s="212"/>
      <c r="J46" s="199"/>
      <c r="K46" s="237"/>
      <c r="L46" s="221"/>
      <c r="M46" s="84"/>
      <c r="N46" s="84"/>
      <c r="O46" s="84"/>
      <c r="P46" s="96"/>
      <c r="Q46" s="96"/>
      <c r="R46" s="96"/>
      <c r="S46" s="84"/>
      <c r="T46" s="84"/>
      <c r="U46" s="84"/>
      <c r="W46" s="160"/>
    </row>
    <row r="47" spans="1:23" s="23" customFormat="1" ht="20.100000000000001" customHeight="1" x14ac:dyDescent="0.25">
      <c r="B47" s="284">
        <v>3</v>
      </c>
      <c r="C47" s="265" t="s">
        <v>132</v>
      </c>
      <c r="D47" s="317">
        <v>280000</v>
      </c>
      <c r="E47" s="207">
        <v>0</v>
      </c>
      <c r="F47" s="209">
        <f t="shared" ref="F47" si="2">D47+E47</f>
        <v>280000</v>
      </c>
      <c r="G47" s="263"/>
      <c r="H47" s="140"/>
      <c r="I47" s="227"/>
      <c r="J47" s="145"/>
      <c r="K47" s="263">
        <f>D47</f>
        <v>280000</v>
      </c>
      <c r="L47" s="214" t="s">
        <v>36</v>
      </c>
      <c r="M47" s="100"/>
      <c r="N47" s="100"/>
      <c r="O47" s="100"/>
      <c r="P47" s="101"/>
      <c r="Q47" s="101"/>
      <c r="R47" s="102"/>
      <c r="S47" s="103"/>
      <c r="T47" s="93"/>
      <c r="U47" s="93"/>
      <c r="W47" s="156"/>
    </row>
    <row r="48" spans="1:23" s="23" customFormat="1" ht="19.5" customHeight="1" x14ac:dyDescent="0.25">
      <c r="B48" s="285"/>
      <c r="C48" s="266"/>
      <c r="D48" s="318"/>
      <c r="E48" s="208"/>
      <c r="F48" s="210"/>
      <c r="G48" s="264"/>
      <c r="H48" s="141"/>
      <c r="I48" s="213"/>
      <c r="J48" s="146"/>
      <c r="K48" s="264"/>
      <c r="L48" s="215"/>
      <c r="M48" s="97"/>
      <c r="N48" s="95" t="s">
        <v>97</v>
      </c>
      <c r="O48" s="97"/>
      <c r="P48" s="98"/>
      <c r="Q48" s="98"/>
      <c r="R48" s="99"/>
      <c r="S48" s="104"/>
      <c r="T48" s="105"/>
      <c r="U48" s="93"/>
      <c r="W48" s="155"/>
    </row>
    <row r="49" spans="1:24" ht="20.100000000000001" customHeight="1" x14ac:dyDescent="0.2">
      <c r="B49" s="284">
        <v>4</v>
      </c>
      <c r="C49" s="265" t="s">
        <v>133</v>
      </c>
      <c r="D49" s="354">
        <v>212000</v>
      </c>
      <c r="E49" s="207">
        <v>0</v>
      </c>
      <c r="F49" s="209">
        <f t="shared" ref="F49" si="3">D49+E49</f>
        <v>212000</v>
      </c>
      <c r="G49" s="236"/>
      <c r="H49" s="137"/>
      <c r="I49" s="227"/>
      <c r="J49" s="145"/>
      <c r="K49" s="236">
        <f>D49</f>
        <v>212000</v>
      </c>
      <c r="L49" s="214" t="s">
        <v>36</v>
      </c>
      <c r="M49" s="90"/>
      <c r="N49" s="90"/>
      <c r="O49" s="90"/>
      <c r="P49" s="106"/>
      <c r="Q49" s="106"/>
      <c r="R49" s="107"/>
      <c r="S49" s="72"/>
      <c r="W49" s="157"/>
      <c r="X49"/>
    </row>
    <row r="50" spans="1:24" s="23" customFormat="1" ht="20.100000000000001" customHeight="1" x14ac:dyDescent="0.25">
      <c r="B50" s="285"/>
      <c r="C50" s="266"/>
      <c r="D50" s="232"/>
      <c r="E50" s="208"/>
      <c r="F50" s="210"/>
      <c r="G50" s="368"/>
      <c r="H50" s="142"/>
      <c r="I50" s="212"/>
      <c r="J50" s="199"/>
      <c r="K50" s="237"/>
      <c r="L50" s="215"/>
      <c r="M50" s="108"/>
      <c r="N50" s="80" t="s">
        <v>96</v>
      </c>
      <c r="O50" s="108"/>
      <c r="P50" s="109"/>
      <c r="Q50" s="109"/>
      <c r="R50" s="110"/>
      <c r="S50" s="84"/>
      <c r="T50" s="84"/>
      <c r="U50" s="84"/>
      <c r="W50" s="155"/>
    </row>
    <row r="51" spans="1:24" s="23" customFormat="1" ht="20.100000000000001" customHeight="1" x14ac:dyDescent="0.25">
      <c r="B51" s="284">
        <v>5</v>
      </c>
      <c r="C51" s="265" t="s">
        <v>134</v>
      </c>
      <c r="D51" s="354">
        <v>180000</v>
      </c>
      <c r="E51" s="207">
        <v>0</v>
      </c>
      <c r="F51" s="209">
        <v>180000</v>
      </c>
      <c r="G51" s="236"/>
      <c r="H51" s="137"/>
      <c r="I51" s="227"/>
      <c r="J51" s="227">
        <f>F51</f>
        <v>180000</v>
      </c>
      <c r="K51" s="236">
        <v>0</v>
      </c>
      <c r="L51" s="214" t="s">
        <v>36</v>
      </c>
      <c r="M51" s="84"/>
      <c r="N51" s="84"/>
      <c r="O51" s="84"/>
      <c r="P51" s="96"/>
      <c r="Q51" s="96"/>
      <c r="R51" s="96"/>
      <c r="S51" s="84"/>
      <c r="T51" s="84"/>
      <c r="U51" s="84"/>
    </row>
    <row r="52" spans="1:24" s="23" customFormat="1" ht="16.5" customHeight="1" x14ac:dyDescent="0.25">
      <c r="B52" s="285"/>
      <c r="C52" s="266"/>
      <c r="D52" s="233"/>
      <c r="E52" s="208"/>
      <c r="F52" s="210"/>
      <c r="G52" s="237"/>
      <c r="H52" s="142"/>
      <c r="I52" s="212"/>
      <c r="J52" s="213"/>
      <c r="K52" s="237"/>
      <c r="L52" s="215"/>
      <c r="M52" s="84"/>
      <c r="N52" s="84"/>
      <c r="O52" s="84"/>
      <c r="P52" s="96"/>
      <c r="Q52" s="96"/>
      <c r="R52" s="96"/>
      <c r="S52" s="84"/>
      <c r="T52" s="84"/>
      <c r="U52" s="84"/>
    </row>
    <row r="53" spans="1:24" ht="20.100000000000001" customHeight="1" x14ac:dyDescent="0.25">
      <c r="B53" s="284">
        <v>6</v>
      </c>
      <c r="C53" s="265" t="s">
        <v>135</v>
      </c>
      <c r="D53" s="267">
        <v>430000</v>
      </c>
      <c r="E53" s="207">
        <v>0</v>
      </c>
      <c r="F53" s="209">
        <f t="shared" ref="F53:F61" si="4">D53</f>
        <v>430000</v>
      </c>
      <c r="G53" s="263"/>
      <c r="H53" s="140"/>
      <c r="I53" s="227"/>
      <c r="J53" s="145"/>
      <c r="K53" s="263">
        <f>D53</f>
        <v>430000</v>
      </c>
      <c r="L53" s="214" t="s">
        <v>36</v>
      </c>
      <c r="M53" s="90"/>
      <c r="N53" s="90"/>
      <c r="O53" s="90"/>
      <c r="P53" s="91"/>
      <c r="Q53" s="74" t="s">
        <v>93</v>
      </c>
      <c r="R53" s="92"/>
      <c r="S53" s="72"/>
      <c r="T53" s="93"/>
      <c r="W53" s="155"/>
      <c r="X53"/>
    </row>
    <row r="54" spans="1:24" s="2" customFormat="1" ht="15" customHeight="1" x14ac:dyDescent="0.2">
      <c r="A54" s="1"/>
      <c r="B54" s="285"/>
      <c r="C54" s="266"/>
      <c r="D54" s="268"/>
      <c r="E54" s="208"/>
      <c r="F54" s="210"/>
      <c r="G54" s="264"/>
      <c r="H54" s="141"/>
      <c r="I54" s="213"/>
      <c r="J54" s="146"/>
      <c r="K54" s="264"/>
      <c r="L54" s="215"/>
      <c r="M54" s="94"/>
      <c r="N54" s="94" t="s">
        <v>96</v>
      </c>
      <c r="O54" s="94"/>
      <c r="P54" s="75">
        <v>2200</v>
      </c>
      <c r="Q54" s="75">
        <v>280</v>
      </c>
      <c r="R54" s="76">
        <v>620000</v>
      </c>
      <c r="S54" s="88"/>
      <c r="T54" s="87"/>
      <c r="U54" s="87"/>
      <c r="W54" s="158"/>
      <c r="X54" s="159"/>
    </row>
    <row r="55" spans="1:24" ht="20.100000000000001" customHeight="1" x14ac:dyDescent="0.25">
      <c r="B55" s="284">
        <v>7</v>
      </c>
      <c r="C55" s="265" t="s">
        <v>136</v>
      </c>
      <c r="D55" s="317">
        <v>182000</v>
      </c>
      <c r="E55" s="207">
        <v>0</v>
      </c>
      <c r="F55" s="209">
        <f t="shared" si="4"/>
        <v>182000</v>
      </c>
      <c r="G55" s="263"/>
      <c r="H55" s="140"/>
      <c r="I55" s="227"/>
      <c r="J55" s="145"/>
      <c r="K55" s="263">
        <f>D55</f>
        <v>182000</v>
      </c>
      <c r="L55" s="214" t="s">
        <v>36</v>
      </c>
      <c r="M55" s="90"/>
      <c r="N55" s="90"/>
      <c r="O55" s="90"/>
      <c r="P55" s="91"/>
      <c r="Q55" s="74" t="s">
        <v>93</v>
      </c>
      <c r="R55" s="92"/>
      <c r="S55" s="72"/>
      <c r="T55" s="93"/>
      <c r="W55" s="155"/>
      <c r="X55"/>
    </row>
    <row r="56" spans="1:24" s="2" customFormat="1" ht="15" customHeight="1" x14ac:dyDescent="0.2">
      <c r="A56" s="1"/>
      <c r="B56" s="285"/>
      <c r="C56" s="266"/>
      <c r="D56" s="318"/>
      <c r="E56" s="208"/>
      <c r="F56" s="210"/>
      <c r="G56" s="264"/>
      <c r="H56" s="141"/>
      <c r="I56" s="213"/>
      <c r="J56" s="146"/>
      <c r="K56" s="264"/>
      <c r="L56" s="215"/>
      <c r="M56" s="94"/>
      <c r="N56" s="94" t="s">
        <v>96</v>
      </c>
      <c r="O56" s="94"/>
      <c r="P56" s="75">
        <v>2200</v>
      </c>
      <c r="Q56" s="75">
        <v>280</v>
      </c>
      <c r="R56" s="76">
        <v>620000</v>
      </c>
      <c r="S56" s="88"/>
      <c r="T56" s="87"/>
      <c r="U56" s="87"/>
      <c r="W56" s="158"/>
      <c r="X56" s="159"/>
    </row>
    <row r="57" spans="1:24" s="2" customFormat="1" ht="20.100000000000001" customHeight="1" x14ac:dyDescent="0.2">
      <c r="A57" s="1"/>
      <c r="B57" s="284">
        <v>8</v>
      </c>
      <c r="C57" s="265" t="s">
        <v>137</v>
      </c>
      <c r="D57" s="317">
        <v>765000</v>
      </c>
      <c r="E57" s="207">
        <v>0</v>
      </c>
      <c r="F57" s="209">
        <f t="shared" si="4"/>
        <v>765000</v>
      </c>
      <c r="G57" s="263"/>
      <c r="H57" s="140"/>
      <c r="I57" s="227"/>
      <c r="J57" s="145"/>
      <c r="K57" s="263">
        <f>D57</f>
        <v>765000</v>
      </c>
      <c r="L57" s="214" t="s">
        <v>12</v>
      </c>
      <c r="M57" s="88"/>
      <c r="N57" s="88"/>
      <c r="O57" s="88"/>
      <c r="P57" s="161"/>
      <c r="Q57" s="161"/>
      <c r="R57" s="161"/>
      <c r="S57" s="88"/>
      <c r="T57" s="87"/>
      <c r="U57" s="87"/>
      <c r="W57" s="158"/>
      <c r="X57" s="159"/>
    </row>
    <row r="58" spans="1:24" s="2" customFormat="1" ht="20.100000000000001" customHeight="1" x14ac:dyDescent="0.2">
      <c r="A58" s="1"/>
      <c r="B58" s="285"/>
      <c r="C58" s="266"/>
      <c r="D58" s="318"/>
      <c r="E58" s="208"/>
      <c r="F58" s="210"/>
      <c r="G58" s="264"/>
      <c r="H58" s="141"/>
      <c r="I58" s="213"/>
      <c r="J58" s="146"/>
      <c r="K58" s="264"/>
      <c r="L58" s="221"/>
      <c r="M58" s="88"/>
      <c r="N58" s="88"/>
      <c r="O58" s="88"/>
      <c r="P58" s="161"/>
      <c r="Q58" s="161"/>
      <c r="R58" s="161"/>
      <c r="S58" s="88"/>
      <c r="T58" s="87"/>
      <c r="U58" s="87"/>
      <c r="W58" s="158"/>
      <c r="X58" s="159"/>
    </row>
    <row r="59" spans="1:24" s="2" customFormat="1" ht="20.100000000000001" customHeight="1" x14ac:dyDescent="0.2">
      <c r="A59" s="1"/>
      <c r="B59" s="284">
        <v>9</v>
      </c>
      <c r="C59" s="265" t="s">
        <v>138</v>
      </c>
      <c r="D59" s="317">
        <v>210000</v>
      </c>
      <c r="E59" s="207">
        <f>F59-D59</f>
        <v>0</v>
      </c>
      <c r="F59" s="209">
        <v>210000</v>
      </c>
      <c r="G59" s="263"/>
      <c r="H59" s="140"/>
      <c r="I59" s="227"/>
      <c r="J59" s="145"/>
      <c r="K59" s="263">
        <f>F59</f>
        <v>210000</v>
      </c>
      <c r="L59" s="214" t="s">
        <v>36</v>
      </c>
      <c r="M59" s="88"/>
      <c r="N59" s="88"/>
      <c r="O59" s="88"/>
      <c r="P59" s="161"/>
      <c r="Q59" s="161"/>
      <c r="R59" s="161"/>
      <c r="S59" s="88"/>
      <c r="T59" s="87"/>
      <c r="U59" s="87"/>
      <c r="W59" s="158"/>
      <c r="X59" s="159"/>
    </row>
    <row r="60" spans="1:24" s="2" customFormat="1" ht="20.100000000000001" customHeight="1" x14ac:dyDescent="0.2">
      <c r="A60" s="1"/>
      <c r="B60" s="285"/>
      <c r="C60" s="266"/>
      <c r="D60" s="318"/>
      <c r="E60" s="208"/>
      <c r="F60" s="210"/>
      <c r="G60" s="264"/>
      <c r="H60" s="141"/>
      <c r="I60" s="213"/>
      <c r="J60" s="146"/>
      <c r="K60" s="264"/>
      <c r="L60" s="215"/>
      <c r="M60" s="88"/>
      <c r="N60" s="88"/>
      <c r="O60" s="88"/>
      <c r="P60" s="161"/>
      <c r="Q60" s="161"/>
      <c r="R60" s="161"/>
      <c r="S60" s="88"/>
      <c r="T60" s="87"/>
      <c r="U60" s="87"/>
      <c r="W60" s="158"/>
      <c r="X60" s="159"/>
    </row>
    <row r="61" spans="1:24" s="23" customFormat="1" ht="20.100000000000001" customHeight="1" x14ac:dyDescent="0.25">
      <c r="B61" s="284">
        <v>10</v>
      </c>
      <c r="C61" s="265" t="s">
        <v>139</v>
      </c>
      <c r="D61" s="317">
        <v>60000</v>
      </c>
      <c r="E61" s="207">
        <v>0</v>
      </c>
      <c r="F61" s="209">
        <f t="shared" si="4"/>
        <v>60000</v>
      </c>
      <c r="G61" s="263"/>
      <c r="H61" s="140"/>
      <c r="I61" s="227"/>
      <c r="J61" s="145"/>
      <c r="K61" s="263">
        <f>D61</f>
        <v>60000</v>
      </c>
      <c r="L61" s="214" t="s">
        <v>36</v>
      </c>
      <c r="M61" s="84"/>
      <c r="N61" s="84"/>
      <c r="O61" s="84"/>
      <c r="P61" s="96" t="s">
        <v>14</v>
      </c>
      <c r="Q61" s="96"/>
      <c r="R61" s="96"/>
      <c r="S61" s="84"/>
      <c r="T61" s="84"/>
      <c r="U61" s="84"/>
    </row>
    <row r="62" spans="1:24" s="23" customFormat="1" ht="20.100000000000001" customHeight="1" x14ac:dyDescent="0.25">
      <c r="B62" s="285"/>
      <c r="C62" s="266"/>
      <c r="D62" s="318"/>
      <c r="E62" s="208"/>
      <c r="F62" s="210"/>
      <c r="G62" s="264"/>
      <c r="H62" s="141"/>
      <c r="I62" s="213"/>
      <c r="J62" s="146"/>
      <c r="K62" s="264"/>
      <c r="L62" s="215"/>
      <c r="M62" s="84"/>
      <c r="N62" s="84"/>
      <c r="O62" s="84"/>
      <c r="P62" s="96"/>
      <c r="Q62" s="96"/>
      <c r="R62" s="96"/>
      <c r="S62" s="84"/>
      <c r="T62" s="84"/>
      <c r="U62" s="84"/>
    </row>
    <row r="63" spans="1:24" s="23" customFormat="1" ht="20.100000000000001" customHeight="1" x14ac:dyDescent="0.25">
      <c r="B63" s="284">
        <v>11</v>
      </c>
      <c r="C63" s="265" t="s">
        <v>140</v>
      </c>
      <c r="D63" s="317">
        <v>200000</v>
      </c>
      <c r="E63" s="207">
        <v>0</v>
      </c>
      <c r="F63" s="209">
        <f t="shared" ref="F63" si="5">D63</f>
        <v>200000</v>
      </c>
      <c r="G63" s="263"/>
      <c r="H63" s="140"/>
      <c r="I63" s="227"/>
      <c r="J63" s="145"/>
      <c r="K63" s="263">
        <f>D63</f>
        <v>200000</v>
      </c>
      <c r="L63" s="214" t="s">
        <v>36</v>
      </c>
      <c r="M63" s="84"/>
      <c r="N63" s="84"/>
      <c r="O63" s="84"/>
      <c r="P63" s="96"/>
      <c r="Q63" s="96"/>
      <c r="R63" s="96"/>
      <c r="S63" s="84"/>
      <c r="T63" s="84"/>
      <c r="U63" s="84"/>
    </row>
    <row r="64" spans="1:24" s="23" customFormat="1" ht="20.100000000000001" customHeight="1" x14ac:dyDescent="0.25">
      <c r="B64" s="285"/>
      <c r="C64" s="266"/>
      <c r="D64" s="318"/>
      <c r="E64" s="208"/>
      <c r="F64" s="210"/>
      <c r="G64" s="264"/>
      <c r="H64" s="141"/>
      <c r="I64" s="213"/>
      <c r="J64" s="146"/>
      <c r="K64" s="264"/>
      <c r="L64" s="215"/>
      <c r="M64" s="84"/>
      <c r="N64" s="84"/>
      <c r="O64" s="84"/>
      <c r="P64" s="96"/>
      <c r="Q64" s="96"/>
      <c r="R64" s="96"/>
      <c r="S64" s="84"/>
      <c r="T64" s="84"/>
      <c r="U64" s="84"/>
    </row>
    <row r="65" spans="1:21" s="23" customFormat="1" ht="20.100000000000001" customHeight="1" x14ac:dyDescent="0.25">
      <c r="B65" s="284">
        <v>12</v>
      </c>
      <c r="C65" s="265" t="s">
        <v>141</v>
      </c>
      <c r="D65" s="267">
        <v>230000</v>
      </c>
      <c r="E65" s="207">
        <v>0</v>
      </c>
      <c r="F65" s="209">
        <f t="shared" ref="F65" si="6">D65</f>
        <v>230000</v>
      </c>
      <c r="G65" s="263"/>
      <c r="H65" s="140"/>
      <c r="I65" s="227"/>
      <c r="J65" s="145"/>
      <c r="K65" s="263">
        <f>D65</f>
        <v>230000</v>
      </c>
      <c r="L65" s="214" t="s">
        <v>36</v>
      </c>
      <c r="M65" s="84"/>
      <c r="N65" s="84"/>
      <c r="O65" s="84"/>
      <c r="P65" s="96" t="s">
        <v>14</v>
      </c>
      <c r="Q65" s="96"/>
      <c r="R65" s="96"/>
      <c r="S65" s="84"/>
      <c r="T65" s="84"/>
      <c r="U65" s="84"/>
    </row>
    <row r="66" spans="1:21" s="23" customFormat="1" ht="20.100000000000001" customHeight="1" x14ac:dyDescent="0.25">
      <c r="B66" s="285"/>
      <c r="C66" s="266"/>
      <c r="D66" s="268"/>
      <c r="E66" s="208"/>
      <c r="F66" s="210"/>
      <c r="G66" s="264"/>
      <c r="H66" s="141"/>
      <c r="I66" s="213"/>
      <c r="J66" s="146"/>
      <c r="K66" s="264"/>
      <c r="L66" s="215"/>
      <c r="M66" s="84"/>
      <c r="N66" s="84"/>
      <c r="O66" s="84"/>
      <c r="P66" s="96"/>
      <c r="Q66" s="96"/>
      <c r="R66" s="96"/>
      <c r="S66" s="84"/>
      <c r="T66" s="84"/>
      <c r="U66" s="84"/>
    </row>
    <row r="67" spans="1:21" s="23" customFormat="1" ht="20.100000000000001" customHeight="1" x14ac:dyDescent="0.25">
      <c r="B67" s="284">
        <v>13</v>
      </c>
      <c r="C67" s="265" t="s">
        <v>149</v>
      </c>
      <c r="D67" s="317">
        <v>920000</v>
      </c>
      <c r="E67" s="207">
        <f>F67-D67</f>
        <v>0</v>
      </c>
      <c r="F67" s="209">
        <v>920000</v>
      </c>
      <c r="G67" s="263"/>
      <c r="H67" s="140"/>
      <c r="I67" s="227"/>
      <c r="J67" s="145"/>
      <c r="K67" s="263">
        <f>F67</f>
        <v>920000</v>
      </c>
      <c r="L67" s="221" t="s">
        <v>12</v>
      </c>
      <c r="M67" s="84"/>
      <c r="N67" s="84"/>
      <c r="O67" s="84"/>
      <c r="P67" s="96" t="s">
        <v>14</v>
      </c>
      <c r="Q67" s="96"/>
      <c r="R67" s="96"/>
      <c r="S67" s="84"/>
      <c r="T67" s="84"/>
      <c r="U67" s="84"/>
    </row>
    <row r="68" spans="1:21" s="23" customFormat="1" ht="20.100000000000001" customHeight="1" x14ac:dyDescent="0.25">
      <c r="B68" s="285"/>
      <c r="C68" s="266"/>
      <c r="D68" s="318"/>
      <c r="E68" s="208"/>
      <c r="F68" s="210"/>
      <c r="G68" s="264"/>
      <c r="H68" s="141"/>
      <c r="I68" s="213"/>
      <c r="J68" s="146"/>
      <c r="K68" s="264"/>
      <c r="L68" s="221"/>
      <c r="M68" s="84"/>
      <c r="N68" s="84"/>
      <c r="O68" s="84"/>
      <c r="P68" s="96"/>
      <c r="Q68" s="96"/>
      <c r="R68" s="96"/>
      <c r="S68" s="84"/>
      <c r="T68" s="84"/>
      <c r="U68" s="84"/>
    </row>
    <row r="69" spans="1:21" s="23" customFormat="1" ht="20.100000000000001" customHeight="1" x14ac:dyDescent="0.25">
      <c r="B69" s="284">
        <v>14</v>
      </c>
      <c r="C69" s="265" t="s">
        <v>142</v>
      </c>
      <c r="D69" s="317">
        <v>440000</v>
      </c>
      <c r="E69" s="207">
        <f>F69-D69</f>
        <v>0</v>
      </c>
      <c r="F69" s="209">
        <v>440000</v>
      </c>
      <c r="G69" s="263"/>
      <c r="H69" s="140"/>
      <c r="I69" s="227"/>
      <c r="J69" s="145"/>
      <c r="K69" s="263">
        <f>F69</f>
        <v>440000</v>
      </c>
      <c r="L69" s="214" t="s">
        <v>36</v>
      </c>
      <c r="M69" s="84"/>
      <c r="N69" s="84"/>
      <c r="O69" s="84"/>
      <c r="P69" s="96" t="s">
        <v>14</v>
      </c>
      <c r="Q69" s="96"/>
      <c r="R69" s="96"/>
      <c r="S69" s="84"/>
      <c r="T69" s="84"/>
      <c r="U69" s="84"/>
    </row>
    <row r="70" spans="1:21" s="23" customFormat="1" ht="20.100000000000001" customHeight="1" x14ac:dyDescent="0.25">
      <c r="B70" s="285"/>
      <c r="C70" s="266"/>
      <c r="D70" s="318"/>
      <c r="E70" s="208"/>
      <c r="F70" s="210"/>
      <c r="G70" s="264"/>
      <c r="H70" s="141"/>
      <c r="I70" s="213"/>
      <c r="J70" s="146"/>
      <c r="K70" s="264"/>
      <c r="L70" s="215"/>
      <c r="M70" s="84"/>
      <c r="N70" s="84"/>
      <c r="O70" s="84"/>
      <c r="P70" s="96"/>
      <c r="Q70" s="96"/>
      <c r="R70" s="96"/>
      <c r="S70" s="84"/>
      <c r="T70" s="84"/>
      <c r="U70" s="84"/>
    </row>
    <row r="71" spans="1:21" s="119" customFormat="1" ht="20.100000000000001" customHeight="1" x14ac:dyDescent="0.25">
      <c r="A71" s="23"/>
      <c r="B71" s="284">
        <v>15</v>
      </c>
      <c r="C71" s="265" t="s">
        <v>143</v>
      </c>
      <c r="D71" s="317">
        <v>770000</v>
      </c>
      <c r="E71" s="207">
        <f>F71-D71</f>
        <v>0</v>
      </c>
      <c r="F71" s="209">
        <v>770000</v>
      </c>
      <c r="G71" s="263"/>
      <c r="H71" s="140"/>
      <c r="I71" s="227"/>
      <c r="J71" s="145"/>
      <c r="K71" s="263">
        <f>F71</f>
        <v>770000</v>
      </c>
      <c r="L71" s="221" t="s">
        <v>12</v>
      </c>
      <c r="M71" s="117"/>
      <c r="N71" s="117"/>
      <c r="O71" s="117"/>
      <c r="P71" s="118"/>
      <c r="Q71" s="118"/>
      <c r="R71" s="118"/>
      <c r="S71" s="117"/>
      <c r="T71" s="117"/>
      <c r="U71" s="170"/>
    </row>
    <row r="72" spans="1:21" s="119" customFormat="1" ht="15" customHeight="1" x14ac:dyDescent="0.25">
      <c r="A72" s="23"/>
      <c r="B72" s="285"/>
      <c r="C72" s="266"/>
      <c r="D72" s="318"/>
      <c r="E72" s="208"/>
      <c r="F72" s="210"/>
      <c r="G72" s="264"/>
      <c r="H72" s="141"/>
      <c r="I72" s="213"/>
      <c r="J72" s="146"/>
      <c r="K72" s="264"/>
      <c r="L72" s="221"/>
      <c r="M72" s="117"/>
      <c r="N72" s="117"/>
      <c r="O72" s="117"/>
      <c r="P72" s="118"/>
      <c r="Q72" s="118"/>
      <c r="R72" s="118"/>
      <c r="S72" s="117"/>
      <c r="T72" s="117"/>
      <c r="U72" s="170"/>
    </row>
    <row r="73" spans="1:21" s="119" customFormat="1" ht="20.100000000000001" customHeight="1" x14ac:dyDescent="0.25">
      <c r="A73" s="23"/>
      <c r="B73" s="284">
        <v>16</v>
      </c>
      <c r="C73" s="265" t="s">
        <v>150</v>
      </c>
      <c r="D73" s="300">
        <v>1820000</v>
      </c>
      <c r="E73" s="207">
        <f>F73-D73</f>
        <v>0</v>
      </c>
      <c r="F73" s="209">
        <v>1820000</v>
      </c>
      <c r="G73" s="263"/>
      <c r="H73" s="140"/>
      <c r="I73" s="227">
        <f>F73*0.8</f>
        <v>1456000</v>
      </c>
      <c r="J73" s="145"/>
      <c r="K73" s="39">
        <v>164000</v>
      </c>
      <c r="L73" s="454" t="s">
        <v>12</v>
      </c>
      <c r="M73" s="117"/>
      <c r="N73" s="117"/>
      <c r="O73" s="117"/>
      <c r="P73" s="118"/>
      <c r="Q73" s="118"/>
      <c r="R73" s="118"/>
      <c r="S73" s="117"/>
      <c r="T73" s="117"/>
      <c r="U73" s="170"/>
    </row>
    <row r="74" spans="1:21" s="119" customFormat="1" ht="15" customHeight="1" x14ac:dyDescent="0.25">
      <c r="A74" s="23"/>
      <c r="B74" s="285"/>
      <c r="C74" s="472"/>
      <c r="D74" s="301"/>
      <c r="E74" s="208"/>
      <c r="F74" s="210"/>
      <c r="G74" s="264"/>
      <c r="H74" s="141"/>
      <c r="I74" s="213"/>
      <c r="J74" s="146"/>
      <c r="K74" s="40">
        <v>200000</v>
      </c>
      <c r="L74" s="455"/>
      <c r="M74" s="117"/>
      <c r="N74" s="117"/>
      <c r="O74" s="117"/>
      <c r="P74" s="118"/>
      <c r="Q74" s="118"/>
      <c r="R74" s="118"/>
      <c r="S74" s="117"/>
      <c r="T74" s="117"/>
      <c r="U74" s="170"/>
    </row>
    <row r="75" spans="1:21" s="119" customFormat="1" ht="20.100000000000001" customHeight="1" x14ac:dyDescent="0.25">
      <c r="A75" s="23"/>
      <c r="B75" s="284">
        <v>17</v>
      </c>
      <c r="C75" s="316" t="s">
        <v>154</v>
      </c>
      <c r="D75" s="273">
        <v>1000000</v>
      </c>
      <c r="E75" s="275">
        <v>0</v>
      </c>
      <c r="F75" s="216">
        <v>1000000</v>
      </c>
      <c r="G75" s="218"/>
      <c r="H75" s="63"/>
      <c r="I75" s="212">
        <v>460000</v>
      </c>
      <c r="J75" s="145"/>
      <c r="K75" s="263">
        <v>540000</v>
      </c>
      <c r="L75" s="454" t="s">
        <v>12</v>
      </c>
      <c r="M75" s="117"/>
      <c r="N75" s="117"/>
      <c r="O75" s="117"/>
      <c r="P75" s="118"/>
      <c r="Q75" s="118"/>
      <c r="R75" s="118"/>
      <c r="S75" s="117"/>
      <c r="T75" s="117"/>
      <c r="U75" s="170"/>
    </row>
    <row r="76" spans="1:21" s="119" customFormat="1" ht="11.25" customHeight="1" x14ac:dyDescent="0.25">
      <c r="A76" s="23"/>
      <c r="B76" s="285"/>
      <c r="C76" s="225"/>
      <c r="D76" s="301"/>
      <c r="E76" s="208"/>
      <c r="F76" s="210"/>
      <c r="G76" s="264"/>
      <c r="H76" s="141"/>
      <c r="I76" s="213"/>
      <c r="J76" s="146"/>
      <c r="K76" s="264"/>
      <c r="L76" s="455"/>
      <c r="M76" s="117"/>
      <c r="N76" s="117"/>
      <c r="O76" s="117"/>
      <c r="P76" s="118"/>
      <c r="Q76" s="118"/>
      <c r="R76" s="118"/>
      <c r="S76" s="117"/>
      <c r="T76" s="117"/>
      <c r="U76" s="170"/>
    </row>
    <row r="77" spans="1:21" s="119" customFormat="1" ht="20.100000000000001" customHeight="1" x14ac:dyDescent="0.25">
      <c r="A77" s="23"/>
      <c r="B77" s="284">
        <v>18</v>
      </c>
      <c r="C77" s="316" t="s">
        <v>155</v>
      </c>
      <c r="D77" s="273">
        <v>1420000</v>
      </c>
      <c r="E77" s="275">
        <v>0</v>
      </c>
      <c r="F77" s="216">
        <v>1420000</v>
      </c>
      <c r="G77" s="218"/>
      <c r="H77" s="63"/>
      <c r="I77" s="212">
        <f>F77*0.8</f>
        <v>1136000</v>
      </c>
      <c r="J77" s="145"/>
      <c r="K77" s="218">
        <f>F77*0.2</f>
        <v>284000</v>
      </c>
      <c r="L77" s="221" t="s">
        <v>12</v>
      </c>
      <c r="M77" s="117"/>
      <c r="N77" s="117"/>
      <c r="O77" s="117"/>
      <c r="P77" s="118"/>
      <c r="Q77" s="118"/>
      <c r="R77" s="118"/>
      <c r="S77" s="117"/>
      <c r="T77" s="117"/>
      <c r="U77" s="170"/>
    </row>
    <row r="78" spans="1:21" s="119" customFormat="1" ht="20.100000000000001" customHeight="1" thickBot="1" x14ac:dyDescent="0.3">
      <c r="A78" s="23"/>
      <c r="B78" s="285"/>
      <c r="C78" s="225"/>
      <c r="D78" s="274"/>
      <c r="E78" s="276"/>
      <c r="F78" s="217"/>
      <c r="G78" s="219"/>
      <c r="H78" s="141"/>
      <c r="I78" s="220"/>
      <c r="J78" s="146"/>
      <c r="K78" s="219"/>
      <c r="L78" s="222"/>
      <c r="M78" s="117"/>
      <c r="N78" s="117"/>
      <c r="O78" s="117"/>
      <c r="P78" s="118"/>
      <c r="Q78" s="118"/>
      <c r="R78" s="118"/>
      <c r="S78" s="117"/>
      <c r="T78" s="117"/>
      <c r="U78" s="170"/>
    </row>
    <row r="79" spans="1:21" s="119" customFormat="1" ht="21" customHeight="1" x14ac:dyDescent="0.25">
      <c r="A79" s="23"/>
      <c r="B79" s="278" t="s">
        <v>43</v>
      </c>
      <c r="C79" s="279"/>
      <c r="D79" s="240">
        <f>SUM(D43:D78)</f>
        <v>22719000</v>
      </c>
      <c r="E79" s="244">
        <f>SUM(E43:E78)</f>
        <v>3400000</v>
      </c>
      <c r="F79" s="240">
        <f>SUM(F43:F78)</f>
        <v>26119000</v>
      </c>
      <c r="G79" s="240">
        <f>SUM(G43:G68)</f>
        <v>0</v>
      </c>
      <c r="H79" s="240">
        <v>0</v>
      </c>
      <c r="I79" s="244">
        <f>SUM(I43:I78)</f>
        <v>18352000</v>
      </c>
      <c r="J79" s="244">
        <f>SUM(J43:J78)</f>
        <v>180000</v>
      </c>
      <c r="K79" s="182">
        <f>K73</f>
        <v>164000</v>
      </c>
      <c r="L79" s="437"/>
      <c r="M79" s="117"/>
      <c r="N79" s="117"/>
      <c r="O79" s="117"/>
      <c r="P79" s="118"/>
      <c r="Q79" s="118"/>
      <c r="R79" s="118"/>
      <c r="S79" s="117"/>
      <c r="T79" s="117"/>
      <c r="U79" s="117"/>
    </row>
    <row r="80" spans="1:21" s="56" customFormat="1" ht="23.25" customHeight="1" thickBot="1" x14ac:dyDescent="0.25">
      <c r="B80" s="280"/>
      <c r="C80" s="281"/>
      <c r="D80" s="241"/>
      <c r="E80" s="245"/>
      <c r="F80" s="241"/>
      <c r="G80" s="241"/>
      <c r="H80" s="241"/>
      <c r="I80" s="245"/>
      <c r="J80" s="245"/>
      <c r="K80" s="183">
        <f>K43+K47+K49+K51+K53+K55+K59+K61+K63+K67+K57+K65+K45+K69+K71+K75+K77+K74</f>
        <v>7423000</v>
      </c>
      <c r="L80" s="438"/>
    </row>
    <row r="81" spans="1:21" s="56" customFormat="1" ht="28.15" customHeight="1" x14ac:dyDescent="0.3">
      <c r="B81" s="51"/>
      <c r="C81" s="51"/>
      <c r="D81" s="52"/>
      <c r="E81" s="52"/>
      <c r="F81" s="52"/>
      <c r="G81" s="52"/>
      <c r="H81" s="52"/>
      <c r="I81" s="116"/>
      <c r="J81" s="116"/>
      <c r="K81" s="53"/>
      <c r="L81" s="54"/>
    </row>
    <row r="82" spans="1:21" s="56" customFormat="1" ht="22.5" customHeight="1" thickBot="1" x14ac:dyDescent="0.35">
      <c r="B82" s="51"/>
      <c r="C82" s="51"/>
      <c r="D82" s="52"/>
      <c r="E82" s="52"/>
      <c r="F82" s="52"/>
      <c r="G82" s="52"/>
      <c r="H82" s="52"/>
      <c r="I82" s="53"/>
      <c r="J82" s="53"/>
      <c r="K82" s="53"/>
      <c r="L82" s="54"/>
    </row>
    <row r="83" spans="1:21" s="45" customFormat="1" ht="23.1" customHeight="1" thickBot="1" x14ac:dyDescent="0.25">
      <c r="B83" s="260" t="s">
        <v>44</v>
      </c>
      <c r="C83" s="261"/>
      <c r="D83" s="261"/>
      <c r="E83" s="261"/>
      <c r="F83" s="261"/>
      <c r="G83" s="261"/>
      <c r="H83" s="261"/>
      <c r="I83" s="261"/>
      <c r="J83" s="261"/>
      <c r="K83" s="261"/>
      <c r="L83" s="262"/>
      <c r="M83" s="100"/>
      <c r="N83" s="100"/>
      <c r="O83" s="100"/>
      <c r="P83" s="101"/>
      <c r="Q83" s="101"/>
      <c r="R83" s="102"/>
      <c r="S83" s="56"/>
      <c r="T83" s="56"/>
      <c r="U83" s="56"/>
    </row>
    <row r="84" spans="1:21" s="25" customFormat="1" ht="15" customHeight="1" x14ac:dyDescent="0.2">
      <c r="A84" s="45"/>
      <c r="B84" s="370" t="s">
        <v>0</v>
      </c>
      <c r="C84" s="371"/>
      <c r="D84" s="242" t="s">
        <v>129</v>
      </c>
      <c r="E84" s="286" t="s">
        <v>104</v>
      </c>
      <c r="F84" s="294" t="s">
        <v>145</v>
      </c>
      <c r="G84" s="242" t="s">
        <v>124</v>
      </c>
      <c r="H84" s="242"/>
      <c r="I84" s="242"/>
      <c r="J84" s="242"/>
      <c r="K84" s="242"/>
      <c r="L84" s="293" t="s">
        <v>1</v>
      </c>
      <c r="M84" s="97"/>
      <c r="N84" s="95" t="s">
        <v>94</v>
      </c>
      <c r="O84" s="97"/>
      <c r="P84" s="98"/>
      <c r="Q84" s="98"/>
      <c r="R84" s="99"/>
      <c r="S84" s="70"/>
      <c r="T84" s="70"/>
      <c r="U84" s="70"/>
    </row>
    <row r="85" spans="1:21" s="25" customFormat="1" ht="23.1" customHeight="1" x14ac:dyDescent="0.2">
      <c r="A85" s="45"/>
      <c r="B85" s="246"/>
      <c r="C85" s="247"/>
      <c r="D85" s="250"/>
      <c r="E85" s="287"/>
      <c r="F85" s="295"/>
      <c r="G85" s="299" t="s">
        <v>2</v>
      </c>
      <c r="H85" s="255" t="s">
        <v>107</v>
      </c>
      <c r="I85" s="269" t="s">
        <v>152</v>
      </c>
      <c r="J85" s="269" t="s">
        <v>147</v>
      </c>
      <c r="K85" s="269" t="s">
        <v>4</v>
      </c>
      <c r="L85" s="243"/>
      <c r="M85" s="100"/>
      <c r="N85" s="100"/>
      <c r="O85" s="100"/>
      <c r="P85" s="101"/>
      <c r="Q85" s="101"/>
      <c r="R85" s="102"/>
      <c r="S85" s="226" t="s">
        <v>91</v>
      </c>
      <c r="T85" s="430"/>
      <c r="U85" s="70"/>
    </row>
    <row r="86" spans="1:21" ht="23.1" customHeight="1" x14ac:dyDescent="0.2">
      <c r="B86" s="248"/>
      <c r="C86" s="249"/>
      <c r="D86" s="250"/>
      <c r="E86" s="288"/>
      <c r="F86" s="296"/>
      <c r="G86" s="242"/>
      <c r="H86" s="256"/>
      <c r="I86" s="270"/>
      <c r="J86" s="270"/>
      <c r="K86" s="270"/>
      <c r="L86" s="4" t="s">
        <v>6</v>
      </c>
      <c r="M86" s="97"/>
      <c r="N86" s="95" t="s">
        <v>95</v>
      </c>
      <c r="O86" s="97"/>
      <c r="P86" s="98"/>
      <c r="Q86" s="98"/>
      <c r="R86" s="99"/>
      <c r="S86" s="432"/>
      <c r="T86" s="431"/>
    </row>
    <row r="87" spans="1:21" ht="18.95" customHeight="1" x14ac:dyDescent="0.2">
      <c r="B87" s="223" t="s">
        <v>7</v>
      </c>
      <c r="C87" s="226" t="s">
        <v>127</v>
      </c>
      <c r="D87" s="301">
        <v>200000</v>
      </c>
      <c r="E87" s="207">
        <v>0</v>
      </c>
      <c r="F87" s="439">
        <f>D87</f>
        <v>200000</v>
      </c>
      <c r="G87" s="289"/>
      <c r="H87" s="253"/>
      <c r="I87" s="253"/>
      <c r="J87" s="130"/>
      <c r="K87" s="253">
        <f>D87</f>
        <v>200000</v>
      </c>
      <c r="L87" s="214" t="s">
        <v>36</v>
      </c>
    </row>
    <row r="88" spans="1:21" s="2" customFormat="1" ht="20.25" customHeight="1" x14ac:dyDescent="0.2">
      <c r="A88" s="1"/>
      <c r="B88" s="224"/>
      <c r="C88" s="432"/>
      <c r="D88" s="277"/>
      <c r="E88" s="208"/>
      <c r="F88" s="440"/>
      <c r="G88" s="254"/>
      <c r="H88" s="254"/>
      <c r="I88" s="254"/>
      <c r="J88" s="129"/>
      <c r="K88" s="254"/>
      <c r="L88" s="215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2" customFormat="1" ht="34.5" customHeight="1" x14ac:dyDescent="0.2">
      <c r="A89" s="1"/>
      <c r="B89" s="223">
        <v>2</v>
      </c>
      <c r="C89" s="226" t="s">
        <v>113</v>
      </c>
      <c r="D89" s="301">
        <v>180000</v>
      </c>
      <c r="E89" s="453">
        <v>0</v>
      </c>
      <c r="F89" s="439">
        <f t="shared" ref="F89" si="7">D89</f>
        <v>180000</v>
      </c>
      <c r="G89" s="218"/>
      <c r="H89" s="63"/>
      <c r="I89" s="263"/>
      <c r="J89" s="82"/>
      <c r="K89" s="263">
        <f>D89</f>
        <v>180000</v>
      </c>
      <c r="L89" s="214" t="s">
        <v>36</v>
      </c>
      <c r="M89" s="87"/>
      <c r="N89" s="87"/>
      <c r="O89" s="87"/>
      <c r="P89" s="87"/>
      <c r="Q89" s="87"/>
      <c r="R89" s="87"/>
      <c r="S89" s="87"/>
      <c r="T89" s="87"/>
      <c r="U89" s="87"/>
    </row>
    <row r="90" spans="1:21" s="18" customFormat="1" ht="18" customHeight="1" x14ac:dyDescent="0.25">
      <c r="B90" s="224"/>
      <c r="C90" s="432"/>
      <c r="D90" s="277"/>
      <c r="E90" s="318"/>
      <c r="F90" s="440"/>
      <c r="G90" s="264"/>
      <c r="H90" s="141"/>
      <c r="I90" s="264"/>
      <c r="J90" s="131"/>
      <c r="K90" s="264"/>
      <c r="L90" s="215"/>
      <c r="M90" s="16"/>
      <c r="N90" s="16"/>
      <c r="O90" s="16"/>
      <c r="P90" s="16"/>
      <c r="Q90" s="16"/>
      <c r="R90" s="16"/>
      <c r="S90" s="16"/>
      <c r="T90" s="16"/>
      <c r="U90" s="16"/>
    </row>
    <row r="91" spans="1:21" s="18" customFormat="1" ht="36" customHeight="1" thickBot="1" x14ac:dyDescent="0.3">
      <c r="B91" s="194">
        <v>3</v>
      </c>
      <c r="C91" s="198" t="s">
        <v>120</v>
      </c>
      <c r="D91" s="202">
        <v>2300000</v>
      </c>
      <c r="E91" s="200">
        <v>0</v>
      </c>
      <c r="F91" s="184">
        <f>D91</f>
        <v>2300000</v>
      </c>
      <c r="G91" s="63"/>
      <c r="H91" s="63"/>
      <c r="I91" s="203">
        <f>D91*0.8</f>
        <v>1840000</v>
      </c>
      <c r="J91" s="82"/>
      <c r="K91" s="39">
        <f>D91*0.2</f>
        <v>460000</v>
      </c>
      <c r="L91" s="195" t="s">
        <v>12</v>
      </c>
      <c r="M91" s="16"/>
      <c r="N91" s="16"/>
      <c r="O91" s="16"/>
      <c r="P91" s="16"/>
      <c r="Q91" s="16"/>
      <c r="R91" s="16"/>
      <c r="S91" s="16"/>
      <c r="T91" s="16"/>
      <c r="U91" s="16"/>
    </row>
    <row r="92" spans="1:21" s="22" customFormat="1" ht="22.5" customHeight="1" x14ac:dyDescent="0.25">
      <c r="A92" s="18"/>
      <c r="B92" s="433" t="s">
        <v>87</v>
      </c>
      <c r="C92" s="434"/>
      <c r="D92" s="240">
        <f>SUM(D87:D91)</f>
        <v>2680000</v>
      </c>
      <c r="E92" s="314">
        <f>SUM(E87:E91)</f>
        <v>0</v>
      </c>
      <c r="F92" s="240">
        <f>SUM(F87:F91)</f>
        <v>2680000</v>
      </c>
      <c r="G92" s="240">
        <f>SUM(G87:G91)</f>
        <v>0</v>
      </c>
      <c r="H92" s="240">
        <f>SUM(H87:H88)</f>
        <v>0</v>
      </c>
      <c r="I92" s="240">
        <f>SUM(I91)</f>
        <v>1840000</v>
      </c>
      <c r="J92" s="185"/>
      <c r="K92" s="186">
        <f>SUM(K87:K91)</f>
        <v>840000</v>
      </c>
      <c r="L92" s="304"/>
      <c r="M92" s="111"/>
      <c r="N92" s="111"/>
      <c r="O92" s="111"/>
      <c r="P92" s="111"/>
      <c r="Q92" s="111"/>
      <c r="R92" s="111"/>
      <c r="S92" s="111"/>
      <c r="T92" s="111"/>
      <c r="U92" s="111"/>
    </row>
    <row r="93" spans="1:21" s="22" customFormat="1" ht="32.25" customHeight="1" thickBot="1" x14ac:dyDescent="0.3">
      <c r="A93" s="18"/>
      <c r="B93" s="435"/>
      <c r="C93" s="436"/>
      <c r="D93" s="241"/>
      <c r="E93" s="315"/>
      <c r="F93" s="241"/>
      <c r="G93" s="241"/>
      <c r="H93" s="241"/>
      <c r="I93" s="241"/>
      <c r="J93" s="187"/>
      <c r="K93" s="183"/>
      <c r="L93" s="305"/>
      <c r="M93" s="111"/>
      <c r="N93" s="111"/>
      <c r="O93" s="111"/>
      <c r="P93" s="111"/>
      <c r="Q93" s="111"/>
      <c r="R93" s="111"/>
      <c r="S93" s="111"/>
      <c r="T93" s="111"/>
      <c r="U93" s="176"/>
    </row>
    <row r="94" spans="1:21" s="22" customFormat="1" ht="27" customHeight="1" thickBot="1" x14ac:dyDescent="0.3">
      <c r="A94" s="18"/>
      <c r="B94" s="306"/>
      <c r="C94" s="307"/>
      <c r="D94" s="307"/>
      <c r="E94" s="307"/>
      <c r="F94" s="307"/>
      <c r="G94" s="307"/>
      <c r="H94" s="307"/>
      <c r="I94" s="307"/>
      <c r="J94" s="307"/>
      <c r="K94" s="307"/>
      <c r="L94" s="308"/>
      <c r="M94" s="111"/>
      <c r="N94" s="111"/>
      <c r="O94" s="111"/>
      <c r="P94" s="111"/>
      <c r="Q94" s="111"/>
      <c r="R94" s="111"/>
      <c r="S94" s="111"/>
      <c r="T94" s="111"/>
      <c r="U94" s="111"/>
    </row>
    <row r="95" spans="1:21" s="11" customFormat="1" ht="21.75" customHeight="1" x14ac:dyDescent="0.2">
      <c r="B95" s="441" t="s">
        <v>18</v>
      </c>
      <c r="C95" s="442"/>
      <c r="D95" s="251">
        <f>D92+D35+D79</f>
        <v>39399000</v>
      </c>
      <c r="E95" s="447">
        <f>E35+E79+E92</f>
        <v>9400000</v>
      </c>
      <c r="F95" s="451">
        <f>F35+F79+F92</f>
        <v>48799000</v>
      </c>
      <c r="G95" s="251">
        <f>G92+G35+G8+G79</f>
        <v>0</v>
      </c>
      <c r="H95" s="251">
        <f>H92</f>
        <v>0</v>
      </c>
      <c r="I95" s="251">
        <f>I92+I35+I79</f>
        <v>38192000</v>
      </c>
      <c r="J95" s="251">
        <f>J79+J35</f>
        <v>180000</v>
      </c>
      <c r="K95" s="193">
        <f>K92+K35</f>
        <v>2840000</v>
      </c>
      <c r="L95" s="188"/>
    </row>
    <row r="96" spans="1:21" s="23" customFormat="1" ht="21" customHeight="1" thickBot="1" x14ac:dyDescent="0.3">
      <c r="B96" s="443"/>
      <c r="C96" s="444"/>
      <c r="D96" s="252"/>
      <c r="E96" s="448"/>
      <c r="F96" s="452"/>
      <c r="G96" s="252"/>
      <c r="H96" s="252"/>
      <c r="I96" s="252"/>
      <c r="J96" s="252"/>
      <c r="K96" s="189">
        <f>K79</f>
        <v>164000</v>
      </c>
      <c r="L96" s="190"/>
      <c r="M96" s="84"/>
      <c r="N96" s="84"/>
      <c r="O96" s="84"/>
      <c r="P96" s="84"/>
      <c r="Q96" s="84"/>
      <c r="R96" s="84"/>
      <c r="S96" s="84"/>
      <c r="T96" s="84"/>
      <c r="U96" s="84"/>
    </row>
    <row r="97" spans="1:21" s="23" customFormat="1" ht="21" customHeight="1" x14ac:dyDescent="0.25">
      <c r="B97" s="19"/>
      <c r="C97" s="19"/>
      <c r="D97" s="20"/>
      <c r="E97" s="20"/>
      <c r="F97" s="20"/>
      <c r="G97" s="20"/>
      <c r="H97" s="20"/>
      <c r="I97" s="20"/>
      <c r="J97" s="20"/>
      <c r="K97" s="21"/>
      <c r="L97" s="20"/>
      <c r="M97" s="84"/>
      <c r="N97" s="84"/>
      <c r="O97" s="84"/>
      <c r="P97" s="84"/>
      <c r="Q97" s="84"/>
      <c r="R97" s="84"/>
      <c r="S97" s="84"/>
      <c r="T97" s="84"/>
      <c r="U97" s="84"/>
    </row>
    <row r="98" spans="1:21" s="23" customFormat="1" ht="24.75" customHeight="1" thickBot="1" x14ac:dyDescent="0.3">
      <c r="B98" s="19"/>
      <c r="C98" s="19"/>
      <c r="D98" s="20"/>
      <c r="E98" s="20"/>
      <c r="F98" s="20"/>
      <c r="G98" s="20"/>
      <c r="H98" s="20"/>
      <c r="I98" s="20"/>
      <c r="J98" s="20"/>
      <c r="K98" s="21"/>
      <c r="L98" s="20"/>
      <c r="M98" s="84"/>
      <c r="N98" s="84"/>
      <c r="O98" s="84"/>
      <c r="P98" s="84"/>
      <c r="Q98" s="84"/>
      <c r="R98" s="84"/>
      <c r="S98" s="84"/>
      <c r="T98" s="84"/>
      <c r="U98" s="84"/>
    </row>
    <row r="99" spans="1:21" s="42" customFormat="1" ht="18" customHeight="1" thickBot="1" x14ac:dyDescent="0.3">
      <c r="B99" s="260" t="s">
        <v>108</v>
      </c>
      <c r="C99" s="261"/>
      <c r="D99" s="261"/>
      <c r="E99" s="261"/>
      <c r="F99" s="261"/>
      <c r="G99" s="261"/>
      <c r="H99" s="261"/>
      <c r="I99" s="261"/>
      <c r="J99" s="261"/>
      <c r="K99" s="261"/>
      <c r="L99" s="262"/>
      <c r="M99" s="86"/>
      <c r="N99" s="86"/>
      <c r="O99" s="86"/>
      <c r="P99" s="86"/>
      <c r="Q99" s="86"/>
      <c r="R99" s="86"/>
      <c r="S99" s="86"/>
      <c r="T99" s="86"/>
      <c r="U99" s="86"/>
    </row>
    <row r="100" spans="1:21" s="42" customFormat="1" ht="15" customHeight="1" x14ac:dyDescent="0.25">
      <c r="B100" s="246" t="s">
        <v>0</v>
      </c>
      <c r="C100" s="247"/>
      <c r="D100" s="242" t="s">
        <v>129</v>
      </c>
      <c r="E100" s="286" t="s">
        <v>104</v>
      </c>
      <c r="F100" s="294" t="s">
        <v>145</v>
      </c>
      <c r="G100" s="242" t="s">
        <v>124</v>
      </c>
      <c r="H100" s="242"/>
      <c r="I100" s="242"/>
      <c r="J100" s="242"/>
      <c r="K100" s="242"/>
      <c r="L100" s="243" t="s">
        <v>1</v>
      </c>
      <c r="M100" s="86"/>
      <c r="N100" s="86"/>
      <c r="O100" s="86"/>
      <c r="P100" s="86"/>
      <c r="Q100" s="86"/>
      <c r="R100" s="86"/>
      <c r="S100" s="86"/>
      <c r="T100" s="86"/>
      <c r="U100" s="86"/>
    </row>
    <row r="101" spans="1:21" s="42" customFormat="1" ht="18" customHeight="1" x14ac:dyDescent="0.25">
      <c r="B101" s="246"/>
      <c r="C101" s="247"/>
      <c r="D101" s="250"/>
      <c r="E101" s="287"/>
      <c r="F101" s="295"/>
      <c r="G101" s="299" t="s">
        <v>2</v>
      </c>
      <c r="H101" s="255" t="s">
        <v>107</v>
      </c>
      <c r="I101" s="269" t="s">
        <v>152</v>
      </c>
      <c r="J101" s="269" t="s">
        <v>147</v>
      </c>
      <c r="K101" s="269" t="s">
        <v>4</v>
      </c>
      <c r="L101" s="243"/>
      <c r="M101" s="86"/>
      <c r="N101" s="86"/>
      <c r="O101" s="86"/>
      <c r="P101" s="86"/>
      <c r="Q101" s="86"/>
      <c r="R101" s="86"/>
      <c r="S101" s="86"/>
      <c r="T101" s="86"/>
      <c r="U101" s="86"/>
    </row>
    <row r="102" spans="1:21" s="42" customFormat="1" ht="29.25" customHeight="1" x14ac:dyDescent="0.25">
      <c r="B102" s="246"/>
      <c r="C102" s="247"/>
      <c r="D102" s="250"/>
      <c r="E102" s="288"/>
      <c r="F102" s="296"/>
      <c r="G102" s="242"/>
      <c r="H102" s="256"/>
      <c r="I102" s="270"/>
      <c r="J102" s="270"/>
      <c r="K102" s="270"/>
      <c r="L102" s="4" t="s">
        <v>6</v>
      </c>
      <c r="M102" s="86"/>
      <c r="N102" s="86"/>
      <c r="O102" s="86"/>
      <c r="P102" s="86"/>
      <c r="Q102" s="86"/>
      <c r="R102" s="86"/>
      <c r="S102" s="86"/>
      <c r="T102" s="86"/>
      <c r="U102" s="86"/>
    </row>
    <row r="103" spans="1:21" s="42" customFormat="1" ht="18" customHeight="1" x14ac:dyDescent="0.25">
      <c r="B103" s="285" t="s">
        <v>7</v>
      </c>
      <c r="C103" s="316" t="s">
        <v>128</v>
      </c>
      <c r="D103" s="277">
        <v>3200000</v>
      </c>
      <c r="E103" s="207">
        <f>F103-D103</f>
        <v>0</v>
      </c>
      <c r="F103" s="297">
        <v>3200000</v>
      </c>
      <c r="G103" s="211"/>
      <c r="H103" s="148"/>
      <c r="I103" s="227"/>
      <c r="J103" s="145"/>
      <c r="K103" s="236">
        <f>F103</f>
        <v>3200000</v>
      </c>
      <c r="L103" s="309" t="s">
        <v>12</v>
      </c>
      <c r="M103" s="86"/>
      <c r="N103" s="86"/>
      <c r="O103" s="86"/>
      <c r="P103" s="86"/>
      <c r="Q103" s="86"/>
      <c r="R103" s="86"/>
      <c r="S103" s="86"/>
      <c r="T103" s="86"/>
      <c r="U103" s="86"/>
    </row>
    <row r="104" spans="1:21" s="42" customFormat="1" ht="18" customHeight="1" x14ac:dyDescent="0.25">
      <c r="B104" s="223"/>
      <c r="C104" s="225"/>
      <c r="D104" s="277"/>
      <c r="E104" s="275"/>
      <c r="F104" s="298"/>
      <c r="G104" s="211"/>
      <c r="H104" s="147"/>
      <c r="I104" s="213"/>
      <c r="J104" s="146"/>
      <c r="K104" s="237"/>
      <c r="L104" s="310"/>
      <c r="M104" s="86"/>
      <c r="N104" s="86"/>
      <c r="O104" s="86"/>
      <c r="P104" s="86"/>
      <c r="Q104" s="86"/>
      <c r="R104" s="86"/>
      <c r="S104" s="86"/>
      <c r="T104" s="86"/>
      <c r="U104" s="86"/>
    </row>
    <row r="105" spans="1:21" s="22" customFormat="1" ht="32.25" customHeight="1" x14ac:dyDescent="0.25">
      <c r="A105" s="18"/>
      <c r="B105" s="285" t="s">
        <v>7</v>
      </c>
      <c r="C105" s="316" t="s">
        <v>130</v>
      </c>
      <c r="D105" s="277">
        <v>600000</v>
      </c>
      <c r="E105" s="207">
        <v>0</v>
      </c>
      <c r="F105" s="297">
        <f>D105</f>
        <v>600000</v>
      </c>
      <c r="G105" s="211"/>
      <c r="H105" s="148"/>
      <c r="I105" s="227"/>
      <c r="J105" s="145"/>
      <c r="K105" s="236">
        <f>D105</f>
        <v>600000</v>
      </c>
      <c r="L105" s="309" t="s">
        <v>12</v>
      </c>
      <c r="M105" s="111"/>
      <c r="N105" s="111"/>
      <c r="O105" s="111"/>
      <c r="P105" s="111"/>
      <c r="Q105" s="111"/>
      <c r="R105" s="111"/>
      <c r="S105" s="111"/>
      <c r="T105" s="111"/>
      <c r="U105" s="111"/>
    </row>
    <row r="106" spans="1:21" s="22" customFormat="1" ht="19.899999999999999" customHeight="1" thickBot="1" x14ac:dyDescent="0.3">
      <c r="A106" s="18"/>
      <c r="B106" s="223"/>
      <c r="C106" s="225"/>
      <c r="D106" s="277"/>
      <c r="E106" s="275"/>
      <c r="F106" s="298"/>
      <c r="G106" s="211"/>
      <c r="H106" s="147"/>
      <c r="I106" s="213"/>
      <c r="J106" s="146"/>
      <c r="K106" s="271"/>
      <c r="L106" s="310"/>
      <c r="M106" s="111"/>
      <c r="N106" s="111"/>
      <c r="O106" s="111"/>
      <c r="P106" s="111"/>
      <c r="Q106" s="111"/>
      <c r="R106" s="111"/>
      <c r="S106" s="111"/>
      <c r="T106" s="111"/>
      <c r="U106" s="111"/>
    </row>
    <row r="107" spans="1:21" s="18" customFormat="1" ht="16.5" customHeight="1" x14ac:dyDescent="0.25">
      <c r="B107" s="278" t="s">
        <v>110</v>
      </c>
      <c r="C107" s="279"/>
      <c r="D107" s="240">
        <f>SUM(D103:D106)</f>
        <v>3800000</v>
      </c>
      <c r="E107" s="282">
        <f>SUM(E103:E104)</f>
        <v>0</v>
      </c>
      <c r="F107" s="240">
        <f>SUM(F103:F106)</f>
        <v>3800000</v>
      </c>
      <c r="G107" s="240">
        <f>SUM(G103:G104)</f>
        <v>0</v>
      </c>
      <c r="H107" s="240">
        <v>0</v>
      </c>
      <c r="I107" s="244">
        <f>SUM(I103:I104)</f>
        <v>0</v>
      </c>
      <c r="J107" s="244">
        <v>0</v>
      </c>
      <c r="K107" s="182">
        <f>SUM(K103:K106)</f>
        <v>3800000</v>
      </c>
      <c r="L107" s="437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1:21" s="11" customFormat="1" ht="27.75" customHeight="1" thickBot="1" x14ac:dyDescent="0.25">
      <c r="B108" s="280"/>
      <c r="C108" s="281"/>
      <c r="D108" s="241"/>
      <c r="E108" s="283"/>
      <c r="F108" s="241"/>
      <c r="G108" s="241"/>
      <c r="H108" s="241"/>
      <c r="I108" s="245"/>
      <c r="J108" s="245"/>
      <c r="K108" s="183">
        <f>K104</f>
        <v>0</v>
      </c>
      <c r="L108" s="438"/>
    </row>
    <row r="109" spans="1:21" s="23" customFormat="1" ht="21" customHeight="1" thickBot="1" x14ac:dyDescent="0.35">
      <c r="B109" s="163"/>
      <c r="C109" s="163"/>
      <c r="D109" s="167"/>
      <c r="E109" s="164"/>
      <c r="F109" s="167"/>
      <c r="G109" s="167"/>
      <c r="H109" s="167"/>
      <c r="I109" s="165"/>
      <c r="J109" s="168"/>
      <c r="K109" s="169"/>
      <c r="L109" s="166"/>
      <c r="M109" s="84"/>
      <c r="N109" s="84"/>
      <c r="O109" s="84"/>
      <c r="P109" s="84"/>
      <c r="Q109" s="84"/>
      <c r="R109" s="84"/>
      <c r="S109" s="84"/>
      <c r="T109" s="84"/>
      <c r="U109" s="84"/>
    </row>
    <row r="110" spans="1:21" s="23" customFormat="1" ht="18" customHeight="1" thickBot="1" x14ac:dyDescent="0.3">
      <c r="B110" s="260" t="s">
        <v>79</v>
      </c>
      <c r="C110" s="261"/>
      <c r="D110" s="261"/>
      <c r="E110" s="261"/>
      <c r="F110" s="261"/>
      <c r="G110" s="261"/>
      <c r="H110" s="261"/>
      <c r="I110" s="261"/>
      <c r="J110" s="261"/>
      <c r="K110" s="261"/>
      <c r="L110" s="262"/>
      <c r="M110" s="84"/>
      <c r="N110" s="84"/>
      <c r="O110" s="84"/>
      <c r="P110" s="84"/>
      <c r="Q110" s="84"/>
      <c r="R110" s="84"/>
      <c r="S110" s="84"/>
      <c r="T110" s="84"/>
      <c r="U110" s="84"/>
    </row>
    <row r="111" spans="1:21" s="23" customFormat="1" ht="22.5" customHeight="1" x14ac:dyDescent="0.25">
      <c r="B111" s="370" t="s">
        <v>0</v>
      </c>
      <c r="C111" s="371"/>
      <c r="D111" s="242" t="s">
        <v>129</v>
      </c>
      <c r="E111" s="286" t="s">
        <v>104</v>
      </c>
      <c r="F111" s="294" t="s">
        <v>145</v>
      </c>
      <c r="G111" s="242" t="s">
        <v>124</v>
      </c>
      <c r="H111" s="242"/>
      <c r="I111" s="242"/>
      <c r="J111" s="242"/>
      <c r="K111" s="242"/>
      <c r="L111" s="243" t="s">
        <v>1</v>
      </c>
      <c r="M111" s="84"/>
      <c r="N111" s="84"/>
      <c r="O111" s="84"/>
      <c r="P111" s="84"/>
      <c r="Q111" s="84"/>
      <c r="R111" s="84"/>
      <c r="S111" s="84"/>
      <c r="T111" s="84"/>
      <c r="U111" s="84"/>
    </row>
    <row r="112" spans="1:21" s="42" customFormat="1" ht="18" customHeight="1" x14ac:dyDescent="0.25">
      <c r="B112" s="246"/>
      <c r="C112" s="247"/>
      <c r="D112" s="250"/>
      <c r="E112" s="287"/>
      <c r="F112" s="295"/>
      <c r="G112" s="299" t="s">
        <v>2</v>
      </c>
      <c r="H112" s="255" t="s">
        <v>107</v>
      </c>
      <c r="I112" s="269" t="s">
        <v>152</v>
      </c>
      <c r="J112" s="269" t="s">
        <v>147</v>
      </c>
      <c r="K112" s="269" t="s">
        <v>5</v>
      </c>
      <c r="L112" s="243"/>
      <c r="M112" s="86"/>
      <c r="N112" s="86"/>
      <c r="O112" s="86"/>
      <c r="P112" s="86"/>
      <c r="Q112" s="86"/>
      <c r="R112" s="86"/>
      <c r="S112" s="86"/>
      <c r="T112" s="86"/>
      <c r="U112" s="86"/>
    </row>
    <row r="113" spans="1:22" s="42" customFormat="1" ht="27.75" customHeight="1" x14ac:dyDescent="0.25">
      <c r="B113" s="248"/>
      <c r="C113" s="249"/>
      <c r="D113" s="250"/>
      <c r="E113" s="288"/>
      <c r="F113" s="296"/>
      <c r="G113" s="242"/>
      <c r="H113" s="256"/>
      <c r="I113" s="270"/>
      <c r="J113" s="270"/>
      <c r="K113" s="270"/>
      <c r="L113" s="4" t="s">
        <v>6</v>
      </c>
      <c r="M113" s="86"/>
      <c r="N113" s="86"/>
      <c r="O113" s="86"/>
      <c r="P113" s="86"/>
      <c r="Q113" s="86"/>
      <c r="R113" s="86"/>
      <c r="S113" s="86"/>
      <c r="T113" s="86"/>
      <c r="U113" s="86"/>
    </row>
    <row r="114" spans="1:22" ht="18.95" customHeight="1" x14ac:dyDescent="0.2">
      <c r="B114" s="223" t="s">
        <v>7</v>
      </c>
      <c r="C114" s="290" t="s">
        <v>112</v>
      </c>
      <c r="D114" s="277">
        <v>8000000</v>
      </c>
      <c r="E114" s="207">
        <v>48000000</v>
      </c>
      <c r="F114" s="297">
        <v>56000000</v>
      </c>
      <c r="G114" s="211" t="s">
        <v>11</v>
      </c>
      <c r="H114" s="148"/>
      <c r="I114" s="227">
        <f>F114*0.9</f>
        <v>50400000</v>
      </c>
      <c r="J114" s="291">
        <v>0</v>
      </c>
      <c r="K114" s="253">
        <f>F114*0.1</f>
        <v>5600000</v>
      </c>
      <c r="L114" s="214" t="s">
        <v>12</v>
      </c>
      <c r="U114" s="87"/>
    </row>
    <row r="115" spans="1:22" ht="18.95" customHeight="1" thickBot="1" x14ac:dyDescent="0.25">
      <c r="B115" s="223"/>
      <c r="C115" s="266"/>
      <c r="D115" s="277"/>
      <c r="E115" s="276"/>
      <c r="F115" s="298"/>
      <c r="G115" s="211"/>
      <c r="H115" s="147"/>
      <c r="I115" s="213"/>
      <c r="J115" s="292"/>
      <c r="K115" s="272"/>
      <c r="L115" s="215"/>
    </row>
    <row r="116" spans="1:22" s="23" customFormat="1" ht="29.25" customHeight="1" x14ac:dyDescent="0.25">
      <c r="B116" s="278" t="s">
        <v>80</v>
      </c>
      <c r="C116" s="279"/>
      <c r="D116" s="240">
        <f>SUM(D114:D115)</f>
        <v>8000000</v>
      </c>
      <c r="E116" s="311">
        <f>SUM(E114)</f>
        <v>48000000</v>
      </c>
      <c r="F116" s="240">
        <f>SUM(F114:F115)</f>
        <v>56000000</v>
      </c>
      <c r="G116" s="240">
        <v>0</v>
      </c>
      <c r="H116" s="240">
        <v>0</v>
      </c>
      <c r="I116" s="244">
        <f>SUM(I114)</f>
        <v>50400000</v>
      </c>
      <c r="J116" s="244">
        <f>SUM(J114)</f>
        <v>0</v>
      </c>
      <c r="K116" s="182"/>
      <c r="L116" s="437"/>
      <c r="M116" s="84"/>
      <c r="N116" s="84"/>
      <c r="O116" s="84"/>
      <c r="P116" s="84"/>
      <c r="Q116" s="84"/>
      <c r="R116" s="84"/>
      <c r="S116" s="84"/>
      <c r="T116" s="84"/>
      <c r="U116" s="84"/>
    </row>
    <row r="117" spans="1:22" s="45" customFormat="1" ht="22.5" customHeight="1" thickBot="1" x14ac:dyDescent="0.25">
      <c r="B117" s="280"/>
      <c r="C117" s="281"/>
      <c r="D117" s="241"/>
      <c r="E117" s="283"/>
      <c r="F117" s="241"/>
      <c r="G117" s="241"/>
      <c r="H117" s="241"/>
      <c r="I117" s="245"/>
      <c r="J117" s="245"/>
      <c r="K117" s="183">
        <f>K114</f>
        <v>5600000</v>
      </c>
      <c r="L117" s="438"/>
      <c r="M117" s="56"/>
      <c r="N117" s="56"/>
      <c r="O117" s="56"/>
      <c r="P117" s="56"/>
      <c r="Q117" s="56"/>
      <c r="R117" s="56"/>
      <c r="S117" s="56"/>
      <c r="T117" s="56"/>
      <c r="U117" s="56"/>
    </row>
    <row r="118" spans="1:22" s="45" customFormat="1" ht="21.75" customHeight="1" thickBot="1" x14ac:dyDescent="0.25">
      <c r="B118" s="19"/>
      <c r="C118" s="19"/>
      <c r="D118" s="20"/>
      <c r="E118" s="20"/>
      <c r="F118" s="20"/>
      <c r="G118" s="20"/>
      <c r="H118" s="20"/>
      <c r="I118" s="20"/>
      <c r="J118" s="20"/>
      <c r="K118" s="21"/>
      <c r="L118" s="20"/>
      <c r="M118" s="56"/>
      <c r="N118" s="56"/>
      <c r="O118" s="56"/>
      <c r="P118" s="56"/>
      <c r="Q118" s="56"/>
      <c r="R118" s="56"/>
      <c r="S118" s="56"/>
      <c r="T118" s="56"/>
      <c r="U118" s="56"/>
    </row>
    <row r="119" spans="1:22" s="45" customFormat="1" ht="19.5" customHeight="1" thickBot="1" x14ac:dyDescent="0.25">
      <c r="B119" s="260" t="s">
        <v>45</v>
      </c>
      <c r="C119" s="261"/>
      <c r="D119" s="261"/>
      <c r="E119" s="261"/>
      <c r="F119" s="261"/>
      <c r="G119" s="261"/>
      <c r="H119" s="261"/>
      <c r="I119" s="261"/>
      <c r="J119" s="261"/>
      <c r="K119" s="261"/>
      <c r="L119" s="262"/>
      <c r="M119" s="100"/>
      <c r="N119" s="100"/>
      <c r="O119" s="100"/>
      <c r="P119" s="101"/>
      <c r="Q119" s="101"/>
      <c r="R119" s="102"/>
      <c r="S119" s="56"/>
      <c r="T119" s="56"/>
      <c r="U119" s="56"/>
    </row>
    <row r="120" spans="1:22" s="45" customFormat="1" ht="31.15" customHeight="1" x14ac:dyDescent="0.2">
      <c r="B120" s="246" t="s">
        <v>0</v>
      </c>
      <c r="C120" s="247"/>
      <c r="D120" s="242" t="s">
        <v>129</v>
      </c>
      <c r="E120" s="286" t="s">
        <v>104</v>
      </c>
      <c r="F120" s="294" t="s">
        <v>145</v>
      </c>
      <c r="G120" s="242" t="s">
        <v>124</v>
      </c>
      <c r="H120" s="242"/>
      <c r="I120" s="242"/>
      <c r="J120" s="242"/>
      <c r="K120" s="242"/>
      <c r="L120" s="243" t="s">
        <v>1</v>
      </c>
      <c r="M120" s="97"/>
      <c r="N120" s="95" t="s">
        <v>98</v>
      </c>
      <c r="O120" s="97"/>
      <c r="P120" s="98"/>
      <c r="Q120" s="98"/>
      <c r="R120" s="99"/>
      <c r="S120" s="56"/>
      <c r="T120" s="56"/>
      <c r="U120" s="56"/>
    </row>
    <row r="121" spans="1:22" s="24" customFormat="1" ht="19.5" customHeight="1" x14ac:dyDescent="0.2">
      <c r="B121" s="246"/>
      <c r="C121" s="247"/>
      <c r="D121" s="250"/>
      <c r="E121" s="287"/>
      <c r="F121" s="295"/>
      <c r="G121" s="299" t="s">
        <v>2</v>
      </c>
      <c r="H121" s="255" t="s">
        <v>107</v>
      </c>
      <c r="I121" s="269" t="s">
        <v>152</v>
      </c>
      <c r="J121" s="269" t="s">
        <v>147</v>
      </c>
      <c r="K121" s="269" t="s">
        <v>4</v>
      </c>
      <c r="L121" s="243"/>
      <c r="M121" s="149"/>
      <c r="N121" s="149"/>
      <c r="O121" s="149"/>
      <c r="P121" s="150"/>
      <c r="Q121" s="150"/>
      <c r="R121" s="151"/>
      <c r="S121" s="72"/>
      <c r="T121" s="72"/>
      <c r="U121" s="152"/>
    </row>
    <row r="122" spans="1:22" s="24" customFormat="1" ht="29.25" customHeight="1" x14ac:dyDescent="0.2">
      <c r="B122" s="248"/>
      <c r="C122" s="249"/>
      <c r="D122" s="250"/>
      <c r="E122" s="288"/>
      <c r="F122" s="296"/>
      <c r="G122" s="242"/>
      <c r="H122" s="256"/>
      <c r="I122" s="270"/>
      <c r="J122" s="270"/>
      <c r="K122" s="270"/>
      <c r="L122" s="4" t="s">
        <v>6</v>
      </c>
      <c r="M122" s="108"/>
      <c r="N122" s="80" t="s">
        <v>99</v>
      </c>
      <c r="O122" s="108"/>
      <c r="P122" s="153"/>
      <c r="Q122" s="153"/>
      <c r="R122" s="154"/>
      <c r="S122" s="72"/>
      <c r="T122" s="72"/>
      <c r="U122" s="72"/>
    </row>
    <row r="123" spans="1:22" s="24" customFormat="1" ht="20.100000000000001" customHeight="1" x14ac:dyDescent="0.2">
      <c r="B123" s="285" t="s">
        <v>7</v>
      </c>
      <c r="C123" s="319" t="s">
        <v>131</v>
      </c>
      <c r="D123" s="317">
        <v>300000</v>
      </c>
      <c r="E123" s="207">
        <v>0</v>
      </c>
      <c r="F123" s="297">
        <f>D123</f>
        <v>300000</v>
      </c>
      <c r="G123" s="253"/>
      <c r="H123" s="445"/>
      <c r="I123" s="445"/>
      <c r="J123" s="127"/>
      <c r="K123" s="227">
        <f>D123</f>
        <v>300000</v>
      </c>
      <c r="L123" s="214" t="s">
        <v>36</v>
      </c>
      <c r="M123" s="72"/>
      <c r="N123" s="72"/>
      <c r="O123" s="72"/>
      <c r="P123" s="72"/>
      <c r="Q123" s="72"/>
      <c r="R123" s="72"/>
      <c r="S123" s="72"/>
      <c r="T123" s="72"/>
      <c r="U123" s="72"/>
    </row>
    <row r="124" spans="1:22" s="27" customFormat="1" ht="20.100000000000001" customHeight="1" x14ac:dyDescent="0.25">
      <c r="B124" s="224"/>
      <c r="C124" s="320"/>
      <c r="D124" s="318"/>
      <c r="E124" s="208"/>
      <c r="F124" s="298"/>
      <c r="G124" s="254"/>
      <c r="H124" s="446"/>
      <c r="I124" s="446"/>
      <c r="J124" s="128"/>
      <c r="K124" s="213"/>
      <c r="L124" s="215"/>
      <c r="M124" s="112"/>
      <c r="N124" s="112"/>
      <c r="O124" s="112"/>
      <c r="P124" s="112"/>
      <c r="Q124" s="112"/>
      <c r="R124" s="112"/>
      <c r="S124" s="112"/>
      <c r="T124" s="112"/>
      <c r="U124" s="112"/>
    </row>
    <row r="125" spans="1:22" s="24" customFormat="1" ht="20.100000000000001" customHeight="1" x14ac:dyDescent="0.2">
      <c r="B125" s="285" t="s">
        <v>9</v>
      </c>
      <c r="C125" s="321" t="s">
        <v>111</v>
      </c>
      <c r="D125" s="300">
        <v>100000</v>
      </c>
      <c r="E125" s="207"/>
      <c r="F125" s="297">
        <f t="shared" ref="F125" si="8">D125</f>
        <v>100000</v>
      </c>
      <c r="G125" s="302"/>
      <c r="H125" s="138"/>
      <c r="I125" s="263"/>
      <c r="J125" s="126"/>
      <c r="K125" s="302">
        <f>D125</f>
        <v>100000</v>
      </c>
      <c r="L125" s="214" t="s">
        <v>36</v>
      </c>
      <c r="M125" s="72"/>
      <c r="N125" s="72"/>
      <c r="O125" s="72"/>
      <c r="P125" s="72"/>
      <c r="Q125" s="72"/>
      <c r="R125" s="72"/>
      <c r="S125" s="72"/>
      <c r="T125" s="72"/>
      <c r="U125" s="72"/>
    </row>
    <row r="126" spans="1:22" s="27" customFormat="1" ht="20.100000000000001" customHeight="1" x14ac:dyDescent="0.25">
      <c r="B126" s="224"/>
      <c r="C126" s="322"/>
      <c r="D126" s="301"/>
      <c r="E126" s="208"/>
      <c r="F126" s="298"/>
      <c r="G126" s="303"/>
      <c r="H126" s="139"/>
      <c r="I126" s="264"/>
      <c r="J126" s="125"/>
      <c r="K126" s="303"/>
      <c r="L126" s="215"/>
      <c r="M126" s="112"/>
      <c r="N126" s="112"/>
      <c r="O126" s="112"/>
      <c r="P126" s="112"/>
      <c r="Q126" s="112"/>
      <c r="R126" s="112"/>
      <c r="S126" s="112"/>
      <c r="T126" s="112"/>
      <c r="U126" s="112"/>
    </row>
    <row r="127" spans="1:22" s="66" customFormat="1" ht="27" customHeight="1" x14ac:dyDescent="0.25">
      <c r="A127" s="27"/>
      <c r="B127" s="285" t="s">
        <v>10</v>
      </c>
      <c r="C127" s="321" t="s">
        <v>114</v>
      </c>
      <c r="D127" s="300">
        <v>150000</v>
      </c>
      <c r="E127" s="207"/>
      <c r="F127" s="297">
        <f t="shared" ref="F127" si="9">D127</f>
        <v>150000</v>
      </c>
      <c r="G127" s="302"/>
      <c r="H127" s="138"/>
      <c r="I127" s="263"/>
      <c r="J127" s="126"/>
      <c r="K127" s="302">
        <f>D127</f>
        <v>150000</v>
      </c>
      <c r="L127" s="214" t="s">
        <v>36</v>
      </c>
      <c r="M127" s="113"/>
      <c r="N127" s="113"/>
      <c r="O127" s="113"/>
      <c r="P127" s="113"/>
      <c r="Q127" s="113"/>
      <c r="R127" s="113"/>
      <c r="S127" s="113"/>
      <c r="T127" s="113"/>
      <c r="U127" s="171"/>
      <c r="V127" s="172"/>
    </row>
    <row r="128" spans="1:22" s="66" customFormat="1" ht="13.15" customHeight="1" thickBot="1" x14ac:dyDescent="0.3">
      <c r="A128" s="27"/>
      <c r="B128" s="224"/>
      <c r="C128" s="322"/>
      <c r="D128" s="301"/>
      <c r="E128" s="208"/>
      <c r="F128" s="298"/>
      <c r="G128" s="303"/>
      <c r="H128" s="139"/>
      <c r="I128" s="264"/>
      <c r="J128" s="125"/>
      <c r="K128" s="303"/>
      <c r="L128" s="215"/>
      <c r="M128" s="113"/>
      <c r="N128" s="113"/>
      <c r="O128" s="113"/>
      <c r="P128" s="113"/>
      <c r="Q128" s="113"/>
      <c r="R128" s="113"/>
      <c r="S128" s="113"/>
      <c r="T128" s="113"/>
      <c r="U128" s="113"/>
    </row>
    <row r="129" spans="1:21" s="66" customFormat="1" ht="9" customHeight="1" x14ac:dyDescent="0.25">
      <c r="A129" s="27"/>
      <c r="B129" s="348" t="s">
        <v>86</v>
      </c>
      <c r="C129" s="349"/>
      <c r="D129" s="251">
        <f>SUM(D123:D128)</f>
        <v>550000</v>
      </c>
      <c r="E129" s="312">
        <f>SUM(E123:E128)</f>
        <v>0</v>
      </c>
      <c r="F129" s="251">
        <f>SUM(F123:F128)</f>
        <v>550000</v>
      </c>
      <c r="G129" s="251">
        <f>SUM(G123:G128)</f>
        <v>0</v>
      </c>
      <c r="H129" s="251">
        <f>SUM(H123:H126)</f>
        <v>0</v>
      </c>
      <c r="I129" s="251">
        <f>SUM(I123:I128)</f>
        <v>0</v>
      </c>
      <c r="J129" s="191"/>
      <c r="K129" s="251">
        <f>SUM(K123:K128)</f>
        <v>550000</v>
      </c>
      <c r="L129" s="366"/>
      <c r="M129" s="113"/>
      <c r="N129" s="113"/>
      <c r="O129" s="113"/>
      <c r="P129" s="113"/>
      <c r="Q129" s="113"/>
      <c r="R129" s="113"/>
      <c r="S129" s="113"/>
      <c r="T129" s="113"/>
      <c r="U129" s="113"/>
    </row>
    <row r="130" spans="1:21" s="22" customFormat="1" ht="10.5" customHeight="1" thickBot="1" x14ac:dyDescent="0.3">
      <c r="A130" s="18"/>
      <c r="B130" s="350"/>
      <c r="C130" s="351"/>
      <c r="D130" s="252"/>
      <c r="E130" s="313"/>
      <c r="F130" s="252"/>
      <c r="G130" s="252"/>
      <c r="H130" s="252"/>
      <c r="I130" s="252"/>
      <c r="J130" s="192"/>
      <c r="K130" s="252"/>
      <c r="L130" s="367"/>
      <c r="M130" s="111"/>
      <c r="N130" s="111"/>
      <c r="O130" s="111"/>
      <c r="P130" s="111"/>
      <c r="Q130" s="111"/>
      <c r="R130" s="111"/>
      <c r="S130" s="111"/>
      <c r="T130" s="111"/>
      <c r="U130" s="111"/>
    </row>
    <row r="131" spans="1:21" s="27" customFormat="1" ht="23.25" customHeight="1" x14ac:dyDescent="0.3">
      <c r="B131" s="19"/>
      <c r="C131" s="19"/>
      <c r="D131" s="20"/>
      <c r="E131" s="20"/>
      <c r="F131" s="20"/>
      <c r="G131" s="20"/>
      <c r="H131" s="20"/>
      <c r="I131" s="20"/>
      <c r="J131" s="20"/>
      <c r="K131" s="20"/>
      <c r="L131" s="26"/>
      <c r="M131" s="112"/>
      <c r="N131" s="112"/>
      <c r="O131" s="112"/>
      <c r="P131" s="112"/>
      <c r="Q131" s="112"/>
      <c r="R131" s="112"/>
      <c r="S131" s="112"/>
      <c r="T131" s="112"/>
      <c r="U131" s="173"/>
    </row>
    <row r="132" spans="1:21" ht="27" customHeight="1" thickBot="1" x14ac:dyDescent="0.35">
      <c r="B132" s="67"/>
      <c r="C132" s="19"/>
      <c r="D132" s="20"/>
      <c r="E132" s="20"/>
      <c r="F132" s="20"/>
      <c r="G132" s="20"/>
      <c r="H132" s="20"/>
      <c r="I132" s="20"/>
      <c r="J132" s="20"/>
      <c r="K132" s="20"/>
      <c r="L132" s="68"/>
      <c r="M132" s="132"/>
      <c r="N132" s="132"/>
      <c r="O132" s="132"/>
      <c r="P132" s="132"/>
      <c r="Q132" s="132"/>
      <c r="R132" s="132"/>
      <c r="S132" s="1"/>
      <c r="T132" s="1"/>
      <c r="U132" s="162"/>
    </row>
    <row r="133" spans="1:21" s="23" customFormat="1" ht="15.95" customHeight="1" x14ac:dyDescent="0.25">
      <c r="B133" s="441" t="s">
        <v>85</v>
      </c>
      <c r="C133" s="442"/>
      <c r="D133" s="251">
        <f>D129+D116+D107</f>
        <v>12350000</v>
      </c>
      <c r="E133" s="312">
        <f>E129+E116+E107</f>
        <v>48000000</v>
      </c>
      <c r="F133" s="251">
        <f>F129+F116+F107</f>
        <v>60350000</v>
      </c>
      <c r="G133" s="251">
        <f>G107+G116+G129</f>
        <v>0</v>
      </c>
      <c r="H133" s="251">
        <v>0</v>
      </c>
      <c r="I133" s="193"/>
      <c r="J133" s="251">
        <f>J129+J116+J107</f>
        <v>0</v>
      </c>
      <c r="K133" s="193">
        <f>K129+K107</f>
        <v>4350000</v>
      </c>
      <c r="L133" s="188"/>
      <c r="M133" s="133"/>
      <c r="N133" s="133"/>
      <c r="O133" s="133"/>
      <c r="P133" s="133"/>
      <c r="Q133" s="133"/>
      <c r="R133" s="133"/>
    </row>
    <row r="134" spans="1:21" s="23" customFormat="1" ht="27" customHeight="1" thickBot="1" x14ac:dyDescent="0.3">
      <c r="B134" s="443"/>
      <c r="C134" s="444"/>
      <c r="D134" s="252"/>
      <c r="E134" s="313"/>
      <c r="F134" s="252"/>
      <c r="G134" s="252"/>
      <c r="H134" s="252"/>
      <c r="I134" s="189">
        <f>I116</f>
        <v>50400000</v>
      </c>
      <c r="J134" s="252"/>
      <c r="K134" s="189">
        <f>K117</f>
        <v>5600000</v>
      </c>
      <c r="L134" s="190"/>
      <c r="M134" s="133"/>
      <c r="N134" s="133"/>
      <c r="O134" s="133"/>
      <c r="P134" s="133"/>
      <c r="Q134" s="133"/>
      <c r="R134" s="133"/>
      <c r="S134" s="133"/>
    </row>
    <row r="135" spans="1:21" s="23" customFormat="1" ht="24.75" customHeight="1" thickBot="1" x14ac:dyDescent="0.35">
      <c r="B135" s="19"/>
      <c r="C135" s="19"/>
      <c r="D135" s="20"/>
      <c r="E135" s="20"/>
      <c r="F135" s="20"/>
      <c r="G135" s="20"/>
      <c r="H135" s="20"/>
      <c r="I135" s="21"/>
      <c r="J135" s="21"/>
      <c r="K135" s="20"/>
      <c r="L135" s="26"/>
      <c r="M135" s="133"/>
      <c r="N135" s="133"/>
      <c r="O135" s="133"/>
      <c r="P135" s="133"/>
      <c r="Q135" s="133"/>
      <c r="R135" s="133"/>
      <c r="S135" s="133"/>
    </row>
    <row r="136" spans="1:21" s="24" customFormat="1" ht="23.25" customHeight="1" thickBot="1" x14ac:dyDescent="0.25">
      <c r="B136" s="257" t="s">
        <v>19</v>
      </c>
      <c r="C136" s="258"/>
      <c r="D136" s="258"/>
      <c r="E136" s="258"/>
      <c r="F136" s="258"/>
      <c r="G136" s="258"/>
      <c r="H136" s="258"/>
      <c r="I136" s="258"/>
      <c r="J136" s="258"/>
      <c r="K136" s="258"/>
      <c r="L136" s="259"/>
      <c r="M136" s="135"/>
      <c r="N136" s="135"/>
      <c r="O136" s="135"/>
      <c r="P136" s="135"/>
      <c r="Q136" s="135"/>
      <c r="R136" s="135"/>
      <c r="S136" s="135"/>
    </row>
    <row r="137" spans="1:21" s="24" customFormat="1" ht="23.25" customHeight="1" x14ac:dyDescent="0.2">
      <c r="B137" s="246" t="s">
        <v>0</v>
      </c>
      <c r="C137" s="247"/>
      <c r="D137" s="242" t="s">
        <v>129</v>
      </c>
      <c r="E137" s="450" t="s">
        <v>106</v>
      </c>
      <c r="F137" s="294" t="s">
        <v>145</v>
      </c>
      <c r="G137" s="242" t="s">
        <v>124</v>
      </c>
      <c r="H137" s="242"/>
      <c r="I137" s="242"/>
      <c r="J137" s="242"/>
      <c r="K137" s="242"/>
      <c r="L137" s="293" t="s">
        <v>1</v>
      </c>
      <c r="M137" s="135"/>
      <c r="N137" s="135"/>
      <c r="O137" s="135"/>
      <c r="P137" s="135"/>
      <c r="Q137" s="135"/>
      <c r="R137" s="135"/>
      <c r="S137" s="135"/>
    </row>
    <row r="138" spans="1:21" s="27" customFormat="1" ht="15.95" customHeight="1" x14ac:dyDescent="0.25">
      <c r="B138" s="246"/>
      <c r="C138" s="247"/>
      <c r="D138" s="250"/>
      <c r="E138" s="450"/>
      <c r="F138" s="295"/>
      <c r="G138" s="299" t="s">
        <v>2</v>
      </c>
      <c r="H138" s="255" t="s">
        <v>107</v>
      </c>
      <c r="I138" s="269" t="s">
        <v>152</v>
      </c>
      <c r="J138" s="269" t="s">
        <v>147</v>
      </c>
      <c r="K138" s="81" t="s">
        <v>4</v>
      </c>
      <c r="L138" s="243"/>
      <c r="M138" s="136"/>
      <c r="N138" s="136"/>
      <c r="O138" s="136"/>
      <c r="P138" s="136"/>
      <c r="Q138" s="136"/>
      <c r="R138" s="136"/>
      <c r="S138" s="136"/>
    </row>
    <row r="139" spans="1:21" s="27" customFormat="1" ht="26.25" customHeight="1" x14ac:dyDescent="0.25">
      <c r="B139" s="248"/>
      <c r="C139" s="249"/>
      <c r="D139" s="250"/>
      <c r="E139" s="270"/>
      <c r="F139" s="296"/>
      <c r="G139" s="242"/>
      <c r="H139" s="256"/>
      <c r="I139" s="270"/>
      <c r="J139" s="270"/>
      <c r="K139" s="47" t="s">
        <v>5</v>
      </c>
      <c r="L139" s="4" t="s">
        <v>6</v>
      </c>
      <c r="M139" s="136"/>
      <c r="N139" s="136"/>
      <c r="O139" s="136"/>
      <c r="P139" s="136"/>
      <c r="Q139" s="136"/>
      <c r="R139" s="136"/>
      <c r="S139" s="136"/>
    </row>
    <row r="140" spans="1:21" s="10" customFormat="1" ht="15.75" customHeight="1" x14ac:dyDescent="0.25">
      <c r="A140" s="136"/>
      <c r="B140" s="228">
        <v>1</v>
      </c>
      <c r="C140" s="462" t="s">
        <v>117</v>
      </c>
      <c r="D140" s="464">
        <v>199500</v>
      </c>
      <c r="E140" s="207">
        <v>0</v>
      </c>
      <c r="F140" s="466">
        <f>D140</f>
        <v>199500</v>
      </c>
      <c r="G140" s="368">
        <v>0</v>
      </c>
      <c r="H140" s="197"/>
      <c r="I140" s="236">
        <f>D140*0.8</f>
        <v>159600</v>
      </c>
      <c r="J140" s="137"/>
      <c r="K140" s="134">
        <f>D140*0.2</f>
        <v>39900</v>
      </c>
      <c r="L140" s="238" t="s">
        <v>36</v>
      </c>
    </row>
    <row r="141" spans="1:21" s="2" customFormat="1" ht="18" customHeight="1" x14ac:dyDescent="0.2">
      <c r="A141" s="1"/>
      <c r="B141" s="229"/>
      <c r="C141" s="463"/>
      <c r="D141" s="465"/>
      <c r="E141" s="208"/>
      <c r="F141" s="467"/>
      <c r="G141" s="237"/>
      <c r="H141" s="196"/>
      <c r="I141" s="237"/>
      <c r="J141" s="196"/>
      <c r="K141" s="134"/>
      <c r="L141" s="239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2" customFormat="1" ht="21.75" customHeight="1" x14ac:dyDescent="0.2">
      <c r="A142" s="1"/>
      <c r="B142" s="468">
        <v>2</v>
      </c>
      <c r="C142" s="462" t="s">
        <v>146</v>
      </c>
      <c r="D142" s="354">
        <v>105000</v>
      </c>
      <c r="E142" s="207">
        <v>0</v>
      </c>
      <c r="F142" s="469">
        <v>105000</v>
      </c>
      <c r="G142" s="142"/>
      <c r="H142" s="142"/>
      <c r="I142" s="236">
        <f>F142*0.8</f>
        <v>84000</v>
      </c>
      <c r="J142" s="142"/>
      <c r="K142" s="134">
        <f>F142*0.2</f>
        <v>21000</v>
      </c>
      <c r="L142" s="238" t="s">
        <v>36</v>
      </c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2" customFormat="1" ht="16.5" customHeight="1" x14ac:dyDescent="0.2">
      <c r="A143" s="1"/>
      <c r="B143" s="229"/>
      <c r="C143" s="463"/>
      <c r="D143" s="233"/>
      <c r="E143" s="275"/>
      <c r="F143" s="235"/>
      <c r="G143" s="196"/>
      <c r="H143" s="142"/>
      <c r="I143" s="368"/>
      <c r="J143" s="142"/>
      <c r="K143" s="204"/>
      <c r="L143" s="239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2" customFormat="1" ht="21.75" customHeight="1" x14ac:dyDescent="0.2">
      <c r="A144" s="1"/>
      <c r="B144" s="228">
        <v>3</v>
      </c>
      <c r="C144" s="230" t="s">
        <v>148</v>
      </c>
      <c r="D144" s="232">
        <v>240000</v>
      </c>
      <c r="E144" s="207">
        <v>0</v>
      </c>
      <c r="F144" s="234">
        <v>240000</v>
      </c>
      <c r="G144" s="142"/>
      <c r="H144" s="142"/>
      <c r="I144" s="236">
        <f>F144*0.8</f>
        <v>192000</v>
      </c>
      <c r="J144" s="137"/>
      <c r="K144" s="134">
        <f>F144*0.2</f>
        <v>48000</v>
      </c>
      <c r="L144" s="238" t="s">
        <v>36</v>
      </c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2" customFormat="1" ht="16.5" customHeight="1" x14ac:dyDescent="0.2">
      <c r="A145" s="1"/>
      <c r="B145" s="229"/>
      <c r="C145" s="231"/>
      <c r="D145" s="233"/>
      <c r="E145" s="208"/>
      <c r="F145" s="235"/>
      <c r="G145" s="196"/>
      <c r="H145" s="196"/>
      <c r="I145" s="237"/>
      <c r="J145" s="196"/>
      <c r="K145" s="205"/>
      <c r="L145" s="239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2" customFormat="1" ht="21.75" customHeight="1" x14ac:dyDescent="0.2">
      <c r="A146" s="1"/>
      <c r="B146" s="228">
        <v>4</v>
      </c>
      <c r="C146" s="230" t="s">
        <v>153</v>
      </c>
      <c r="D146" s="232">
        <v>370000</v>
      </c>
      <c r="E146" s="275">
        <v>0</v>
      </c>
      <c r="F146" s="234">
        <v>370000</v>
      </c>
      <c r="G146" s="142"/>
      <c r="H146" s="142"/>
      <c r="I146" s="368">
        <v>147330</v>
      </c>
      <c r="J146" s="142"/>
      <c r="K146" s="134">
        <f>F146-I146</f>
        <v>222670</v>
      </c>
      <c r="L146" s="238" t="s">
        <v>12</v>
      </c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2" customFormat="1" ht="15.75" customHeight="1" thickBot="1" x14ac:dyDescent="0.25">
      <c r="A147" s="1"/>
      <c r="B147" s="470"/>
      <c r="C147" s="471"/>
      <c r="D147" s="473"/>
      <c r="E147" s="276"/>
      <c r="F147" s="474"/>
      <c r="G147" s="142"/>
      <c r="H147" s="142"/>
      <c r="I147" s="271"/>
      <c r="J147" s="142"/>
      <c r="K147" s="205"/>
      <c r="L147" s="239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2" customFormat="1" ht="15.75" customHeight="1" x14ac:dyDescent="0.2">
      <c r="A148" s="1"/>
      <c r="B148" s="441" t="s">
        <v>24</v>
      </c>
      <c r="C148" s="442"/>
      <c r="D148" s="460">
        <f>SUM(D140:D147)</f>
        <v>914500</v>
      </c>
      <c r="E148" s="456">
        <f>SUM(E140:E147)</f>
        <v>0</v>
      </c>
      <c r="F148" s="458">
        <f>SUM(F140:F147)</f>
        <v>914500</v>
      </c>
      <c r="G148" s="460">
        <v>0</v>
      </c>
      <c r="H148" s="251">
        <v>0</v>
      </c>
      <c r="I148" s="460">
        <f>SUM(I140:I147)</f>
        <v>582930</v>
      </c>
      <c r="J148" s="251">
        <v>0</v>
      </c>
      <c r="K148" s="251">
        <f>K140+K142+K144+K146</f>
        <v>331570</v>
      </c>
      <c r="L148" s="366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ht="18" customHeight="1" thickBot="1" x14ac:dyDescent="0.25">
      <c r="B149" s="443"/>
      <c r="C149" s="444"/>
      <c r="D149" s="461"/>
      <c r="E149" s="457"/>
      <c r="F149" s="459"/>
      <c r="G149" s="461"/>
      <c r="H149" s="252"/>
      <c r="I149" s="461"/>
      <c r="J149" s="252"/>
      <c r="K149" s="252"/>
      <c r="L149" s="367"/>
    </row>
    <row r="150" spans="1:21" ht="18" customHeight="1" x14ac:dyDescent="0.3">
      <c r="B150" s="7"/>
      <c r="C150" s="7"/>
      <c r="D150" s="9"/>
      <c r="E150" s="9" t="e">
        <f>#REF!*30/100</f>
        <v>#REF!</v>
      </c>
      <c r="F150" s="9"/>
      <c r="G150" s="9"/>
      <c r="H150" s="9"/>
      <c r="I150" s="9"/>
      <c r="J150" s="8"/>
      <c r="K150" s="28"/>
      <c r="L150" s="10"/>
    </row>
    <row r="151" spans="1:21" ht="22.15" customHeight="1" thickBot="1" x14ac:dyDescent="0.35">
      <c r="B151" s="19"/>
      <c r="C151" s="19"/>
      <c r="D151" s="21"/>
      <c r="E151" s="21"/>
      <c r="F151" s="21"/>
      <c r="G151" s="21"/>
      <c r="H151" s="21"/>
      <c r="I151" s="21"/>
      <c r="J151" s="21"/>
      <c r="K151" s="20"/>
      <c r="L151" s="26"/>
    </row>
    <row r="152" spans="1:21" ht="22.9" customHeight="1" x14ac:dyDescent="0.2">
      <c r="B152" s="327" t="s">
        <v>159</v>
      </c>
      <c r="C152" s="328"/>
      <c r="D152" s="328"/>
      <c r="E152" s="328"/>
      <c r="F152" s="328"/>
      <c r="G152" s="328"/>
      <c r="H152" s="328"/>
      <c r="I152" s="328"/>
      <c r="J152" s="328"/>
      <c r="K152" s="328"/>
      <c r="L152" s="329"/>
    </row>
    <row r="153" spans="1:21" ht="18" customHeight="1" thickBot="1" x14ac:dyDescent="0.25">
      <c r="B153" s="330"/>
      <c r="C153" s="331"/>
      <c r="D153" s="331"/>
      <c r="E153" s="331"/>
      <c r="F153" s="331"/>
      <c r="G153" s="331"/>
      <c r="H153" s="331"/>
      <c r="I153" s="331"/>
      <c r="J153" s="331"/>
      <c r="K153" s="331"/>
      <c r="L153" s="332"/>
    </row>
    <row r="154" spans="1:21" ht="18" customHeight="1" x14ac:dyDescent="0.2">
      <c r="B154" s="394" t="s">
        <v>0</v>
      </c>
      <c r="C154" s="395"/>
      <c r="D154" s="242" t="s">
        <v>129</v>
      </c>
      <c r="E154" s="286" t="s">
        <v>104</v>
      </c>
      <c r="F154" s="294" t="s">
        <v>145</v>
      </c>
      <c r="G154" s="396" t="s">
        <v>124</v>
      </c>
      <c r="H154" s="397"/>
      <c r="I154" s="397"/>
      <c r="J154" s="397"/>
      <c r="K154" s="397"/>
      <c r="L154" s="398"/>
    </row>
    <row r="155" spans="1:21" ht="18" customHeight="1" x14ac:dyDescent="0.2">
      <c r="B155" s="394"/>
      <c r="C155" s="395"/>
      <c r="D155" s="250"/>
      <c r="E155" s="287"/>
      <c r="F155" s="295"/>
      <c r="G155" s="399" t="s">
        <v>2</v>
      </c>
      <c r="H155" s="255" t="s">
        <v>107</v>
      </c>
      <c r="I155" s="409" t="s">
        <v>4</v>
      </c>
      <c r="J155" s="269" t="s">
        <v>147</v>
      </c>
      <c r="K155" s="401" t="s">
        <v>5</v>
      </c>
      <c r="L155" s="416" t="s">
        <v>152</v>
      </c>
      <c r="U155" s="175"/>
    </row>
    <row r="156" spans="1:21" ht="26.25" customHeight="1" x14ac:dyDescent="0.2">
      <c r="B156" s="394"/>
      <c r="C156" s="395"/>
      <c r="D156" s="250"/>
      <c r="E156" s="288"/>
      <c r="F156" s="296"/>
      <c r="G156" s="400"/>
      <c r="H156" s="256"/>
      <c r="I156" s="410"/>
      <c r="J156" s="270"/>
      <c r="K156" s="402"/>
      <c r="L156" s="417"/>
      <c r="U156" s="175"/>
    </row>
    <row r="157" spans="1:21" ht="18" customHeight="1" x14ac:dyDescent="0.2">
      <c r="B157" s="380" t="s">
        <v>101</v>
      </c>
      <c r="C157" s="381"/>
      <c r="D157" s="345">
        <f>D26</f>
        <v>673800</v>
      </c>
      <c r="E157" s="347">
        <f>E26</f>
        <v>199000</v>
      </c>
      <c r="F157" s="341">
        <f>F26</f>
        <v>872800</v>
      </c>
      <c r="G157" s="325">
        <f>G26</f>
        <v>45000</v>
      </c>
      <c r="H157" s="325">
        <f>H26</f>
        <v>0</v>
      </c>
      <c r="I157" s="385">
        <f>K26</f>
        <v>90000</v>
      </c>
      <c r="J157" s="325">
        <f>J26</f>
        <v>50000</v>
      </c>
      <c r="K157" s="337">
        <f>K27</f>
        <v>268760</v>
      </c>
      <c r="L157" s="372">
        <f>I26</f>
        <v>419040</v>
      </c>
      <c r="U157" s="175"/>
    </row>
    <row r="158" spans="1:21" ht="18" customHeight="1" x14ac:dyDescent="0.2">
      <c r="B158" s="382"/>
      <c r="C158" s="383"/>
      <c r="D158" s="346"/>
      <c r="E158" s="347"/>
      <c r="F158" s="342"/>
      <c r="G158" s="326"/>
      <c r="H158" s="326"/>
      <c r="I158" s="386"/>
      <c r="J158" s="326"/>
      <c r="K158" s="338"/>
      <c r="L158" s="373"/>
      <c r="U158" s="175"/>
    </row>
    <row r="159" spans="1:21" ht="18" customHeight="1" x14ac:dyDescent="0.2">
      <c r="B159" s="380" t="s">
        <v>47</v>
      </c>
      <c r="C159" s="381"/>
      <c r="D159" s="345">
        <f>D35+D92</f>
        <v>16680000</v>
      </c>
      <c r="E159" s="403">
        <f>E35+E92</f>
        <v>6000000</v>
      </c>
      <c r="F159" s="341">
        <f>F35+F92</f>
        <v>22680000</v>
      </c>
      <c r="G159" s="325">
        <f>G92</f>
        <v>0</v>
      </c>
      <c r="H159" s="325">
        <f>H92</f>
        <v>0</v>
      </c>
      <c r="I159" s="385">
        <f>K35+K92</f>
        <v>2840000</v>
      </c>
      <c r="J159" s="325">
        <f>J35</f>
        <v>0</v>
      </c>
      <c r="K159" s="337">
        <v>0</v>
      </c>
      <c r="L159" s="372">
        <f>I35+I92</f>
        <v>19840000</v>
      </c>
      <c r="U159" s="175"/>
    </row>
    <row r="160" spans="1:21" ht="18" customHeight="1" x14ac:dyDescent="0.2">
      <c r="B160" s="382"/>
      <c r="C160" s="383"/>
      <c r="D160" s="346"/>
      <c r="E160" s="404"/>
      <c r="F160" s="342"/>
      <c r="G160" s="326"/>
      <c r="H160" s="326"/>
      <c r="I160" s="386"/>
      <c r="J160" s="326"/>
      <c r="K160" s="338"/>
      <c r="L160" s="373"/>
      <c r="U160" s="175"/>
    </row>
    <row r="161" spans="2:23" ht="18" customHeight="1" x14ac:dyDescent="0.2">
      <c r="B161" s="380" t="s">
        <v>48</v>
      </c>
      <c r="C161" s="381"/>
      <c r="D161" s="345">
        <f>D79</f>
        <v>22719000</v>
      </c>
      <c r="E161" s="343">
        <f>E79</f>
        <v>3400000</v>
      </c>
      <c r="F161" s="341">
        <f>F79</f>
        <v>26119000</v>
      </c>
      <c r="G161" s="390">
        <f>G79</f>
        <v>0</v>
      </c>
      <c r="H161" s="339">
        <f>H79</f>
        <v>0</v>
      </c>
      <c r="I161" s="385">
        <f>K79</f>
        <v>164000</v>
      </c>
      <c r="J161" s="325">
        <f>J79</f>
        <v>180000</v>
      </c>
      <c r="K161" s="337">
        <f>K80</f>
        <v>7423000</v>
      </c>
      <c r="L161" s="372">
        <f>I79</f>
        <v>18352000</v>
      </c>
      <c r="U161" s="175"/>
    </row>
    <row r="162" spans="2:23" ht="18" customHeight="1" x14ac:dyDescent="0.2">
      <c r="B162" s="382"/>
      <c r="C162" s="383"/>
      <c r="D162" s="346"/>
      <c r="E162" s="344"/>
      <c r="F162" s="342"/>
      <c r="G162" s="391"/>
      <c r="H162" s="340"/>
      <c r="I162" s="386"/>
      <c r="J162" s="326"/>
      <c r="K162" s="338">
        <f>L80</f>
        <v>0</v>
      </c>
      <c r="L162" s="373"/>
      <c r="U162" s="175"/>
    </row>
    <row r="163" spans="2:23" ht="18" customHeight="1" x14ac:dyDescent="0.2">
      <c r="B163" s="333" t="s">
        <v>102</v>
      </c>
      <c r="C163" s="334"/>
      <c r="D163" s="345">
        <f>D129+D107</f>
        <v>4350000</v>
      </c>
      <c r="E163" s="343">
        <f>E129+E107</f>
        <v>0</v>
      </c>
      <c r="F163" s="341">
        <f>F129+F107</f>
        <v>4350000</v>
      </c>
      <c r="G163" s="325">
        <f>G133</f>
        <v>0</v>
      </c>
      <c r="H163" s="325">
        <f>H129</f>
        <v>0</v>
      </c>
      <c r="I163" s="385">
        <f>K129+K107</f>
        <v>4350000</v>
      </c>
      <c r="J163" s="325">
        <f>J130</f>
        <v>0</v>
      </c>
      <c r="K163" s="337">
        <v>0</v>
      </c>
      <c r="L163" s="372">
        <v>0</v>
      </c>
      <c r="U163" s="175"/>
    </row>
    <row r="164" spans="2:23" ht="18" customHeight="1" x14ac:dyDescent="0.2">
      <c r="B164" s="335"/>
      <c r="C164" s="336"/>
      <c r="D164" s="346"/>
      <c r="E164" s="344"/>
      <c r="F164" s="342"/>
      <c r="G164" s="326"/>
      <c r="H164" s="326"/>
      <c r="I164" s="386"/>
      <c r="J164" s="326"/>
      <c r="K164" s="338"/>
      <c r="L164" s="373"/>
      <c r="U164" s="175"/>
    </row>
    <row r="165" spans="2:23" ht="18" customHeight="1" x14ac:dyDescent="0.2">
      <c r="B165" s="333" t="s">
        <v>109</v>
      </c>
      <c r="C165" s="334"/>
      <c r="D165" s="418">
        <f>D116</f>
        <v>8000000</v>
      </c>
      <c r="E165" s="403">
        <f>E116</f>
        <v>48000000</v>
      </c>
      <c r="F165" s="341">
        <f>F116</f>
        <v>56000000</v>
      </c>
      <c r="G165" s="323">
        <f>G131</f>
        <v>0</v>
      </c>
      <c r="H165" s="323">
        <f>H131</f>
        <v>0</v>
      </c>
      <c r="I165" s="323">
        <f>K131</f>
        <v>0</v>
      </c>
      <c r="J165" s="323">
        <f>J116</f>
        <v>0</v>
      </c>
      <c r="K165" s="374">
        <f>K117</f>
        <v>5600000</v>
      </c>
      <c r="L165" s="375">
        <f>I116</f>
        <v>50400000</v>
      </c>
      <c r="U165" s="175"/>
    </row>
    <row r="166" spans="2:23" ht="18" customHeight="1" x14ac:dyDescent="0.2">
      <c r="B166" s="335"/>
      <c r="C166" s="336"/>
      <c r="D166" s="419"/>
      <c r="E166" s="404"/>
      <c r="F166" s="342"/>
      <c r="G166" s="324"/>
      <c r="H166" s="324"/>
      <c r="I166" s="324"/>
      <c r="J166" s="324"/>
      <c r="K166" s="338"/>
      <c r="L166" s="376"/>
      <c r="U166" s="175"/>
      <c r="W166" s="162"/>
    </row>
    <row r="167" spans="2:23" ht="18" customHeight="1" x14ac:dyDescent="0.2">
      <c r="B167" s="380" t="s">
        <v>25</v>
      </c>
      <c r="C167" s="381"/>
      <c r="D167" s="345">
        <f>D148</f>
        <v>914500</v>
      </c>
      <c r="E167" s="343">
        <f>E148</f>
        <v>0</v>
      </c>
      <c r="F167" s="341">
        <f>F148</f>
        <v>914500</v>
      </c>
      <c r="G167" s="325">
        <f>G148</f>
        <v>0</v>
      </c>
      <c r="H167" s="325">
        <f>H148</f>
        <v>0</v>
      </c>
      <c r="I167" s="325">
        <f>K148</f>
        <v>331570</v>
      </c>
      <c r="J167" s="325">
        <f>J148</f>
        <v>0</v>
      </c>
      <c r="K167" s="337">
        <v>0</v>
      </c>
      <c r="L167" s="372">
        <f>I148</f>
        <v>582930</v>
      </c>
      <c r="U167" s="175"/>
      <c r="W167" s="364"/>
    </row>
    <row r="168" spans="2:23" ht="18" customHeight="1" thickBot="1" x14ac:dyDescent="0.25">
      <c r="B168" s="382"/>
      <c r="C168" s="383"/>
      <c r="D168" s="346"/>
      <c r="E168" s="344"/>
      <c r="F168" s="342"/>
      <c r="G168" s="384"/>
      <c r="H168" s="411"/>
      <c r="I168" s="326"/>
      <c r="J168" s="326"/>
      <c r="K168" s="338"/>
      <c r="L168" s="373"/>
      <c r="U168" s="174"/>
      <c r="W168" s="365"/>
    </row>
    <row r="169" spans="2:23" ht="18" customHeight="1" x14ac:dyDescent="0.2">
      <c r="B169" s="405" t="s">
        <v>50</v>
      </c>
      <c r="C169" s="406"/>
      <c r="D169" s="388">
        <f t="shared" ref="D169:K169" si="10">SUM(D157:D168)</f>
        <v>53337300</v>
      </c>
      <c r="E169" s="412">
        <f>SUM(E157:E168)</f>
        <v>57599000</v>
      </c>
      <c r="F169" s="414">
        <f>SUM(F157:F168)</f>
        <v>110936300</v>
      </c>
      <c r="G169" s="388">
        <f t="shared" si="10"/>
        <v>45000</v>
      </c>
      <c r="H169" s="392">
        <f t="shared" si="10"/>
        <v>0</v>
      </c>
      <c r="I169" s="388">
        <f t="shared" si="10"/>
        <v>7775570</v>
      </c>
      <c r="J169" s="392">
        <f t="shared" si="10"/>
        <v>230000</v>
      </c>
      <c r="K169" s="388">
        <f t="shared" si="10"/>
        <v>13291760</v>
      </c>
      <c r="L169" s="378">
        <f>SUM(L157:L168)</f>
        <v>89593970</v>
      </c>
      <c r="W169" s="162"/>
    </row>
    <row r="170" spans="2:23" ht="18" customHeight="1" thickBot="1" x14ac:dyDescent="0.25">
      <c r="B170" s="407"/>
      <c r="C170" s="408"/>
      <c r="D170" s="389"/>
      <c r="E170" s="413"/>
      <c r="F170" s="415"/>
      <c r="G170" s="389"/>
      <c r="H170" s="393"/>
      <c r="I170" s="389"/>
      <c r="J170" s="393"/>
      <c r="K170" s="389"/>
      <c r="L170" s="379"/>
    </row>
    <row r="171" spans="2:23" ht="18" customHeight="1" x14ac:dyDescent="0.2">
      <c r="B171" s="37"/>
      <c r="C171" s="37"/>
      <c r="D171" s="34"/>
      <c r="E171" s="34"/>
      <c r="F171" s="34"/>
      <c r="G171" s="34"/>
      <c r="H171" s="34"/>
      <c r="I171" s="34"/>
      <c r="J171" s="34"/>
      <c r="K171" s="34"/>
      <c r="L171" s="35"/>
    </row>
    <row r="172" spans="2:23" ht="18" customHeight="1" x14ac:dyDescent="0.2">
      <c r="B172" s="37"/>
      <c r="C172" s="377"/>
      <c r="D172" s="377"/>
      <c r="E172" s="377"/>
      <c r="F172" s="377"/>
      <c r="G172" s="377"/>
      <c r="H172" s="377"/>
      <c r="I172" s="377"/>
      <c r="J172" s="377"/>
      <c r="K172" s="377"/>
      <c r="L172" s="377"/>
    </row>
    <row r="173" spans="2:23" ht="18" customHeight="1" x14ac:dyDescent="0.2">
      <c r="B173" s="37"/>
      <c r="C173" s="387" t="s">
        <v>157</v>
      </c>
      <c r="D173" s="387"/>
      <c r="E173" s="387"/>
      <c r="F173" s="387"/>
      <c r="G173" s="387"/>
      <c r="H173" s="387"/>
      <c r="I173" s="387"/>
      <c r="J173" s="387"/>
      <c r="K173" s="387"/>
      <c r="L173" s="387"/>
    </row>
    <row r="174" spans="2:23" ht="18" customHeight="1" x14ac:dyDescent="0.2">
      <c r="B174" s="37"/>
      <c r="C174" s="377"/>
      <c r="D174" s="377"/>
      <c r="E174" s="377"/>
      <c r="F174" s="377"/>
      <c r="G174" s="377"/>
      <c r="H174" s="377"/>
      <c r="I174" s="377"/>
      <c r="J174" s="377"/>
      <c r="K174" s="377"/>
      <c r="L174" s="377"/>
    </row>
    <row r="175" spans="2:23" ht="18" customHeight="1" x14ac:dyDescent="0.2">
      <c r="B175" s="37"/>
      <c r="C175" s="377"/>
      <c r="D175" s="377"/>
      <c r="E175" s="377"/>
      <c r="F175" s="377"/>
      <c r="G175" s="377"/>
      <c r="H175" s="377"/>
      <c r="I175" s="377"/>
      <c r="J175" s="377"/>
      <c r="K175" s="377"/>
      <c r="L175" s="377"/>
    </row>
    <row r="176" spans="2:23" ht="18" customHeight="1" x14ac:dyDescent="0.2">
      <c r="B176" s="37"/>
      <c r="C176" s="377"/>
      <c r="D176" s="377"/>
      <c r="E176" s="377"/>
      <c r="F176" s="377"/>
      <c r="G176" s="377"/>
      <c r="H176" s="377"/>
      <c r="I176" s="377"/>
      <c r="J176" s="377"/>
      <c r="K176" s="377"/>
      <c r="L176" s="377"/>
    </row>
    <row r="177" spans="2:21" ht="18" customHeight="1" x14ac:dyDescent="0.2">
      <c r="B177" s="37"/>
      <c r="C177" s="377"/>
      <c r="D177" s="377"/>
      <c r="E177" s="377"/>
      <c r="F177" s="377"/>
      <c r="G177" s="377"/>
      <c r="H177" s="377"/>
      <c r="I177" s="377"/>
      <c r="J177" s="377"/>
      <c r="K177" s="377"/>
      <c r="L177" s="377"/>
    </row>
    <row r="178" spans="2:21" ht="18" customHeight="1" x14ac:dyDescent="0.2">
      <c r="B178" s="37"/>
      <c r="C178" s="377"/>
      <c r="D178" s="377"/>
      <c r="E178" s="377"/>
      <c r="F178" s="377"/>
      <c r="G178" s="377"/>
      <c r="H178" s="377"/>
      <c r="I178" s="377"/>
      <c r="J178" s="377"/>
      <c r="K178" s="377"/>
      <c r="L178" s="377"/>
    </row>
    <row r="179" spans="2:21" ht="18" customHeight="1" x14ac:dyDescent="0.2">
      <c r="B179" s="37"/>
      <c r="C179" s="377"/>
      <c r="D179" s="377"/>
      <c r="E179" s="377"/>
      <c r="F179" s="377"/>
      <c r="G179" s="377"/>
      <c r="H179" s="377"/>
      <c r="I179" s="377"/>
      <c r="J179" s="377"/>
      <c r="K179" s="377"/>
      <c r="L179" s="377"/>
    </row>
    <row r="180" spans="2:21" ht="18" customHeight="1" x14ac:dyDescent="0.2">
      <c r="B180" s="37"/>
      <c r="C180" s="37"/>
      <c r="D180" s="34"/>
      <c r="E180" s="34"/>
      <c r="F180" s="34"/>
      <c r="G180" s="34"/>
      <c r="H180" s="34"/>
      <c r="I180" s="34"/>
      <c r="J180" s="34"/>
      <c r="K180" s="34"/>
      <c r="L180" s="35"/>
    </row>
    <row r="181" spans="2:21" ht="18" customHeight="1" x14ac:dyDescent="0.2">
      <c r="B181" s="37"/>
      <c r="C181" s="37"/>
      <c r="D181" s="34"/>
      <c r="E181" s="34"/>
      <c r="F181" s="34"/>
      <c r="G181" s="34"/>
      <c r="H181" s="34"/>
      <c r="I181" s="34"/>
      <c r="J181" s="34"/>
      <c r="K181" s="34"/>
      <c r="L181" s="35"/>
    </row>
    <row r="182" spans="2:21" ht="18" customHeight="1" x14ac:dyDescent="0.2">
      <c r="B182" s="37"/>
      <c r="C182" s="37"/>
      <c r="D182" s="34"/>
      <c r="E182" s="34"/>
      <c r="F182" s="34"/>
      <c r="G182" s="34"/>
      <c r="H182" s="34"/>
      <c r="I182" s="34"/>
      <c r="J182" s="34"/>
      <c r="K182" s="34"/>
      <c r="L182" s="35"/>
    </row>
    <row r="183" spans="2:21" ht="18" customHeight="1" x14ac:dyDescent="0.2">
      <c r="B183" s="37"/>
      <c r="C183" s="37"/>
      <c r="D183" s="34"/>
      <c r="E183" s="34"/>
      <c r="F183" s="34"/>
      <c r="G183" s="34"/>
      <c r="H183" s="34"/>
      <c r="I183" s="34"/>
      <c r="J183" s="34"/>
      <c r="K183" s="34"/>
      <c r="L183" s="35"/>
    </row>
    <row r="184" spans="2:21" ht="18" customHeight="1" x14ac:dyDescent="0.2">
      <c r="B184" s="37"/>
      <c r="C184" s="37"/>
      <c r="D184" s="34"/>
      <c r="E184" s="34"/>
      <c r="F184" s="34"/>
      <c r="G184" s="34"/>
      <c r="H184" s="34"/>
      <c r="I184" s="34"/>
      <c r="J184" s="34"/>
      <c r="K184" s="34"/>
      <c r="L184" s="35"/>
    </row>
    <row r="185" spans="2:21" ht="18" customHeight="1" x14ac:dyDescent="0.2">
      <c r="B185" s="37"/>
      <c r="C185" s="37"/>
      <c r="D185" s="34"/>
      <c r="E185" s="34"/>
      <c r="F185" s="34"/>
      <c r="G185" s="34"/>
      <c r="H185" s="34"/>
      <c r="I185" s="34"/>
      <c r="J185" s="34"/>
      <c r="K185" s="34"/>
      <c r="L185" s="35"/>
    </row>
    <row r="186" spans="2:21" ht="18" customHeight="1" x14ac:dyDescent="0.2">
      <c r="B186" s="37"/>
      <c r="C186" s="37"/>
      <c r="D186" s="34"/>
      <c r="E186" s="34"/>
      <c r="F186" s="34"/>
      <c r="G186" s="34"/>
      <c r="H186" s="34"/>
      <c r="I186" s="34"/>
      <c r="J186" s="34"/>
      <c r="K186" s="34"/>
      <c r="L186" s="35"/>
    </row>
    <row r="187" spans="2:21" s="36" customFormat="1" ht="18" customHeight="1" x14ac:dyDescent="0.3">
      <c r="B187" s="37"/>
      <c r="C187" s="37"/>
      <c r="D187" s="34"/>
      <c r="E187" s="34"/>
      <c r="F187" s="34"/>
      <c r="G187" s="34"/>
      <c r="H187" s="34"/>
      <c r="I187" s="34"/>
      <c r="J187" s="34"/>
      <c r="K187" s="34"/>
      <c r="L187" s="35"/>
      <c r="M187" s="114"/>
      <c r="N187" s="114"/>
      <c r="O187" s="114"/>
      <c r="P187" s="114"/>
      <c r="Q187" s="114"/>
      <c r="R187" s="114"/>
      <c r="S187" s="114"/>
      <c r="T187" s="114"/>
      <c r="U187" s="114"/>
    </row>
    <row r="188" spans="2:21" ht="20.100000000000001" customHeight="1" x14ac:dyDescent="0.2">
      <c r="B188" s="37"/>
      <c r="C188" s="37"/>
      <c r="D188" s="34"/>
      <c r="E188" s="34"/>
      <c r="F188" s="34"/>
      <c r="G188" s="34"/>
      <c r="H188" s="34"/>
      <c r="I188" s="34"/>
      <c r="J188" s="34"/>
      <c r="K188" s="34"/>
      <c r="L188" s="35"/>
    </row>
    <row r="189" spans="2:21" ht="20.100000000000001" customHeight="1" x14ac:dyDescent="0.2">
      <c r="B189" s="37"/>
      <c r="C189" s="37"/>
      <c r="D189" s="34"/>
      <c r="E189" s="34"/>
      <c r="F189" s="34"/>
      <c r="G189" s="34"/>
      <c r="H189" s="34"/>
      <c r="I189" s="34"/>
      <c r="J189" s="34"/>
      <c r="K189" s="34"/>
      <c r="L189" s="35"/>
    </row>
    <row r="190" spans="2:21" ht="20.100000000000001" customHeight="1" x14ac:dyDescent="0.2">
      <c r="B190" s="37"/>
      <c r="C190" s="37"/>
      <c r="D190" s="34"/>
      <c r="E190" s="34"/>
      <c r="F190" s="34"/>
      <c r="G190" s="34"/>
      <c r="H190" s="34"/>
      <c r="I190" s="34"/>
      <c r="J190" s="34"/>
      <c r="K190" s="34"/>
      <c r="L190" s="35"/>
    </row>
    <row r="191" spans="2:21" ht="18" customHeight="1" x14ac:dyDescent="0.2">
      <c r="B191" s="37"/>
      <c r="C191" s="37"/>
      <c r="D191" s="34"/>
      <c r="E191" s="34"/>
      <c r="F191" s="34"/>
      <c r="G191" s="34"/>
      <c r="H191" s="34"/>
      <c r="I191" s="34"/>
      <c r="J191" s="34"/>
      <c r="K191" s="34"/>
      <c r="L191" s="35"/>
    </row>
    <row r="192" spans="2:21" s="12" customFormat="1" ht="18" customHeight="1" x14ac:dyDescent="0.25">
      <c r="B192" s="37"/>
      <c r="C192" s="37"/>
      <c r="D192" s="34"/>
      <c r="E192" s="34"/>
      <c r="F192" s="34"/>
      <c r="G192" s="34"/>
      <c r="H192" s="34"/>
      <c r="I192" s="34"/>
      <c r="J192" s="34"/>
      <c r="K192" s="34"/>
      <c r="L192" s="35"/>
      <c r="M192" s="115"/>
      <c r="N192" s="115"/>
      <c r="O192" s="115"/>
      <c r="P192" s="115"/>
      <c r="Q192" s="115"/>
      <c r="R192" s="115"/>
      <c r="S192" s="115"/>
      <c r="T192" s="115"/>
      <c r="U192" s="115"/>
    </row>
    <row r="193" spans="2:21" ht="18" customHeight="1" x14ac:dyDescent="0.2">
      <c r="B193" s="37"/>
      <c r="C193" s="37"/>
      <c r="D193" s="34"/>
      <c r="E193" s="34"/>
      <c r="F193" s="34"/>
      <c r="G193" s="34"/>
      <c r="H193" s="34"/>
      <c r="I193" s="34"/>
      <c r="J193" s="34"/>
      <c r="K193" s="34"/>
      <c r="L193" s="35"/>
    </row>
    <row r="194" spans="2:21" ht="18" customHeight="1" x14ac:dyDescent="0.2">
      <c r="B194" s="37"/>
      <c r="C194" s="37"/>
      <c r="D194" s="34"/>
      <c r="E194" s="34"/>
      <c r="F194" s="34"/>
      <c r="G194" s="34"/>
      <c r="H194" s="34"/>
      <c r="I194" s="34"/>
      <c r="J194" s="34"/>
      <c r="K194" s="34"/>
      <c r="L194" s="35"/>
    </row>
    <row r="195" spans="2:21" s="12" customFormat="1" ht="18" customHeight="1" x14ac:dyDescent="0.25">
      <c r="B195" s="37"/>
      <c r="C195" s="37"/>
      <c r="D195" s="34"/>
      <c r="E195" s="34"/>
      <c r="F195" s="34"/>
      <c r="G195" s="34"/>
      <c r="H195" s="34"/>
      <c r="I195" s="34"/>
      <c r="J195" s="34"/>
      <c r="K195" s="34"/>
      <c r="L195" s="35"/>
      <c r="M195" s="115"/>
      <c r="N195" s="115"/>
      <c r="O195" s="115"/>
      <c r="P195" s="115"/>
      <c r="Q195" s="115"/>
      <c r="R195" s="115"/>
      <c r="S195" s="115"/>
      <c r="T195" s="115"/>
      <c r="U195" s="115"/>
    </row>
    <row r="196" spans="2:21" ht="18" customHeight="1" x14ac:dyDescent="0.2">
      <c r="B196" s="37"/>
      <c r="C196" s="37"/>
      <c r="D196" s="34"/>
      <c r="E196" s="34"/>
      <c r="F196" s="34"/>
      <c r="G196" s="34"/>
      <c r="H196" s="34"/>
      <c r="I196" s="34"/>
      <c r="J196" s="34"/>
      <c r="K196" s="34"/>
      <c r="L196" s="35"/>
    </row>
    <row r="197" spans="2:21" s="36" customFormat="1" ht="18" customHeight="1" x14ac:dyDescent="0.3">
      <c r="B197" s="37"/>
      <c r="C197" s="37"/>
      <c r="D197" s="34"/>
      <c r="E197" s="34"/>
      <c r="F197" s="34"/>
      <c r="G197" s="34"/>
      <c r="H197" s="34"/>
      <c r="I197" s="34"/>
      <c r="J197" s="34"/>
      <c r="K197" s="34"/>
      <c r="L197" s="35"/>
      <c r="M197" s="114"/>
      <c r="N197" s="114"/>
      <c r="O197" s="114"/>
      <c r="P197" s="114"/>
      <c r="Q197" s="114"/>
      <c r="R197" s="114"/>
      <c r="S197" s="114"/>
      <c r="T197" s="114"/>
      <c r="U197" s="114"/>
    </row>
    <row r="198" spans="2:21" ht="18" customHeight="1" x14ac:dyDescent="0.2">
      <c r="B198" s="37"/>
      <c r="C198" s="37"/>
      <c r="D198" s="34"/>
      <c r="E198" s="34"/>
      <c r="F198" s="34"/>
      <c r="G198" s="34"/>
      <c r="H198" s="34"/>
      <c r="I198" s="34"/>
      <c r="J198" s="34"/>
      <c r="K198" s="34"/>
      <c r="L198" s="35"/>
    </row>
    <row r="199" spans="2:21" s="12" customFormat="1" ht="18" customHeight="1" x14ac:dyDescent="0.25">
      <c r="B199" s="37"/>
      <c r="C199" s="37"/>
      <c r="D199" s="34"/>
      <c r="E199" s="34"/>
      <c r="F199" s="34"/>
      <c r="G199" s="34"/>
      <c r="H199" s="34"/>
      <c r="I199" s="34"/>
      <c r="J199" s="34"/>
      <c r="K199" s="34"/>
      <c r="L199" s="35"/>
      <c r="M199" s="115"/>
      <c r="N199" s="115"/>
      <c r="O199" s="115"/>
      <c r="P199" s="115"/>
      <c r="Q199" s="115"/>
      <c r="R199" s="115"/>
      <c r="S199" s="115"/>
      <c r="T199" s="115"/>
      <c r="U199" s="115"/>
    </row>
    <row r="200" spans="2:21" ht="18" customHeight="1" x14ac:dyDescent="0.2">
      <c r="B200" s="37"/>
      <c r="C200" s="37"/>
      <c r="D200" s="34"/>
      <c r="E200" s="34"/>
      <c r="F200" s="34"/>
      <c r="G200" s="34"/>
      <c r="H200" s="34"/>
      <c r="I200" s="34"/>
      <c r="J200" s="34"/>
      <c r="K200" s="34"/>
      <c r="L200" s="35"/>
    </row>
    <row r="201" spans="2:21" ht="18" customHeight="1" x14ac:dyDescent="0.2">
      <c r="B201" s="37"/>
      <c r="C201" s="37"/>
      <c r="D201" s="34"/>
      <c r="E201" s="34"/>
      <c r="F201" s="34"/>
      <c r="G201" s="34"/>
      <c r="H201" s="34"/>
      <c r="I201" s="34"/>
      <c r="J201" s="34"/>
      <c r="K201" s="34"/>
      <c r="L201" s="35"/>
    </row>
    <row r="202" spans="2:21" ht="18" customHeight="1" x14ac:dyDescent="0.2">
      <c r="B202" s="37"/>
      <c r="C202" s="37"/>
      <c r="D202" s="34"/>
      <c r="E202" s="34"/>
      <c r="F202" s="34"/>
      <c r="G202" s="34"/>
      <c r="H202" s="34"/>
      <c r="I202" s="34"/>
      <c r="J202" s="34"/>
      <c r="K202" s="34"/>
      <c r="L202" s="35"/>
    </row>
    <row r="203" spans="2:21" s="12" customFormat="1" ht="18" customHeight="1" x14ac:dyDescent="0.25">
      <c r="B203" s="37"/>
      <c r="C203" s="37"/>
      <c r="D203" s="34"/>
      <c r="E203" s="34"/>
      <c r="F203" s="34"/>
      <c r="G203" s="34"/>
      <c r="H203" s="34"/>
      <c r="I203" s="34"/>
      <c r="J203" s="34"/>
      <c r="K203" s="34"/>
      <c r="L203" s="35"/>
      <c r="M203" s="115"/>
      <c r="N203" s="115"/>
      <c r="O203" s="115"/>
      <c r="P203" s="115"/>
      <c r="Q203" s="115"/>
      <c r="R203" s="115"/>
      <c r="S203" s="115"/>
      <c r="T203" s="115"/>
      <c r="U203" s="115"/>
    </row>
    <row r="204" spans="2:21" ht="18" customHeight="1" x14ac:dyDescent="0.2">
      <c r="B204" s="37"/>
      <c r="C204" s="37"/>
      <c r="D204" s="34"/>
      <c r="E204" s="34"/>
      <c r="F204" s="34"/>
      <c r="G204" s="34"/>
      <c r="H204" s="34"/>
      <c r="I204" s="34"/>
      <c r="J204" s="34"/>
      <c r="K204" s="34"/>
      <c r="L204" s="35"/>
    </row>
    <row r="205" spans="2:21" s="36" customFormat="1" ht="18" customHeight="1" x14ac:dyDescent="0.3">
      <c r="B205" s="37"/>
      <c r="C205" s="37"/>
      <c r="D205" s="34"/>
      <c r="E205" s="34"/>
      <c r="F205" s="34"/>
      <c r="G205" s="34"/>
      <c r="H205" s="34"/>
      <c r="I205" s="34"/>
      <c r="J205" s="34"/>
      <c r="K205" s="34"/>
      <c r="L205" s="35"/>
      <c r="M205" s="114"/>
      <c r="N205" s="114"/>
      <c r="O205" s="114"/>
      <c r="P205" s="114"/>
      <c r="Q205" s="114"/>
      <c r="R205" s="114"/>
      <c r="S205" s="114"/>
      <c r="T205" s="114"/>
      <c r="U205" s="114"/>
    </row>
    <row r="206" spans="2:21" ht="18" customHeight="1" x14ac:dyDescent="0.2">
      <c r="B206" s="37"/>
      <c r="C206" s="37"/>
      <c r="D206" s="34"/>
      <c r="E206" s="34"/>
      <c r="F206" s="34"/>
      <c r="G206" s="34"/>
      <c r="H206" s="34"/>
      <c r="I206" s="34"/>
      <c r="J206" s="34"/>
      <c r="K206" s="34"/>
      <c r="L206" s="35"/>
    </row>
    <row r="207" spans="2:21" s="12" customFormat="1" ht="18" customHeight="1" x14ac:dyDescent="0.25">
      <c r="B207" s="37"/>
      <c r="C207" s="37"/>
      <c r="D207" s="34"/>
      <c r="E207" s="34"/>
      <c r="F207" s="34"/>
      <c r="G207" s="34"/>
      <c r="H207" s="34"/>
      <c r="I207" s="34"/>
      <c r="J207" s="34"/>
      <c r="K207" s="34"/>
      <c r="L207" s="35"/>
      <c r="M207" s="115"/>
      <c r="N207" s="115"/>
      <c r="O207" s="115"/>
      <c r="P207" s="115"/>
      <c r="Q207" s="115"/>
      <c r="R207" s="115"/>
      <c r="S207" s="115"/>
      <c r="T207" s="115"/>
      <c r="U207" s="115"/>
    </row>
    <row r="208" spans="2:21" s="12" customFormat="1" ht="18" customHeight="1" x14ac:dyDescent="0.25">
      <c r="B208" s="37"/>
      <c r="C208" s="37"/>
      <c r="D208" s="34"/>
      <c r="E208" s="34"/>
      <c r="F208" s="34"/>
      <c r="G208" s="34"/>
      <c r="H208" s="34"/>
      <c r="I208" s="34"/>
      <c r="J208" s="34"/>
      <c r="K208" s="34"/>
      <c r="L208" s="35"/>
      <c r="M208" s="115"/>
      <c r="N208" s="115"/>
      <c r="O208" s="115"/>
      <c r="P208" s="115"/>
      <c r="Q208" s="115"/>
      <c r="R208" s="115"/>
      <c r="S208" s="115"/>
      <c r="T208" s="115"/>
      <c r="U208" s="115"/>
    </row>
    <row r="209" spans="2:21" s="12" customFormat="1" ht="18" customHeight="1" x14ac:dyDescent="0.25">
      <c r="B209" s="37"/>
      <c r="C209" s="37"/>
      <c r="D209" s="34"/>
      <c r="E209" s="34"/>
      <c r="F209" s="34"/>
      <c r="G209" s="34"/>
      <c r="H209" s="34"/>
      <c r="I209" s="34"/>
      <c r="J209" s="34"/>
      <c r="K209" s="34"/>
      <c r="L209" s="35"/>
      <c r="M209" s="115"/>
      <c r="N209" s="115"/>
      <c r="O209" s="115"/>
      <c r="P209" s="115"/>
      <c r="Q209" s="115"/>
      <c r="R209" s="115"/>
      <c r="S209" s="115"/>
      <c r="T209" s="115"/>
      <c r="U209" s="115"/>
    </row>
    <row r="210" spans="2:21" ht="18" customHeight="1" x14ac:dyDescent="0.2">
      <c r="B210" s="37"/>
      <c r="C210" s="37"/>
      <c r="D210" s="34"/>
      <c r="E210" s="34"/>
      <c r="F210" s="34"/>
      <c r="G210" s="34"/>
      <c r="H210" s="34"/>
      <c r="I210" s="34"/>
      <c r="J210" s="34"/>
      <c r="K210" s="34"/>
      <c r="L210" s="35"/>
    </row>
    <row r="211" spans="2:21" s="12" customFormat="1" ht="18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15"/>
      <c r="N211" s="115"/>
      <c r="O211" s="115"/>
      <c r="P211" s="115"/>
      <c r="Q211" s="115"/>
      <c r="R211" s="115"/>
      <c r="S211" s="115"/>
      <c r="T211" s="115"/>
      <c r="U211" s="115"/>
    </row>
    <row r="212" spans="2:21" ht="18" customHeight="1" x14ac:dyDescent="0.2"/>
    <row r="213" spans="2:21" s="36" customFormat="1" ht="18" customHeight="1" x14ac:dyDescent="0.3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14"/>
      <c r="N213" s="114"/>
      <c r="O213" s="114"/>
      <c r="P213" s="114"/>
      <c r="Q213" s="114"/>
      <c r="R213" s="114"/>
      <c r="S213" s="114"/>
      <c r="T213" s="114"/>
      <c r="U213" s="114"/>
    </row>
    <row r="214" spans="2:21" ht="18" customHeight="1" x14ac:dyDescent="0.2"/>
    <row r="215" spans="2:21" s="12" customFormat="1" ht="18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15"/>
      <c r="N215" s="115"/>
      <c r="O215" s="115"/>
      <c r="P215" s="115"/>
      <c r="Q215" s="115"/>
      <c r="R215" s="115"/>
      <c r="S215" s="115"/>
      <c r="T215" s="115"/>
      <c r="U215" s="115"/>
    </row>
    <row r="216" spans="2:21" ht="18" customHeight="1" x14ac:dyDescent="0.2"/>
    <row r="217" spans="2:21" ht="18" customHeight="1" x14ac:dyDescent="0.2"/>
    <row r="218" spans="2:21" s="12" customFormat="1" ht="18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15"/>
      <c r="N218" s="115"/>
      <c r="O218" s="115"/>
      <c r="P218" s="115"/>
      <c r="Q218" s="115"/>
      <c r="R218" s="115"/>
      <c r="S218" s="115"/>
      <c r="T218" s="115"/>
      <c r="U218" s="115"/>
    </row>
    <row r="219" spans="2:21" s="12" customFormat="1" ht="18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15"/>
      <c r="N219" s="115"/>
      <c r="O219" s="115"/>
      <c r="P219" s="115"/>
      <c r="Q219" s="115"/>
      <c r="R219" s="115"/>
      <c r="S219" s="115"/>
      <c r="T219" s="115"/>
      <c r="U219" s="115"/>
    </row>
    <row r="220" spans="2:21" s="12" customFormat="1" ht="18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15"/>
      <c r="N220" s="115"/>
      <c r="O220" s="115"/>
      <c r="P220" s="115"/>
      <c r="Q220" s="115"/>
      <c r="R220" s="115"/>
      <c r="S220" s="115"/>
      <c r="T220" s="115"/>
      <c r="U220" s="115"/>
    </row>
    <row r="221" spans="2:21" s="12" customFormat="1" ht="18" customHeigh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15"/>
      <c r="N221" s="115"/>
      <c r="O221" s="115"/>
      <c r="P221" s="115"/>
      <c r="Q221" s="115"/>
      <c r="R221" s="115"/>
      <c r="S221" s="115"/>
      <c r="T221" s="115"/>
      <c r="U221" s="115"/>
    </row>
    <row r="222" spans="2:21" s="12" customFormat="1" ht="18" customHeigh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15"/>
      <c r="N222" s="115"/>
      <c r="O222" s="115"/>
      <c r="P222" s="115"/>
      <c r="Q222" s="115"/>
      <c r="R222" s="115"/>
      <c r="S222" s="115"/>
      <c r="T222" s="115"/>
      <c r="U222" s="115"/>
    </row>
    <row r="223" spans="2:21" s="12" customFormat="1" ht="18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15"/>
      <c r="N223" s="115"/>
      <c r="O223" s="115"/>
      <c r="P223" s="115"/>
      <c r="Q223" s="115"/>
      <c r="R223" s="115"/>
      <c r="S223" s="115"/>
      <c r="T223" s="115"/>
      <c r="U223" s="115"/>
    </row>
    <row r="224" spans="2:21" s="12" customFormat="1" ht="18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15"/>
      <c r="N224" s="115"/>
      <c r="O224" s="115"/>
      <c r="P224" s="115"/>
      <c r="Q224" s="115"/>
      <c r="R224" s="115"/>
      <c r="S224" s="115"/>
      <c r="T224" s="115"/>
      <c r="U224" s="115"/>
    </row>
    <row r="225" spans="2:21" s="12" customFormat="1" ht="18" customHeigh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15"/>
      <c r="N225" s="115"/>
      <c r="O225" s="115"/>
      <c r="P225" s="115"/>
      <c r="Q225" s="115"/>
      <c r="R225" s="115"/>
      <c r="S225" s="115"/>
      <c r="T225" s="115"/>
      <c r="U225" s="115"/>
    </row>
    <row r="226" spans="2:21" s="12" customFormat="1" ht="18" customHeigh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15"/>
      <c r="N226" s="115"/>
      <c r="O226" s="115"/>
      <c r="P226" s="115"/>
      <c r="Q226" s="115"/>
      <c r="R226" s="115"/>
      <c r="S226" s="115"/>
      <c r="T226" s="115"/>
      <c r="U226" s="115"/>
    </row>
    <row r="227" spans="2:21" s="12" customFormat="1" ht="18" customHeight="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15"/>
      <c r="N227" s="115"/>
      <c r="O227" s="115"/>
      <c r="P227" s="115"/>
      <c r="Q227" s="115"/>
      <c r="R227" s="115"/>
      <c r="S227" s="115"/>
      <c r="T227" s="115"/>
      <c r="U227" s="115"/>
    </row>
    <row r="228" spans="2:21" s="12" customFormat="1" ht="18" customHeight="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15"/>
      <c r="N228" s="115"/>
      <c r="O228" s="115"/>
      <c r="P228" s="115"/>
      <c r="Q228" s="115"/>
      <c r="R228" s="115"/>
      <c r="S228" s="115"/>
      <c r="T228" s="115"/>
      <c r="U228" s="115"/>
    </row>
    <row r="229" spans="2:21" s="12" customFormat="1" ht="18" customHeight="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15"/>
      <c r="N229" s="115"/>
      <c r="O229" s="115"/>
      <c r="P229" s="115"/>
      <c r="Q229" s="115"/>
      <c r="R229" s="115"/>
      <c r="S229" s="115"/>
      <c r="T229" s="115"/>
      <c r="U229" s="115"/>
    </row>
    <row r="230" spans="2:21" s="12" customFormat="1" ht="18" customHeight="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15"/>
      <c r="N230" s="115"/>
      <c r="O230" s="115"/>
      <c r="P230" s="115"/>
      <c r="Q230" s="115"/>
      <c r="R230" s="115"/>
      <c r="S230" s="115"/>
      <c r="T230" s="115"/>
      <c r="U230" s="115"/>
    </row>
    <row r="231" spans="2:21" s="12" customFormat="1" ht="18" customHeight="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15"/>
      <c r="N231" s="115"/>
      <c r="O231" s="115"/>
      <c r="P231" s="115"/>
      <c r="Q231" s="115"/>
      <c r="R231" s="115"/>
      <c r="S231" s="115"/>
      <c r="T231" s="115"/>
      <c r="U231" s="115"/>
    </row>
    <row r="232" spans="2:21" s="12" customFormat="1" ht="20.100000000000001" customHeight="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15"/>
      <c r="N232" s="115"/>
      <c r="O232" s="115"/>
      <c r="P232" s="115"/>
      <c r="Q232" s="115"/>
      <c r="R232" s="115"/>
      <c r="S232" s="115"/>
      <c r="T232" s="115"/>
      <c r="U232" s="115"/>
    </row>
    <row r="233" spans="2:21" ht="20.100000000000001" customHeight="1" x14ac:dyDescent="0.2"/>
    <row r="234" spans="2:21" ht="18" customHeight="1" x14ac:dyDescent="0.2"/>
    <row r="235" spans="2:21" ht="18" customHeight="1" x14ac:dyDescent="0.2"/>
    <row r="236" spans="2:21" ht="18" customHeight="1" x14ac:dyDescent="0.2"/>
    <row r="237" spans="2:21" ht="18" customHeight="1" x14ac:dyDescent="0.2"/>
    <row r="238" spans="2:21" ht="18" customHeight="1" x14ac:dyDescent="0.2"/>
    <row r="239" spans="2:21" ht="18" customHeight="1" x14ac:dyDescent="0.2"/>
    <row r="240" spans="2:21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6.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6.5" customHeight="1" x14ac:dyDescent="0.2"/>
    <row r="303" ht="24.95" customHeight="1" x14ac:dyDescent="0.2"/>
    <row r="304" ht="19.5" customHeight="1" x14ac:dyDescent="0.2"/>
  </sheetData>
  <protectedRanges>
    <protectedRange password="CEE3" sqref="L152:L170" name="Raspon1_1"/>
  </protectedRanges>
  <mergeCells count="4699">
    <mergeCell ref="D146:D147"/>
    <mergeCell ref="E146:E147"/>
    <mergeCell ref="F146:F147"/>
    <mergeCell ref="I146:I147"/>
    <mergeCell ref="L146:L147"/>
    <mergeCell ref="C20:C21"/>
    <mergeCell ref="B105:B106"/>
    <mergeCell ref="C105:C106"/>
    <mergeCell ref="D105:D106"/>
    <mergeCell ref="E105:E106"/>
    <mergeCell ref="F105:F106"/>
    <mergeCell ref="G105:G106"/>
    <mergeCell ref="I105:I106"/>
    <mergeCell ref="L105:L106"/>
    <mergeCell ref="B45:B46"/>
    <mergeCell ref="C45:C46"/>
    <mergeCell ref="D45:D46"/>
    <mergeCell ref="E45:E46"/>
    <mergeCell ref="F45:F46"/>
    <mergeCell ref="G45:G46"/>
    <mergeCell ref="I45:I46"/>
    <mergeCell ref="L45:L46"/>
    <mergeCell ref="G101:G102"/>
    <mergeCell ref="H101:H102"/>
    <mergeCell ref="L55:L56"/>
    <mergeCell ref="E61:E62"/>
    <mergeCell ref="F53:F54"/>
    <mergeCell ref="I85:I86"/>
    <mergeCell ref="G84:K84"/>
    <mergeCell ref="D84:D86"/>
    <mergeCell ref="J85:J86"/>
    <mergeCell ref="E53:E54"/>
    <mergeCell ref="C43:C44"/>
    <mergeCell ref="D43:D44"/>
    <mergeCell ref="E43:E44"/>
    <mergeCell ref="F43:F44"/>
    <mergeCell ref="G43:G44"/>
    <mergeCell ref="I43:I44"/>
    <mergeCell ref="L43:L44"/>
    <mergeCell ref="B57:B58"/>
    <mergeCell ref="C57:C58"/>
    <mergeCell ref="D57:D58"/>
    <mergeCell ref="B53:B54"/>
    <mergeCell ref="B67:B68"/>
    <mergeCell ref="D67:D68"/>
    <mergeCell ref="I65:I66"/>
    <mergeCell ref="L65:L66"/>
    <mergeCell ref="D55:D56"/>
    <mergeCell ref="B55:B56"/>
    <mergeCell ref="B51:B52"/>
    <mergeCell ref="E59:E60"/>
    <mergeCell ref="G59:G60"/>
    <mergeCell ref="I59:I60"/>
    <mergeCell ref="L59:L60"/>
    <mergeCell ref="C61:C62"/>
    <mergeCell ref="D61:D62"/>
    <mergeCell ref="G61:G62"/>
    <mergeCell ref="L51:L52"/>
    <mergeCell ref="L47:L48"/>
    <mergeCell ref="L49:L50"/>
    <mergeCell ref="F84:F86"/>
    <mergeCell ref="C87:C88"/>
    <mergeCell ref="B84:C86"/>
    <mergeCell ref="D79:D80"/>
    <mergeCell ref="B73:B74"/>
    <mergeCell ref="C73:C74"/>
    <mergeCell ref="D73:D74"/>
    <mergeCell ref="E73:E74"/>
    <mergeCell ref="F73:F74"/>
    <mergeCell ref="G73:G74"/>
    <mergeCell ref="I73:I74"/>
    <mergeCell ref="L73:L74"/>
    <mergeCell ref="B49:B50"/>
    <mergeCell ref="B79:C80"/>
    <mergeCell ref="D59:D60"/>
    <mergeCell ref="D49:D50"/>
    <mergeCell ref="C77:C78"/>
    <mergeCell ref="G53:G54"/>
    <mergeCell ref="I53:I54"/>
    <mergeCell ref="L53:L54"/>
    <mergeCell ref="G55:G56"/>
    <mergeCell ref="J79:J80"/>
    <mergeCell ref="F65:F66"/>
    <mergeCell ref="G65:G66"/>
    <mergeCell ref="B61:B62"/>
    <mergeCell ref="B69:B70"/>
    <mergeCell ref="C69:C70"/>
    <mergeCell ref="D69:D70"/>
    <mergeCell ref="H85:H86"/>
    <mergeCell ref="C55:C56"/>
    <mergeCell ref="K63:K64"/>
    <mergeCell ref="K65:K66"/>
    <mergeCell ref="K67:K68"/>
    <mergeCell ref="K69:K70"/>
    <mergeCell ref="K71:K72"/>
    <mergeCell ref="G79:G80"/>
    <mergeCell ref="I61:I62"/>
    <mergeCell ref="E67:E68"/>
    <mergeCell ref="F67:F68"/>
    <mergeCell ref="C67:C68"/>
    <mergeCell ref="B77:B78"/>
    <mergeCell ref="I55:I56"/>
    <mergeCell ref="E57:E58"/>
    <mergeCell ref="F57:F58"/>
    <mergeCell ref="F55:F56"/>
    <mergeCell ref="F59:F60"/>
    <mergeCell ref="F61:F62"/>
    <mergeCell ref="F63:F64"/>
    <mergeCell ref="F69:F70"/>
    <mergeCell ref="E148:E149"/>
    <mergeCell ref="F148:F149"/>
    <mergeCell ref="G148:G149"/>
    <mergeCell ref="J155:J156"/>
    <mergeCell ref="G138:G139"/>
    <mergeCell ref="I138:I139"/>
    <mergeCell ref="B140:B141"/>
    <mergeCell ref="C140:C141"/>
    <mergeCell ref="D140:D141"/>
    <mergeCell ref="E140:E141"/>
    <mergeCell ref="F140:F141"/>
    <mergeCell ref="G140:G141"/>
    <mergeCell ref="I140:I141"/>
    <mergeCell ref="L129:L130"/>
    <mergeCell ref="I129:I130"/>
    <mergeCell ref="B133:C134"/>
    <mergeCell ref="D133:D134"/>
    <mergeCell ref="D137:D139"/>
    <mergeCell ref="C142:C143"/>
    <mergeCell ref="B142:B143"/>
    <mergeCell ref="D142:D143"/>
    <mergeCell ref="E142:E143"/>
    <mergeCell ref="F142:F143"/>
    <mergeCell ref="I142:I143"/>
    <mergeCell ref="L142:L143"/>
    <mergeCell ref="J148:J149"/>
    <mergeCell ref="K148:K149"/>
    <mergeCell ref="B148:C149"/>
    <mergeCell ref="D148:D149"/>
    <mergeCell ref="I148:I149"/>
    <mergeCell ref="B146:B147"/>
    <mergeCell ref="C146:C147"/>
    <mergeCell ref="L79:L80"/>
    <mergeCell ref="B71:B72"/>
    <mergeCell ref="C71:C72"/>
    <mergeCell ref="D71:D72"/>
    <mergeCell ref="E71:E72"/>
    <mergeCell ref="F71:F72"/>
    <mergeCell ref="G71:G72"/>
    <mergeCell ref="I71:I72"/>
    <mergeCell ref="L71:L72"/>
    <mergeCell ref="C125:C126"/>
    <mergeCell ref="J95:J96"/>
    <mergeCell ref="F95:F96"/>
    <mergeCell ref="E123:E124"/>
    <mergeCell ref="F123:F124"/>
    <mergeCell ref="J107:J108"/>
    <mergeCell ref="I125:I126"/>
    <mergeCell ref="C89:C90"/>
    <mergeCell ref="G114:G115"/>
    <mergeCell ref="D89:D90"/>
    <mergeCell ref="E89:E90"/>
    <mergeCell ref="B75:B76"/>
    <mergeCell ref="C75:C76"/>
    <mergeCell ref="D75:D76"/>
    <mergeCell ref="E75:E76"/>
    <mergeCell ref="F75:F76"/>
    <mergeCell ref="G75:G76"/>
    <mergeCell ref="I75:I76"/>
    <mergeCell ref="K75:K76"/>
    <mergeCell ref="L75:L76"/>
    <mergeCell ref="G123:G124"/>
    <mergeCell ref="B89:B90"/>
    <mergeCell ref="H10:H11"/>
    <mergeCell ref="E9:E11"/>
    <mergeCell ref="I47:I48"/>
    <mergeCell ref="J10:J11"/>
    <mergeCell ref="J157:J158"/>
    <mergeCell ref="J159:J160"/>
    <mergeCell ref="J161:J162"/>
    <mergeCell ref="L16:L17"/>
    <mergeCell ref="B63:B64"/>
    <mergeCell ref="C63:C64"/>
    <mergeCell ref="D63:D64"/>
    <mergeCell ref="E63:E64"/>
    <mergeCell ref="G63:G64"/>
    <mergeCell ref="I63:I64"/>
    <mergeCell ref="L63:L64"/>
    <mergeCell ref="G133:G134"/>
    <mergeCell ref="J121:J122"/>
    <mergeCell ref="I116:I117"/>
    <mergeCell ref="J116:J117"/>
    <mergeCell ref="L116:L117"/>
    <mergeCell ref="I112:I113"/>
    <mergeCell ref="J112:J113"/>
    <mergeCell ref="K129:K130"/>
    <mergeCell ref="E100:E102"/>
    <mergeCell ref="J43:J44"/>
    <mergeCell ref="I123:I124"/>
    <mergeCell ref="E137:E139"/>
    <mergeCell ref="L125:L126"/>
    <mergeCell ref="J138:J139"/>
    <mergeCell ref="H133:H134"/>
    <mergeCell ref="L84:L85"/>
    <mergeCell ref="G85:G86"/>
    <mergeCell ref="B1:L1"/>
    <mergeCell ref="B8:L8"/>
    <mergeCell ref="B9:C11"/>
    <mergeCell ref="D9:D11"/>
    <mergeCell ref="G9:K9"/>
    <mergeCell ref="L9:L10"/>
    <mergeCell ref="G10:G11"/>
    <mergeCell ref="I10:I11"/>
    <mergeCell ref="B12:B13"/>
    <mergeCell ref="D12:D13"/>
    <mergeCell ref="E35:E36"/>
    <mergeCell ref="E47:E48"/>
    <mergeCell ref="J41:J42"/>
    <mergeCell ref="L35:L36"/>
    <mergeCell ref="B39:L39"/>
    <mergeCell ref="L40:L41"/>
    <mergeCell ref="G26:G27"/>
    <mergeCell ref="C33:C34"/>
    <mergeCell ref="D33:D34"/>
    <mergeCell ref="B47:B48"/>
    <mergeCell ref="B14:B15"/>
    <mergeCell ref="C14:C15"/>
    <mergeCell ref="D14:D15"/>
    <mergeCell ref="B16:B17"/>
    <mergeCell ref="C16:C17"/>
    <mergeCell ref="D16:D17"/>
    <mergeCell ref="E16:E17"/>
    <mergeCell ref="F16:F17"/>
    <mergeCell ref="G16:G17"/>
    <mergeCell ref="I16:I17"/>
    <mergeCell ref="B18:B19"/>
    <mergeCell ref="C18:C19"/>
    <mergeCell ref="T85:T86"/>
    <mergeCell ref="S85:S86"/>
    <mergeCell ref="D95:D96"/>
    <mergeCell ref="G95:G96"/>
    <mergeCell ref="B92:C93"/>
    <mergeCell ref="D92:D93"/>
    <mergeCell ref="E120:E122"/>
    <mergeCell ref="F120:F122"/>
    <mergeCell ref="B123:B124"/>
    <mergeCell ref="L89:L90"/>
    <mergeCell ref="L120:L121"/>
    <mergeCell ref="G121:G122"/>
    <mergeCell ref="B110:L110"/>
    <mergeCell ref="B111:C113"/>
    <mergeCell ref="D111:D113"/>
    <mergeCell ref="E111:E113"/>
    <mergeCell ref="F111:F113"/>
    <mergeCell ref="L107:L108"/>
    <mergeCell ref="D87:D88"/>
    <mergeCell ref="B87:B88"/>
    <mergeCell ref="F87:F88"/>
    <mergeCell ref="B95:C96"/>
    <mergeCell ref="K123:K124"/>
    <mergeCell ref="H123:H124"/>
    <mergeCell ref="F114:F115"/>
    <mergeCell ref="F100:F102"/>
    <mergeCell ref="B103:B104"/>
    <mergeCell ref="F89:F90"/>
    <mergeCell ref="G89:G90"/>
    <mergeCell ref="I89:I90"/>
    <mergeCell ref="B116:C117"/>
    <mergeCell ref="E95:E96"/>
    <mergeCell ref="C174:L174"/>
    <mergeCell ref="C175:L175"/>
    <mergeCell ref="C176:L176"/>
    <mergeCell ref="B2:L2"/>
    <mergeCell ref="B3:L3"/>
    <mergeCell ref="B4:L4"/>
    <mergeCell ref="B5:L5"/>
    <mergeCell ref="B6:L6"/>
    <mergeCell ref="B30:C32"/>
    <mergeCell ref="D30:D32"/>
    <mergeCell ref="G30:K30"/>
    <mergeCell ref="L30:L31"/>
    <mergeCell ref="G31:G32"/>
    <mergeCell ref="I31:I32"/>
    <mergeCell ref="B7:L7"/>
    <mergeCell ref="B29:L29"/>
    <mergeCell ref="L12:L13"/>
    <mergeCell ref="B26:C27"/>
    <mergeCell ref="D26:D27"/>
    <mergeCell ref="I26:I27"/>
    <mergeCell ref="G12:G13"/>
    <mergeCell ref="I12:I13"/>
    <mergeCell ref="H148:H149"/>
    <mergeCell ref="B137:C139"/>
    <mergeCell ref="L18:L19"/>
    <mergeCell ref="L14:L15"/>
    <mergeCell ref="H138:H139"/>
    <mergeCell ref="I95:I96"/>
    <mergeCell ref="C172:L172"/>
    <mergeCell ref="K125:K126"/>
    <mergeCell ref="F9:F11"/>
    <mergeCell ref="C47:C48"/>
    <mergeCell ref="B169:C170"/>
    <mergeCell ref="E154:E156"/>
    <mergeCell ref="F154:F156"/>
    <mergeCell ref="I155:I156"/>
    <mergeCell ref="K163:K164"/>
    <mergeCell ref="I159:I160"/>
    <mergeCell ref="H167:H168"/>
    <mergeCell ref="H169:H170"/>
    <mergeCell ref="F157:F158"/>
    <mergeCell ref="E169:E170"/>
    <mergeCell ref="F169:F170"/>
    <mergeCell ref="B165:C166"/>
    <mergeCell ref="G165:G166"/>
    <mergeCell ref="F159:F160"/>
    <mergeCell ref="L155:L156"/>
    <mergeCell ref="B157:C158"/>
    <mergeCell ref="D163:D164"/>
    <mergeCell ref="G163:G164"/>
    <mergeCell ref="D165:D166"/>
    <mergeCell ref="E165:E166"/>
    <mergeCell ref="F165:F166"/>
    <mergeCell ref="L140:L141"/>
    <mergeCell ref="C179:L179"/>
    <mergeCell ref="C177:L177"/>
    <mergeCell ref="C178:L178"/>
    <mergeCell ref="L169:L170"/>
    <mergeCell ref="B167:C168"/>
    <mergeCell ref="D167:D168"/>
    <mergeCell ref="G167:G168"/>
    <mergeCell ref="K167:K168"/>
    <mergeCell ref="L167:L168"/>
    <mergeCell ref="L163:L164"/>
    <mergeCell ref="B159:C160"/>
    <mergeCell ref="D159:D160"/>
    <mergeCell ref="G159:G160"/>
    <mergeCell ref="K159:K160"/>
    <mergeCell ref="B161:C162"/>
    <mergeCell ref="D161:D162"/>
    <mergeCell ref="I163:I164"/>
    <mergeCell ref="C173:L173"/>
    <mergeCell ref="J163:J164"/>
    <mergeCell ref="J167:J168"/>
    <mergeCell ref="D169:D170"/>
    <mergeCell ref="G169:G170"/>
    <mergeCell ref="K169:K170"/>
    <mergeCell ref="I157:I158"/>
    <mergeCell ref="G161:G162"/>
    <mergeCell ref="K161:K162"/>
    <mergeCell ref="J169:J170"/>
    <mergeCell ref="I169:I170"/>
    <mergeCell ref="B154:C156"/>
    <mergeCell ref="D154:D156"/>
    <mergeCell ref="G154:L154"/>
    <mergeCell ref="W167:W168"/>
    <mergeCell ref="L148:L149"/>
    <mergeCell ref="L61:L62"/>
    <mergeCell ref="J101:J102"/>
    <mergeCell ref="P26:P27"/>
    <mergeCell ref="D40:D42"/>
    <mergeCell ref="B35:C36"/>
    <mergeCell ref="D35:D36"/>
    <mergeCell ref="D47:D48"/>
    <mergeCell ref="F35:F36"/>
    <mergeCell ref="G49:G50"/>
    <mergeCell ref="E49:E50"/>
    <mergeCell ref="F49:F50"/>
    <mergeCell ref="E51:E52"/>
    <mergeCell ref="G35:G36"/>
    <mergeCell ref="G40:K40"/>
    <mergeCell ref="Q26:Q27"/>
    <mergeCell ref="J31:J32"/>
    <mergeCell ref="L33:L34"/>
    <mergeCell ref="H26:H27"/>
    <mergeCell ref="J26:J27"/>
    <mergeCell ref="I35:I36"/>
    <mergeCell ref="F51:F52"/>
    <mergeCell ref="B33:B34"/>
    <mergeCell ref="F33:F34"/>
    <mergeCell ref="B40:C42"/>
    <mergeCell ref="F47:F48"/>
    <mergeCell ref="F40:F42"/>
    <mergeCell ref="C49:C50"/>
    <mergeCell ref="G41:G42"/>
    <mergeCell ref="K33:K34"/>
    <mergeCell ref="K35:K36"/>
    <mergeCell ref="E12:E13"/>
    <mergeCell ref="F12:F13"/>
    <mergeCell ref="E30:E32"/>
    <mergeCell ref="F30:F32"/>
    <mergeCell ref="G33:G34"/>
    <mergeCell ref="E14:E15"/>
    <mergeCell ref="F14:F15"/>
    <mergeCell ref="G14:G15"/>
    <mergeCell ref="I14:I15"/>
    <mergeCell ref="AE26:AE27"/>
    <mergeCell ref="AF26:AF27"/>
    <mergeCell ref="AG26:AG27"/>
    <mergeCell ref="AH26:AH27"/>
    <mergeCell ref="AI26:AI27"/>
    <mergeCell ref="R26:R27"/>
    <mergeCell ref="S26:S27"/>
    <mergeCell ref="U26:U27"/>
    <mergeCell ref="V26:V27"/>
    <mergeCell ref="W26:W27"/>
    <mergeCell ref="X26:X27"/>
    <mergeCell ref="Y26:Y27"/>
    <mergeCell ref="Z26:Z27"/>
    <mergeCell ref="E33:E34"/>
    <mergeCell ref="M26:M27"/>
    <mergeCell ref="L20:L21"/>
    <mergeCell ref="N26:N27"/>
    <mergeCell ref="O26:O27"/>
    <mergeCell ref="K31:K32"/>
    <mergeCell ref="H31:H32"/>
    <mergeCell ref="BB26:BB27"/>
    <mergeCell ref="BC26:BC27"/>
    <mergeCell ref="BD26:BD27"/>
    <mergeCell ref="BE26:BE27"/>
    <mergeCell ref="BF26:BF27"/>
    <mergeCell ref="BG26:BG27"/>
    <mergeCell ref="BH26:BH27"/>
    <mergeCell ref="BI26:BI27"/>
    <mergeCell ref="BJ26:BJ27"/>
    <mergeCell ref="AS26:AS27"/>
    <mergeCell ref="AT26:AT27"/>
    <mergeCell ref="AU26:AU27"/>
    <mergeCell ref="AV26:AV27"/>
    <mergeCell ref="AA26:AA27"/>
    <mergeCell ref="AB26:AB27"/>
    <mergeCell ref="AC26:AC27"/>
    <mergeCell ref="AD26:AD27"/>
    <mergeCell ref="AW26:AW27"/>
    <mergeCell ref="AX26:AX27"/>
    <mergeCell ref="AY26:AY27"/>
    <mergeCell ref="AZ26:AZ27"/>
    <mergeCell ref="BA26:BA27"/>
    <mergeCell ref="AJ26:AJ27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BT26:BT27"/>
    <mergeCell ref="BU26:BU27"/>
    <mergeCell ref="BV26:BV27"/>
    <mergeCell ref="BW26:BW27"/>
    <mergeCell ref="BX26:BX27"/>
    <mergeCell ref="BY26:BY27"/>
    <mergeCell ref="BZ26:BZ27"/>
    <mergeCell ref="CA26:CA27"/>
    <mergeCell ref="CB26:CB27"/>
    <mergeCell ref="DD26:DD27"/>
    <mergeCell ref="DE26:DE27"/>
    <mergeCell ref="DF26:DF27"/>
    <mergeCell ref="DG26:DG27"/>
    <mergeCell ref="BK26:BK27"/>
    <mergeCell ref="BL26:BL27"/>
    <mergeCell ref="BM26:BM27"/>
    <mergeCell ref="BN26:BN27"/>
    <mergeCell ref="BO26:BO27"/>
    <mergeCell ref="BP26:BP27"/>
    <mergeCell ref="BQ26:BQ27"/>
    <mergeCell ref="BR26:BR27"/>
    <mergeCell ref="BS26:BS27"/>
    <mergeCell ref="CU26:CU27"/>
    <mergeCell ref="CL26:CL27"/>
    <mergeCell ref="CM26:CM27"/>
    <mergeCell ref="CN26:CN27"/>
    <mergeCell ref="CO26:CO27"/>
    <mergeCell ref="CP26:CP27"/>
    <mergeCell ref="CQ26:CQ27"/>
    <mergeCell ref="CR26:CR27"/>
    <mergeCell ref="CS26:CS27"/>
    <mergeCell ref="CT26:CT27"/>
    <mergeCell ref="CE26:CE27"/>
    <mergeCell ref="CF26:CF27"/>
    <mergeCell ref="CG26:CG27"/>
    <mergeCell ref="CH26:CH27"/>
    <mergeCell ref="CI26:CI27"/>
    <mergeCell ref="CC26:CC27"/>
    <mergeCell ref="CD26:CD27"/>
    <mergeCell ref="CJ26:CJ27"/>
    <mergeCell ref="CK26:CK27"/>
    <mergeCell ref="DJ26:DJ27"/>
    <mergeCell ref="DK26:DK27"/>
    <mergeCell ref="DL26:DL27"/>
    <mergeCell ref="CV26:CV27"/>
    <mergeCell ref="CW26:CW27"/>
    <mergeCell ref="CX26:CX27"/>
    <mergeCell ref="CY26:CY27"/>
    <mergeCell ref="CZ26:CZ27"/>
    <mergeCell ref="DA26:DA27"/>
    <mergeCell ref="DB26:DB27"/>
    <mergeCell ref="DC26:DC27"/>
    <mergeCell ref="EE26:EE27"/>
    <mergeCell ref="EF26:EF27"/>
    <mergeCell ref="EG26:EG27"/>
    <mergeCell ref="EH26:EH27"/>
    <mergeCell ref="EI26:EI27"/>
    <mergeCell ref="EJ26:EJ27"/>
    <mergeCell ref="EK26:EK27"/>
    <mergeCell ref="EL26:EL27"/>
    <mergeCell ref="EM26:EM27"/>
    <mergeCell ref="DV26:DV27"/>
    <mergeCell ref="DW26:DW27"/>
    <mergeCell ref="DX26:DX27"/>
    <mergeCell ref="DY26:DY27"/>
    <mergeCell ref="DZ26:DZ27"/>
    <mergeCell ref="EA26:EA27"/>
    <mergeCell ref="DH26:DH27"/>
    <mergeCell ref="DI26:DI27"/>
    <mergeCell ref="EB26:EB27"/>
    <mergeCell ref="EC26:EC27"/>
    <mergeCell ref="ED26:ED27"/>
    <mergeCell ref="DM26:DM27"/>
    <mergeCell ref="DN26:DN27"/>
    <mergeCell ref="DO26:DO27"/>
    <mergeCell ref="DP26:DP27"/>
    <mergeCell ref="DQ26:DQ27"/>
    <mergeCell ref="DR26:DR27"/>
    <mergeCell ref="DS26:DS27"/>
    <mergeCell ref="DT26:DT27"/>
    <mergeCell ref="DU26:DU27"/>
    <mergeCell ref="EW26:EW27"/>
    <mergeCell ref="EX26:EX27"/>
    <mergeCell ref="EY26:EY27"/>
    <mergeCell ref="EZ26:EZ27"/>
    <mergeCell ref="FA26:FA27"/>
    <mergeCell ref="FB26:FB27"/>
    <mergeCell ref="FC26:FC27"/>
    <mergeCell ref="FD26:FD27"/>
    <mergeCell ref="FE26:FE27"/>
    <mergeCell ref="EN26:EN27"/>
    <mergeCell ref="EO26:EO27"/>
    <mergeCell ref="EP26:EP27"/>
    <mergeCell ref="EQ26:EQ27"/>
    <mergeCell ref="ER26:ER27"/>
    <mergeCell ref="ES26:ES27"/>
    <mergeCell ref="ET26:ET27"/>
    <mergeCell ref="EU26:EU27"/>
    <mergeCell ref="EV26:EV27"/>
    <mergeCell ref="FO26:FO27"/>
    <mergeCell ref="FP26:FP27"/>
    <mergeCell ref="FQ26:FQ27"/>
    <mergeCell ref="FR26:FR27"/>
    <mergeCell ref="FS26:FS27"/>
    <mergeCell ref="FT26:FT27"/>
    <mergeCell ref="FU26:FU27"/>
    <mergeCell ref="FV26:FV27"/>
    <mergeCell ref="FW26:FW27"/>
    <mergeCell ref="FF26:FF27"/>
    <mergeCell ref="FG26:FG27"/>
    <mergeCell ref="FH26:FH27"/>
    <mergeCell ref="FI26:FI27"/>
    <mergeCell ref="FJ26:FJ27"/>
    <mergeCell ref="FK26:FK27"/>
    <mergeCell ref="FL26:FL27"/>
    <mergeCell ref="FM26:FM27"/>
    <mergeCell ref="FN26:FN27"/>
    <mergeCell ref="GG26:GG27"/>
    <mergeCell ref="GH26:GH27"/>
    <mergeCell ref="GI26:GI27"/>
    <mergeCell ref="GJ26:GJ27"/>
    <mergeCell ref="GK26:GK27"/>
    <mergeCell ref="GL26:GL27"/>
    <mergeCell ref="GM26:GM27"/>
    <mergeCell ref="GN26:GN27"/>
    <mergeCell ref="GO26:GO27"/>
    <mergeCell ref="HQ26:HQ27"/>
    <mergeCell ref="HR26:HR27"/>
    <mergeCell ref="HS26:HS27"/>
    <mergeCell ref="HT26:HT27"/>
    <mergeCell ref="FX26:FX27"/>
    <mergeCell ref="FY26:FY27"/>
    <mergeCell ref="FZ26:FZ27"/>
    <mergeCell ref="GA26:GA27"/>
    <mergeCell ref="GB26:GB27"/>
    <mergeCell ref="GC26:GC27"/>
    <mergeCell ref="GD26:GD27"/>
    <mergeCell ref="GE26:GE27"/>
    <mergeCell ref="GF26:GF27"/>
    <mergeCell ref="HH26:HH27"/>
    <mergeCell ref="GY26:GY27"/>
    <mergeCell ref="GZ26:GZ27"/>
    <mergeCell ref="HA26:HA27"/>
    <mergeCell ref="HB26:HB27"/>
    <mergeCell ref="HC26:HC27"/>
    <mergeCell ref="HD26:HD27"/>
    <mergeCell ref="HE26:HE27"/>
    <mergeCell ref="HF26:HF27"/>
    <mergeCell ref="HG26:HG27"/>
    <mergeCell ref="GR26:GR27"/>
    <mergeCell ref="GS26:GS27"/>
    <mergeCell ref="GT26:GT27"/>
    <mergeCell ref="GU26:GU27"/>
    <mergeCell ref="GV26:GV27"/>
    <mergeCell ref="GP26:GP27"/>
    <mergeCell ref="GQ26:GQ27"/>
    <mergeCell ref="GW26:GW27"/>
    <mergeCell ref="GX26:GX27"/>
    <mergeCell ref="HW26:HW27"/>
    <mergeCell ref="HX26:HX27"/>
    <mergeCell ref="HY26:HY27"/>
    <mergeCell ref="HI26:HI27"/>
    <mergeCell ref="HJ26:HJ27"/>
    <mergeCell ref="HK26:HK27"/>
    <mergeCell ref="HL26:HL27"/>
    <mergeCell ref="HM26:HM27"/>
    <mergeCell ref="HN26:HN27"/>
    <mergeCell ref="HO26:HO27"/>
    <mergeCell ref="HP26:HP27"/>
    <mergeCell ref="IR26:IR27"/>
    <mergeCell ref="IS26:IS27"/>
    <mergeCell ref="IT26:IT27"/>
    <mergeCell ref="IU26:IU27"/>
    <mergeCell ref="IV26:IV27"/>
    <mergeCell ref="IW26:IW27"/>
    <mergeCell ref="IX26:IX27"/>
    <mergeCell ref="IY26:IY27"/>
    <mergeCell ref="IZ26:IZ27"/>
    <mergeCell ref="II26:II27"/>
    <mergeCell ref="IJ26:IJ27"/>
    <mergeCell ref="IK26:IK27"/>
    <mergeCell ref="IL26:IL27"/>
    <mergeCell ref="IM26:IM27"/>
    <mergeCell ref="IN26:IN27"/>
    <mergeCell ref="HU26:HU27"/>
    <mergeCell ref="HV26:HV27"/>
    <mergeCell ref="IO26:IO27"/>
    <mergeCell ref="IP26:IP27"/>
    <mergeCell ref="IQ26:IQ27"/>
    <mergeCell ref="HZ26:HZ27"/>
    <mergeCell ref="IA26:IA27"/>
    <mergeCell ref="IB26:IB27"/>
    <mergeCell ref="IC26:IC27"/>
    <mergeCell ref="ID26:ID27"/>
    <mergeCell ref="IE26:IE27"/>
    <mergeCell ref="IF26:IF27"/>
    <mergeCell ref="IG26:IG27"/>
    <mergeCell ref="IH26:IH27"/>
    <mergeCell ref="JJ26:JJ27"/>
    <mergeCell ref="JK26:JK27"/>
    <mergeCell ref="JL26:JL27"/>
    <mergeCell ref="JM26:JM27"/>
    <mergeCell ref="JN26:JN27"/>
    <mergeCell ref="JO26:JO27"/>
    <mergeCell ref="JP26:JP27"/>
    <mergeCell ref="JQ26:JQ27"/>
    <mergeCell ref="JR26:JR27"/>
    <mergeCell ref="JA26:JA27"/>
    <mergeCell ref="JB26:JB27"/>
    <mergeCell ref="JC26:JC27"/>
    <mergeCell ref="JD26:JD27"/>
    <mergeCell ref="JE26:JE27"/>
    <mergeCell ref="JF26:JF27"/>
    <mergeCell ref="JG26:JG27"/>
    <mergeCell ref="JH26:JH27"/>
    <mergeCell ref="JI26:JI27"/>
    <mergeCell ref="KB26:KB27"/>
    <mergeCell ref="KC26:KC27"/>
    <mergeCell ref="KD26:KD27"/>
    <mergeCell ref="KE26:KE27"/>
    <mergeCell ref="KF26:KF27"/>
    <mergeCell ref="KG26:KG27"/>
    <mergeCell ref="KH26:KH27"/>
    <mergeCell ref="KI26:KI27"/>
    <mergeCell ref="KJ26:KJ27"/>
    <mergeCell ref="JS26:JS27"/>
    <mergeCell ref="JT26:JT27"/>
    <mergeCell ref="JU26:JU27"/>
    <mergeCell ref="JV26:JV27"/>
    <mergeCell ref="JW26:JW27"/>
    <mergeCell ref="JX26:JX27"/>
    <mergeCell ref="JY26:JY27"/>
    <mergeCell ref="JZ26:JZ27"/>
    <mergeCell ref="KA26:KA27"/>
    <mergeCell ref="KT26:KT27"/>
    <mergeCell ref="KU26:KU27"/>
    <mergeCell ref="KV26:KV27"/>
    <mergeCell ref="KW26:KW27"/>
    <mergeCell ref="KX26:KX27"/>
    <mergeCell ref="KY26:KY27"/>
    <mergeCell ref="KZ26:KZ27"/>
    <mergeCell ref="LA26:LA27"/>
    <mergeCell ref="LB26:LB27"/>
    <mergeCell ref="MD26:MD27"/>
    <mergeCell ref="ME26:ME27"/>
    <mergeCell ref="MF26:MF27"/>
    <mergeCell ref="MG26:MG27"/>
    <mergeCell ref="KK26:KK27"/>
    <mergeCell ref="KL26:KL27"/>
    <mergeCell ref="KM26:KM27"/>
    <mergeCell ref="KN26:KN27"/>
    <mergeCell ref="KO26:KO27"/>
    <mergeCell ref="KP26:KP27"/>
    <mergeCell ref="KQ26:KQ27"/>
    <mergeCell ref="KR26:KR27"/>
    <mergeCell ref="KS26:KS27"/>
    <mergeCell ref="LU26:LU27"/>
    <mergeCell ref="LL26:LL27"/>
    <mergeCell ref="LM26:LM27"/>
    <mergeCell ref="LN26:LN27"/>
    <mergeCell ref="LO26:LO27"/>
    <mergeCell ref="LP26:LP27"/>
    <mergeCell ref="LQ26:LQ27"/>
    <mergeCell ref="LR26:LR27"/>
    <mergeCell ref="LS26:LS27"/>
    <mergeCell ref="LT26:LT27"/>
    <mergeCell ref="LE26:LE27"/>
    <mergeCell ref="LF26:LF27"/>
    <mergeCell ref="LG26:LG27"/>
    <mergeCell ref="LH26:LH27"/>
    <mergeCell ref="LI26:LI27"/>
    <mergeCell ref="LC26:LC27"/>
    <mergeCell ref="LD26:LD27"/>
    <mergeCell ref="LJ26:LJ27"/>
    <mergeCell ref="LK26:LK27"/>
    <mergeCell ref="MJ26:MJ27"/>
    <mergeCell ref="MK26:MK27"/>
    <mergeCell ref="ML26:ML27"/>
    <mergeCell ref="LV26:LV27"/>
    <mergeCell ref="LW26:LW27"/>
    <mergeCell ref="LX26:LX27"/>
    <mergeCell ref="LY26:LY27"/>
    <mergeCell ref="LZ26:LZ27"/>
    <mergeCell ref="MA26:MA27"/>
    <mergeCell ref="MB26:MB27"/>
    <mergeCell ref="MC26:MC27"/>
    <mergeCell ref="MV26:MV27"/>
    <mergeCell ref="MW26:MW27"/>
    <mergeCell ref="MX26:MX27"/>
    <mergeCell ref="MY26:MY27"/>
    <mergeCell ref="MZ26:MZ27"/>
    <mergeCell ref="NA26:NA27"/>
    <mergeCell ref="MH26:MH27"/>
    <mergeCell ref="MI26:MI27"/>
    <mergeCell ref="NB26:NB27"/>
    <mergeCell ref="NC26:NC27"/>
    <mergeCell ref="ND26:ND27"/>
    <mergeCell ref="MM26:MM27"/>
    <mergeCell ref="MN26:MN27"/>
    <mergeCell ref="MO26:MO27"/>
    <mergeCell ref="MP26:MP27"/>
    <mergeCell ref="MQ26:MQ27"/>
    <mergeCell ref="MR26:MR27"/>
    <mergeCell ref="MS26:MS27"/>
    <mergeCell ref="MT26:MT27"/>
    <mergeCell ref="MU26:MU27"/>
    <mergeCell ref="NN26:NN27"/>
    <mergeCell ref="NO26:NO27"/>
    <mergeCell ref="NP26:NP27"/>
    <mergeCell ref="NQ26:NQ27"/>
    <mergeCell ref="NR26:NR27"/>
    <mergeCell ref="NS26:NS27"/>
    <mergeCell ref="NT26:NT27"/>
    <mergeCell ref="NU26:NU27"/>
    <mergeCell ref="NV26:NV27"/>
    <mergeCell ref="NE26:NE27"/>
    <mergeCell ref="NF26:NF27"/>
    <mergeCell ref="NG26:NG27"/>
    <mergeCell ref="NH26:NH27"/>
    <mergeCell ref="NI26:NI27"/>
    <mergeCell ref="NJ26:NJ27"/>
    <mergeCell ref="NK26:NK27"/>
    <mergeCell ref="NL26:NL27"/>
    <mergeCell ref="NM26:NM27"/>
    <mergeCell ref="OF26:OF27"/>
    <mergeCell ref="OG26:OG27"/>
    <mergeCell ref="OH26:OH27"/>
    <mergeCell ref="OI26:OI27"/>
    <mergeCell ref="OJ26:OJ27"/>
    <mergeCell ref="OK26:OK27"/>
    <mergeCell ref="OL26:OL27"/>
    <mergeCell ref="OM26:OM27"/>
    <mergeCell ref="ON26:ON27"/>
    <mergeCell ref="NW26:NW27"/>
    <mergeCell ref="NX26:NX27"/>
    <mergeCell ref="NY26:NY27"/>
    <mergeCell ref="NZ26:NZ27"/>
    <mergeCell ref="OA26:OA27"/>
    <mergeCell ref="OB26:OB27"/>
    <mergeCell ref="OC26:OC27"/>
    <mergeCell ref="OD26:OD27"/>
    <mergeCell ref="OE26:OE27"/>
    <mergeCell ref="OX26:OX27"/>
    <mergeCell ref="OY26:OY27"/>
    <mergeCell ref="OZ26:OZ27"/>
    <mergeCell ref="PA26:PA27"/>
    <mergeCell ref="PB26:PB27"/>
    <mergeCell ref="PC26:PC27"/>
    <mergeCell ref="PD26:PD27"/>
    <mergeCell ref="PE26:PE27"/>
    <mergeCell ref="PF26:PF27"/>
    <mergeCell ref="OO26:OO27"/>
    <mergeCell ref="OP26:OP27"/>
    <mergeCell ref="OQ26:OQ27"/>
    <mergeCell ref="OR26:OR27"/>
    <mergeCell ref="OS26:OS27"/>
    <mergeCell ref="OT26:OT27"/>
    <mergeCell ref="OU26:OU27"/>
    <mergeCell ref="OV26:OV27"/>
    <mergeCell ref="OW26:OW27"/>
    <mergeCell ref="PP26:PP27"/>
    <mergeCell ref="PQ26:PQ27"/>
    <mergeCell ref="PR26:PR27"/>
    <mergeCell ref="PS26:PS27"/>
    <mergeCell ref="PT26:PT27"/>
    <mergeCell ref="PU26:PU27"/>
    <mergeCell ref="PV26:PV27"/>
    <mergeCell ref="PW26:PW27"/>
    <mergeCell ref="PX26:PX27"/>
    <mergeCell ref="PG26:PG27"/>
    <mergeCell ref="PH26:PH27"/>
    <mergeCell ref="PI26:PI27"/>
    <mergeCell ref="PJ26:PJ27"/>
    <mergeCell ref="PK26:PK27"/>
    <mergeCell ref="PL26:PL27"/>
    <mergeCell ref="PM26:PM27"/>
    <mergeCell ref="PN26:PN27"/>
    <mergeCell ref="PO26:PO27"/>
    <mergeCell ref="QH26:QH27"/>
    <mergeCell ref="QI26:QI27"/>
    <mergeCell ref="QJ26:QJ27"/>
    <mergeCell ref="QK26:QK27"/>
    <mergeCell ref="QL26:QL27"/>
    <mergeCell ref="QM26:QM27"/>
    <mergeCell ref="QN26:QN27"/>
    <mergeCell ref="QO26:QO27"/>
    <mergeCell ref="QP26:QP27"/>
    <mergeCell ref="PY26:PY27"/>
    <mergeCell ref="PZ26:PZ27"/>
    <mergeCell ref="QA26:QA27"/>
    <mergeCell ref="QB26:QB27"/>
    <mergeCell ref="QC26:QC27"/>
    <mergeCell ref="QD26:QD27"/>
    <mergeCell ref="QE26:QE27"/>
    <mergeCell ref="QF26:QF27"/>
    <mergeCell ref="QG26:QG27"/>
    <mergeCell ref="QZ26:QZ27"/>
    <mergeCell ref="RA26:RA27"/>
    <mergeCell ref="RB26:RB27"/>
    <mergeCell ref="RC26:RC27"/>
    <mergeCell ref="RD26:RD27"/>
    <mergeCell ref="RE26:RE27"/>
    <mergeCell ref="RF26:RF27"/>
    <mergeCell ref="RG26:RG27"/>
    <mergeCell ref="RH26:RH27"/>
    <mergeCell ref="QQ26:QQ27"/>
    <mergeCell ref="QR26:QR27"/>
    <mergeCell ref="QS26:QS27"/>
    <mergeCell ref="QT26:QT27"/>
    <mergeCell ref="QU26:QU27"/>
    <mergeCell ref="QV26:QV27"/>
    <mergeCell ref="QW26:QW27"/>
    <mergeCell ref="QX26:QX27"/>
    <mergeCell ref="QY26:QY27"/>
    <mergeCell ref="RR26:RR27"/>
    <mergeCell ref="RS26:RS27"/>
    <mergeCell ref="RT26:RT27"/>
    <mergeCell ref="RU26:RU27"/>
    <mergeCell ref="RV26:RV27"/>
    <mergeCell ref="RW26:RW27"/>
    <mergeCell ref="RX26:RX27"/>
    <mergeCell ref="RY26:RY27"/>
    <mergeCell ref="RZ26:RZ27"/>
    <mergeCell ref="RI26:RI27"/>
    <mergeCell ref="RJ26:RJ27"/>
    <mergeCell ref="RK26:RK27"/>
    <mergeCell ref="RL26:RL27"/>
    <mergeCell ref="RM26:RM27"/>
    <mergeCell ref="RN26:RN27"/>
    <mergeCell ref="RO26:RO27"/>
    <mergeCell ref="RP26:RP27"/>
    <mergeCell ref="RQ26:RQ27"/>
    <mergeCell ref="SJ26:SJ27"/>
    <mergeCell ref="SK26:SK27"/>
    <mergeCell ref="SL26:SL27"/>
    <mergeCell ref="SM26:SM27"/>
    <mergeCell ref="SN26:SN27"/>
    <mergeCell ref="SO26:SO27"/>
    <mergeCell ref="SP26:SP27"/>
    <mergeCell ref="SQ26:SQ27"/>
    <mergeCell ref="SR26:SR27"/>
    <mergeCell ref="SA26:SA27"/>
    <mergeCell ref="SB26:SB27"/>
    <mergeCell ref="SC26:SC27"/>
    <mergeCell ref="SD26:SD27"/>
    <mergeCell ref="SE26:SE27"/>
    <mergeCell ref="SF26:SF27"/>
    <mergeCell ref="SG26:SG27"/>
    <mergeCell ref="SH26:SH27"/>
    <mergeCell ref="SI26:SI27"/>
    <mergeCell ref="TB26:TB27"/>
    <mergeCell ref="TC26:TC27"/>
    <mergeCell ref="TD26:TD27"/>
    <mergeCell ref="TE26:TE27"/>
    <mergeCell ref="TF26:TF27"/>
    <mergeCell ref="TG26:TG27"/>
    <mergeCell ref="TH26:TH27"/>
    <mergeCell ref="TI26:TI27"/>
    <mergeCell ref="TJ26:TJ27"/>
    <mergeCell ref="SS26:SS27"/>
    <mergeCell ref="ST26:ST27"/>
    <mergeCell ref="SU26:SU27"/>
    <mergeCell ref="SV26:SV27"/>
    <mergeCell ref="SW26:SW27"/>
    <mergeCell ref="SX26:SX27"/>
    <mergeCell ref="SY26:SY27"/>
    <mergeCell ref="SZ26:SZ27"/>
    <mergeCell ref="TA26:TA27"/>
    <mergeCell ref="TT26:TT27"/>
    <mergeCell ref="TU26:TU27"/>
    <mergeCell ref="TV26:TV27"/>
    <mergeCell ref="TW26:TW27"/>
    <mergeCell ref="TX26:TX27"/>
    <mergeCell ref="TY26:TY27"/>
    <mergeCell ref="TZ26:TZ27"/>
    <mergeCell ref="UA26:UA27"/>
    <mergeCell ref="UB26:UB27"/>
    <mergeCell ref="TK26:TK27"/>
    <mergeCell ref="TL26:TL27"/>
    <mergeCell ref="TM26:TM27"/>
    <mergeCell ref="TN26:TN27"/>
    <mergeCell ref="TO26:TO27"/>
    <mergeCell ref="TP26:TP27"/>
    <mergeCell ref="TQ26:TQ27"/>
    <mergeCell ref="TR26:TR27"/>
    <mergeCell ref="TS26:TS27"/>
    <mergeCell ref="UL26:UL27"/>
    <mergeCell ref="UM26:UM27"/>
    <mergeCell ref="UN26:UN27"/>
    <mergeCell ref="UO26:UO27"/>
    <mergeCell ref="UP26:UP27"/>
    <mergeCell ref="UQ26:UQ27"/>
    <mergeCell ref="UR26:UR27"/>
    <mergeCell ref="US26:US27"/>
    <mergeCell ref="UT26:UT27"/>
    <mergeCell ref="UC26:UC27"/>
    <mergeCell ref="UD26:UD27"/>
    <mergeCell ref="UE26:UE27"/>
    <mergeCell ref="UF26:UF27"/>
    <mergeCell ref="UG26:UG27"/>
    <mergeCell ref="UH26:UH27"/>
    <mergeCell ref="UI26:UI27"/>
    <mergeCell ref="UJ26:UJ27"/>
    <mergeCell ref="UK26:UK27"/>
    <mergeCell ref="VD26:VD27"/>
    <mergeCell ref="VE26:VE27"/>
    <mergeCell ref="VF26:VF27"/>
    <mergeCell ref="VG26:VG27"/>
    <mergeCell ref="VH26:VH27"/>
    <mergeCell ref="VI26:VI27"/>
    <mergeCell ref="VJ26:VJ27"/>
    <mergeCell ref="VK26:VK27"/>
    <mergeCell ref="VL26:VL27"/>
    <mergeCell ref="UU26:UU27"/>
    <mergeCell ref="UV26:UV27"/>
    <mergeCell ref="UW26:UW27"/>
    <mergeCell ref="UX26:UX27"/>
    <mergeCell ref="UY26:UY27"/>
    <mergeCell ref="UZ26:UZ27"/>
    <mergeCell ref="VA26:VA27"/>
    <mergeCell ref="VB26:VB27"/>
    <mergeCell ref="VC26:VC27"/>
    <mergeCell ref="VV26:VV27"/>
    <mergeCell ref="VW26:VW27"/>
    <mergeCell ref="VX26:VX27"/>
    <mergeCell ref="VY26:VY27"/>
    <mergeCell ref="VZ26:VZ27"/>
    <mergeCell ref="WA26:WA27"/>
    <mergeCell ref="WB26:WB27"/>
    <mergeCell ref="WC26:WC27"/>
    <mergeCell ref="WD26:WD27"/>
    <mergeCell ref="VM26:VM27"/>
    <mergeCell ref="VN26:VN27"/>
    <mergeCell ref="VO26:VO27"/>
    <mergeCell ref="VP26:VP27"/>
    <mergeCell ref="VQ26:VQ27"/>
    <mergeCell ref="VR26:VR27"/>
    <mergeCell ref="VS26:VS27"/>
    <mergeCell ref="VT26:VT27"/>
    <mergeCell ref="VU26:VU27"/>
    <mergeCell ref="WN26:WN27"/>
    <mergeCell ref="WO26:WO27"/>
    <mergeCell ref="WP26:WP27"/>
    <mergeCell ref="WQ26:WQ27"/>
    <mergeCell ref="WR26:WR27"/>
    <mergeCell ref="WS26:WS27"/>
    <mergeCell ref="WT26:WT27"/>
    <mergeCell ref="WU26:WU27"/>
    <mergeCell ref="WV26:WV27"/>
    <mergeCell ref="WE26:WE27"/>
    <mergeCell ref="WF26:WF27"/>
    <mergeCell ref="WG26:WG27"/>
    <mergeCell ref="WH26:WH27"/>
    <mergeCell ref="WI26:WI27"/>
    <mergeCell ref="WJ26:WJ27"/>
    <mergeCell ref="WK26:WK27"/>
    <mergeCell ref="WL26:WL27"/>
    <mergeCell ref="WM26:WM27"/>
    <mergeCell ref="XF26:XF27"/>
    <mergeCell ref="XG26:XG27"/>
    <mergeCell ref="XH26:XH27"/>
    <mergeCell ref="XI26:XI27"/>
    <mergeCell ref="XJ26:XJ27"/>
    <mergeCell ref="XK26:XK27"/>
    <mergeCell ref="XL26:XL27"/>
    <mergeCell ref="XM26:XM27"/>
    <mergeCell ref="XN26:XN27"/>
    <mergeCell ref="WW26:WW27"/>
    <mergeCell ref="WX26:WX27"/>
    <mergeCell ref="WY26:WY27"/>
    <mergeCell ref="WZ26:WZ27"/>
    <mergeCell ref="XA26:XA27"/>
    <mergeCell ref="XB26:XB27"/>
    <mergeCell ref="XC26:XC27"/>
    <mergeCell ref="XD26:XD27"/>
    <mergeCell ref="XE26:XE27"/>
    <mergeCell ref="XX26:XX27"/>
    <mergeCell ref="XY26:XY27"/>
    <mergeCell ref="XZ26:XZ27"/>
    <mergeCell ref="YA26:YA27"/>
    <mergeCell ref="YB26:YB27"/>
    <mergeCell ref="YC26:YC27"/>
    <mergeCell ref="YD26:YD27"/>
    <mergeCell ref="YE26:YE27"/>
    <mergeCell ref="YF26:YF27"/>
    <mergeCell ref="XO26:XO27"/>
    <mergeCell ref="XP26:XP27"/>
    <mergeCell ref="XQ26:XQ27"/>
    <mergeCell ref="XR26:XR27"/>
    <mergeCell ref="XS26:XS27"/>
    <mergeCell ref="XT26:XT27"/>
    <mergeCell ref="XU26:XU27"/>
    <mergeCell ref="XV26:XV27"/>
    <mergeCell ref="XW26:XW27"/>
    <mergeCell ref="YP26:YP27"/>
    <mergeCell ref="YQ26:YQ27"/>
    <mergeCell ref="YR26:YR27"/>
    <mergeCell ref="YS26:YS27"/>
    <mergeCell ref="YT26:YT27"/>
    <mergeCell ref="YU26:YU27"/>
    <mergeCell ref="YV26:YV27"/>
    <mergeCell ref="YW26:YW27"/>
    <mergeCell ref="YX26:YX27"/>
    <mergeCell ref="YG26:YG27"/>
    <mergeCell ref="YH26:YH27"/>
    <mergeCell ref="YI26:YI27"/>
    <mergeCell ref="YJ26:YJ27"/>
    <mergeCell ref="YK26:YK27"/>
    <mergeCell ref="YL26:YL27"/>
    <mergeCell ref="YM26:YM27"/>
    <mergeCell ref="YN26:YN27"/>
    <mergeCell ref="YO26:YO27"/>
    <mergeCell ref="ZH26:ZH27"/>
    <mergeCell ref="ZI26:ZI27"/>
    <mergeCell ref="ZJ26:ZJ27"/>
    <mergeCell ref="ZK26:ZK27"/>
    <mergeCell ref="ZL26:ZL27"/>
    <mergeCell ref="ZM26:ZM27"/>
    <mergeCell ref="ZN26:ZN27"/>
    <mergeCell ref="ZO26:ZO27"/>
    <mergeCell ref="ZP26:ZP27"/>
    <mergeCell ref="YY26:YY27"/>
    <mergeCell ref="YZ26:YZ27"/>
    <mergeCell ref="ZA26:ZA27"/>
    <mergeCell ref="ZB26:ZB27"/>
    <mergeCell ref="ZC26:ZC27"/>
    <mergeCell ref="ZD26:ZD27"/>
    <mergeCell ref="ZE26:ZE27"/>
    <mergeCell ref="ZF26:ZF27"/>
    <mergeCell ref="ZG26:ZG27"/>
    <mergeCell ref="ZZ26:ZZ27"/>
    <mergeCell ref="AAA26:AAA27"/>
    <mergeCell ref="AAB26:AAB27"/>
    <mergeCell ref="AAC26:AAC27"/>
    <mergeCell ref="AAD26:AAD27"/>
    <mergeCell ref="AAE26:AAE27"/>
    <mergeCell ref="AAF26:AAF27"/>
    <mergeCell ref="AAG26:AAG27"/>
    <mergeCell ref="AAH26:AAH27"/>
    <mergeCell ref="ZQ26:ZQ27"/>
    <mergeCell ref="ZR26:ZR27"/>
    <mergeCell ref="ZS26:ZS27"/>
    <mergeCell ref="ZT26:ZT27"/>
    <mergeCell ref="ZU26:ZU27"/>
    <mergeCell ref="ZV26:ZV27"/>
    <mergeCell ref="ZW26:ZW27"/>
    <mergeCell ref="ZX26:ZX27"/>
    <mergeCell ref="ZY26:ZY27"/>
    <mergeCell ref="AAR26:AAR27"/>
    <mergeCell ref="AAS26:AAS27"/>
    <mergeCell ref="AAT26:AAT27"/>
    <mergeCell ref="AAU26:AAU27"/>
    <mergeCell ref="AAV26:AAV27"/>
    <mergeCell ref="AAW26:AAW27"/>
    <mergeCell ref="AAX26:AAX27"/>
    <mergeCell ref="AAY26:AAY27"/>
    <mergeCell ref="AAZ26:AAZ27"/>
    <mergeCell ref="AAI26:AAI27"/>
    <mergeCell ref="AAJ26:AAJ27"/>
    <mergeCell ref="AAK26:AAK27"/>
    <mergeCell ref="AAL26:AAL27"/>
    <mergeCell ref="AAM26:AAM27"/>
    <mergeCell ref="AAN26:AAN27"/>
    <mergeCell ref="AAO26:AAO27"/>
    <mergeCell ref="AAP26:AAP27"/>
    <mergeCell ref="AAQ26:AAQ27"/>
    <mergeCell ref="ABJ26:ABJ27"/>
    <mergeCell ref="ABK26:ABK27"/>
    <mergeCell ref="ABL26:ABL27"/>
    <mergeCell ref="ABM26:ABM27"/>
    <mergeCell ref="ABN26:ABN27"/>
    <mergeCell ref="ABO26:ABO27"/>
    <mergeCell ref="ABP26:ABP27"/>
    <mergeCell ref="ABQ26:ABQ27"/>
    <mergeCell ref="ABR26:ABR27"/>
    <mergeCell ref="ABA26:ABA27"/>
    <mergeCell ref="ABB26:ABB27"/>
    <mergeCell ref="ABC26:ABC27"/>
    <mergeCell ref="ABD26:ABD27"/>
    <mergeCell ref="ABE26:ABE27"/>
    <mergeCell ref="ABF26:ABF27"/>
    <mergeCell ref="ABG26:ABG27"/>
    <mergeCell ref="ABH26:ABH27"/>
    <mergeCell ref="ABI26:ABI27"/>
    <mergeCell ref="ACB26:ACB27"/>
    <mergeCell ref="ACC26:ACC27"/>
    <mergeCell ref="ACD26:ACD27"/>
    <mergeCell ref="ACE26:ACE27"/>
    <mergeCell ref="ACF26:ACF27"/>
    <mergeCell ref="ACG26:ACG27"/>
    <mergeCell ref="ACH26:ACH27"/>
    <mergeCell ref="ACI26:ACI27"/>
    <mergeCell ref="ACJ26:ACJ27"/>
    <mergeCell ref="ABS26:ABS27"/>
    <mergeCell ref="ABT26:ABT27"/>
    <mergeCell ref="ABU26:ABU27"/>
    <mergeCell ref="ABV26:ABV27"/>
    <mergeCell ref="ABW26:ABW27"/>
    <mergeCell ref="ABX26:ABX27"/>
    <mergeCell ref="ABY26:ABY27"/>
    <mergeCell ref="ABZ26:ABZ27"/>
    <mergeCell ref="ACA26:ACA27"/>
    <mergeCell ref="ACT26:ACT27"/>
    <mergeCell ref="ACU26:ACU27"/>
    <mergeCell ref="ACV26:ACV27"/>
    <mergeCell ref="ACW26:ACW27"/>
    <mergeCell ref="ACX26:ACX27"/>
    <mergeCell ref="ACY26:ACY27"/>
    <mergeCell ref="ACZ26:ACZ27"/>
    <mergeCell ref="ADA26:ADA27"/>
    <mergeCell ref="ADB26:ADB27"/>
    <mergeCell ref="ACK26:ACK27"/>
    <mergeCell ref="ACL26:ACL27"/>
    <mergeCell ref="ACM26:ACM27"/>
    <mergeCell ref="ACN26:ACN27"/>
    <mergeCell ref="ACO26:ACO27"/>
    <mergeCell ref="ACP26:ACP27"/>
    <mergeCell ref="ACQ26:ACQ27"/>
    <mergeCell ref="ACR26:ACR27"/>
    <mergeCell ref="ACS26:ACS27"/>
    <mergeCell ref="ADL26:ADL27"/>
    <mergeCell ref="ADM26:ADM27"/>
    <mergeCell ref="ADN26:ADN27"/>
    <mergeCell ref="ADO26:ADO27"/>
    <mergeCell ref="ADP26:ADP27"/>
    <mergeCell ref="ADQ26:ADQ27"/>
    <mergeCell ref="ADR26:ADR27"/>
    <mergeCell ref="ADS26:ADS27"/>
    <mergeCell ref="ADT26:ADT27"/>
    <mergeCell ref="ADC26:ADC27"/>
    <mergeCell ref="ADD26:ADD27"/>
    <mergeCell ref="ADE26:ADE27"/>
    <mergeCell ref="ADF26:ADF27"/>
    <mergeCell ref="ADG26:ADG27"/>
    <mergeCell ref="ADH26:ADH27"/>
    <mergeCell ref="ADI26:ADI27"/>
    <mergeCell ref="ADJ26:ADJ27"/>
    <mergeCell ref="ADK26:ADK27"/>
    <mergeCell ref="AED26:AED27"/>
    <mergeCell ref="AEE26:AEE27"/>
    <mergeCell ref="AEF26:AEF27"/>
    <mergeCell ref="AEG26:AEG27"/>
    <mergeCell ref="AEH26:AEH27"/>
    <mergeCell ref="AEI26:AEI27"/>
    <mergeCell ref="AEJ26:AEJ27"/>
    <mergeCell ref="AEK26:AEK27"/>
    <mergeCell ref="AEL26:AEL27"/>
    <mergeCell ref="ADU26:ADU27"/>
    <mergeCell ref="ADV26:ADV27"/>
    <mergeCell ref="ADW26:ADW27"/>
    <mergeCell ref="ADX26:ADX27"/>
    <mergeCell ref="ADY26:ADY27"/>
    <mergeCell ref="ADZ26:ADZ27"/>
    <mergeCell ref="AEA26:AEA27"/>
    <mergeCell ref="AEB26:AEB27"/>
    <mergeCell ref="AEC26:AEC27"/>
    <mergeCell ref="AEV26:AEV27"/>
    <mergeCell ref="AEW26:AEW27"/>
    <mergeCell ref="AEX26:AEX27"/>
    <mergeCell ref="AEY26:AEY27"/>
    <mergeCell ref="AEZ26:AEZ27"/>
    <mergeCell ref="AFA26:AFA27"/>
    <mergeCell ref="AFB26:AFB27"/>
    <mergeCell ref="AFC26:AFC27"/>
    <mergeCell ref="AFD26:AFD27"/>
    <mergeCell ref="AEM26:AEM27"/>
    <mergeCell ref="AEN26:AEN27"/>
    <mergeCell ref="AEO26:AEO27"/>
    <mergeCell ref="AEP26:AEP27"/>
    <mergeCell ref="AEQ26:AEQ27"/>
    <mergeCell ref="AER26:AER27"/>
    <mergeCell ref="AES26:AES27"/>
    <mergeCell ref="AET26:AET27"/>
    <mergeCell ref="AEU26:AEU27"/>
    <mergeCell ref="AFN26:AFN27"/>
    <mergeCell ref="AFO26:AFO27"/>
    <mergeCell ref="AFP26:AFP27"/>
    <mergeCell ref="AFQ26:AFQ27"/>
    <mergeCell ref="AFR26:AFR27"/>
    <mergeCell ref="AFS26:AFS27"/>
    <mergeCell ref="AFT26:AFT27"/>
    <mergeCell ref="AFU26:AFU27"/>
    <mergeCell ref="AFV26:AFV27"/>
    <mergeCell ref="AFE26:AFE27"/>
    <mergeCell ref="AFF26:AFF27"/>
    <mergeCell ref="AFG26:AFG27"/>
    <mergeCell ref="AFH26:AFH27"/>
    <mergeCell ref="AFI26:AFI27"/>
    <mergeCell ref="AFJ26:AFJ27"/>
    <mergeCell ref="AFK26:AFK27"/>
    <mergeCell ref="AFL26:AFL27"/>
    <mergeCell ref="AFM26:AFM27"/>
    <mergeCell ref="AGF26:AGF27"/>
    <mergeCell ref="AGG26:AGG27"/>
    <mergeCell ref="AGH26:AGH27"/>
    <mergeCell ref="AGI26:AGI27"/>
    <mergeCell ref="AGJ26:AGJ27"/>
    <mergeCell ref="AGK26:AGK27"/>
    <mergeCell ref="AGL26:AGL27"/>
    <mergeCell ref="AGM26:AGM27"/>
    <mergeCell ref="AGN26:AGN27"/>
    <mergeCell ref="AFW26:AFW27"/>
    <mergeCell ref="AFX26:AFX27"/>
    <mergeCell ref="AFY26:AFY27"/>
    <mergeCell ref="AFZ26:AFZ27"/>
    <mergeCell ref="AGA26:AGA27"/>
    <mergeCell ref="AGB26:AGB27"/>
    <mergeCell ref="AGC26:AGC27"/>
    <mergeCell ref="AGD26:AGD27"/>
    <mergeCell ref="AGE26:AGE27"/>
    <mergeCell ref="AGX26:AGX27"/>
    <mergeCell ref="AGY26:AGY27"/>
    <mergeCell ref="AGZ26:AGZ27"/>
    <mergeCell ref="AHA26:AHA27"/>
    <mergeCell ref="AHB26:AHB27"/>
    <mergeCell ref="AHC26:AHC27"/>
    <mergeCell ref="AHD26:AHD27"/>
    <mergeCell ref="AHE26:AHE27"/>
    <mergeCell ref="AHF26:AHF27"/>
    <mergeCell ref="AGO26:AGO27"/>
    <mergeCell ref="AGP26:AGP27"/>
    <mergeCell ref="AGQ26:AGQ27"/>
    <mergeCell ref="AGR26:AGR27"/>
    <mergeCell ref="AGS26:AGS27"/>
    <mergeCell ref="AGT26:AGT27"/>
    <mergeCell ref="AGU26:AGU27"/>
    <mergeCell ref="AGV26:AGV27"/>
    <mergeCell ref="AGW26:AGW27"/>
    <mergeCell ref="AHP26:AHP27"/>
    <mergeCell ref="AHQ26:AHQ27"/>
    <mergeCell ref="AHR26:AHR27"/>
    <mergeCell ref="AHS26:AHS27"/>
    <mergeCell ref="AHT26:AHT27"/>
    <mergeCell ref="AHU26:AHU27"/>
    <mergeCell ref="AHV26:AHV27"/>
    <mergeCell ref="AHW26:AHW27"/>
    <mergeCell ref="AHX26:AHX27"/>
    <mergeCell ref="AHG26:AHG27"/>
    <mergeCell ref="AHH26:AHH27"/>
    <mergeCell ref="AHI26:AHI27"/>
    <mergeCell ref="AHJ26:AHJ27"/>
    <mergeCell ref="AHK26:AHK27"/>
    <mergeCell ref="AHL26:AHL27"/>
    <mergeCell ref="AHM26:AHM27"/>
    <mergeCell ref="AHN26:AHN27"/>
    <mergeCell ref="AHO26:AHO27"/>
    <mergeCell ref="AIH26:AIH27"/>
    <mergeCell ref="AII26:AII27"/>
    <mergeCell ref="AIJ26:AIJ27"/>
    <mergeCell ref="AIK26:AIK27"/>
    <mergeCell ref="AIL26:AIL27"/>
    <mergeCell ref="AIM26:AIM27"/>
    <mergeCell ref="AIN26:AIN27"/>
    <mergeCell ref="AIO26:AIO27"/>
    <mergeCell ref="AIP26:AIP27"/>
    <mergeCell ref="AHY26:AHY27"/>
    <mergeCell ref="AHZ26:AHZ27"/>
    <mergeCell ref="AIA26:AIA27"/>
    <mergeCell ref="AIB26:AIB27"/>
    <mergeCell ref="AIC26:AIC27"/>
    <mergeCell ref="AID26:AID27"/>
    <mergeCell ref="AIE26:AIE27"/>
    <mergeCell ref="AIF26:AIF27"/>
    <mergeCell ref="AIG26:AIG27"/>
    <mergeCell ref="AIZ26:AIZ27"/>
    <mergeCell ref="AJA26:AJA27"/>
    <mergeCell ref="AJB26:AJB27"/>
    <mergeCell ref="AJC26:AJC27"/>
    <mergeCell ref="AJD26:AJD27"/>
    <mergeCell ref="AJE26:AJE27"/>
    <mergeCell ref="AJF26:AJF27"/>
    <mergeCell ref="AJG26:AJG27"/>
    <mergeCell ref="AJH26:AJH27"/>
    <mergeCell ref="AIQ26:AIQ27"/>
    <mergeCell ref="AIR26:AIR27"/>
    <mergeCell ref="AIS26:AIS27"/>
    <mergeCell ref="AIT26:AIT27"/>
    <mergeCell ref="AIU26:AIU27"/>
    <mergeCell ref="AIV26:AIV27"/>
    <mergeCell ref="AIW26:AIW27"/>
    <mergeCell ref="AIX26:AIX27"/>
    <mergeCell ref="AIY26:AIY27"/>
    <mergeCell ref="AJR26:AJR27"/>
    <mergeCell ref="AJS26:AJS27"/>
    <mergeCell ref="AJT26:AJT27"/>
    <mergeCell ref="AJU26:AJU27"/>
    <mergeCell ref="AJV26:AJV27"/>
    <mergeCell ref="AJW26:AJW27"/>
    <mergeCell ref="AJX26:AJX27"/>
    <mergeCell ref="AJY26:AJY27"/>
    <mergeCell ref="AJZ26:AJZ27"/>
    <mergeCell ref="AJI26:AJI27"/>
    <mergeCell ref="AJJ26:AJJ27"/>
    <mergeCell ref="AJK26:AJK27"/>
    <mergeCell ref="AJL26:AJL27"/>
    <mergeCell ref="AJM26:AJM27"/>
    <mergeCell ref="AJN26:AJN27"/>
    <mergeCell ref="AJO26:AJO27"/>
    <mergeCell ref="AJP26:AJP27"/>
    <mergeCell ref="AJQ26:AJQ27"/>
    <mergeCell ref="AKJ26:AKJ27"/>
    <mergeCell ref="AKK26:AKK27"/>
    <mergeCell ref="AKL26:AKL27"/>
    <mergeCell ref="AKM26:AKM27"/>
    <mergeCell ref="AKN26:AKN27"/>
    <mergeCell ref="AKO26:AKO27"/>
    <mergeCell ref="AKP26:AKP27"/>
    <mergeCell ref="AKQ26:AKQ27"/>
    <mergeCell ref="AKR26:AKR27"/>
    <mergeCell ref="AKA26:AKA27"/>
    <mergeCell ref="AKB26:AKB27"/>
    <mergeCell ref="AKC26:AKC27"/>
    <mergeCell ref="AKD26:AKD27"/>
    <mergeCell ref="AKE26:AKE27"/>
    <mergeCell ref="AKF26:AKF27"/>
    <mergeCell ref="AKG26:AKG27"/>
    <mergeCell ref="AKH26:AKH27"/>
    <mergeCell ref="AKI26:AKI27"/>
    <mergeCell ref="ALB26:ALB27"/>
    <mergeCell ref="ALC26:ALC27"/>
    <mergeCell ref="ALD26:ALD27"/>
    <mergeCell ref="ALE26:ALE27"/>
    <mergeCell ref="ALF26:ALF27"/>
    <mergeCell ref="ALG26:ALG27"/>
    <mergeCell ref="ALH26:ALH27"/>
    <mergeCell ref="ALI26:ALI27"/>
    <mergeCell ref="ALJ26:ALJ27"/>
    <mergeCell ref="AKS26:AKS27"/>
    <mergeCell ref="AKT26:AKT27"/>
    <mergeCell ref="AKU26:AKU27"/>
    <mergeCell ref="AKV26:AKV27"/>
    <mergeCell ref="AKW26:AKW27"/>
    <mergeCell ref="AKX26:AKX27"/>
    <mergeCell ref="AKY26:AKY27"/>
    <mergeCell ref="AKZ26:AKZ27"/>
    <mergeCell ref="ALA26:ALA27"/>
    <mergeCell ref="ALT26:ALT27"/>
    <mergeCell ref="ALU26:ALU27"/>
    <mergeCell ref="ALV26:ALV27"/>
    <mergeCell ref="ALW26:ALW27"/>
    <mergeCell ref="ALX26:ALX27"/>
    <mergeCell ref="ALY26:ALY27"/>
    <mergeCell ref="ALZ26:ALZ27"/>
    <mergeCell ref="AMA26:AMA27"/>
    <mergeCell ref="AMB26:AMB27"/>
    <mergeCell ref="ALK26:ALK27"/>
    <mergeCell ref="ALL26:ALL27"/>
    <mergeCell ref="ALM26:ALM27"/>
    <mergeCell ref="ALN26:ALN27"/>
    <mergeCell ref="ALO26:ALO27"/>
    <mergeCell ref="ALP26:ALP27"/>
    <mergeCell ref="ALQ26:ALQ27"/>
    <mergeCell ref="ALR26:ALR27"/>
    <mergeCell ref="ALS26:ALS27"/>
    <mergeCell ref="AML26:AML27"/>
    <mergeCell ref="AMM26:AMM27"/>
    <mergeCell ref="AMN26:AMN27"/>
    <mergeCell ref="AMO26:AMO27"/>
    <mergeCell ref="AMP26:AMP27"/>
    <mergeCell ref="AMQ26:AMQ27"/>
    <mergeCell ref="AMR26:AMR27"/>
    <mergeCell ref="AMS26:AMS27"/>
    <mergeCell ref="AMT26:AMT27"/>
    <mergeCell ref="AMC26:AMC27"/>
    <mergeCell ref="AMD26:AMD27"/>
    <mergeCell ref="AME26:AME27"/>
    <mergeCell ref="AMF26:AMF27"/>
    <mergeCell ref="AMG26:AMG27"/>
    <mergeCell ref="AMH26:AMH27"/>
    <mergeCell ref="AMI26:AMI27"/>
    <mergeCell ref="AMJ26:AMJ27"/>
    <mergeCell ref="AMK26:AMK27"/>
    <mergeCell ref="AND26:AND27"/>
    <mergeCell ref="ANE26:ANE27"/>
    <mergeCell ref="ANF26:ANF27"/>
    <mergeCell ref="ANG26:ANG27"/>
    <mergeCell ref="ANH26:ANH27"/>
    <mergeCell ref="ANI26:ANI27"/>
    <mergeCell ref="ANJ26:ANJ27"/>
    <mergeCell ref="ANK26:ANK27"/>
    <mergeCell ref="ANL26:ANL27"/>
    <mergeCell ref="AMU26:AMU27"/>
    <mergeCell ref="AMV26:AMV27"/>
    <mergeCell ref="AMW26:AMW27"/>
    <mergeCell ref="AMX26:AMX27"/>
    <mergeCell ref="AMY26:AMY27"/>
    <mergeCell ref="AMZ26:AMZ27"/>
    <mergeCell ref="ANA26:ANA27"/>
    <mergeCell ref="ANB26:ANB27"/>
    <mergeCell ref="ANC26:ANC27"/>
    <mergeCell ref="ANV26:ANV27"/>
    <mergeCell ref="ANW26:ANW27"/>
    <mergeCell ref="ANX26:ANX27"/>
    <mergeCell ref="ANY26:ANY27"/>
    <mergeCell ref="ANZ26:ANZ27"/>
    <mergeCell ref="AOA26:AOA27"/>
    <mergeCell ref="AOB26:AOB27"/>
    <mergeCell ref="AOC26:AOC27"/>
    <mergeCell ref="AOD26:AOD27"/>
    <mergeCell ref="ANM26:ANM27"/>
    <mergeCell ref="ANN26:ANN27"/>
    <mergeCell ref="ANO26:ANO27"/>
    <mergeCell ref="ANP26:ANP27"/>
    <mergeCell ref="ANQ26:ANQ27"/>
    <mergeCell ref="ANR26:ANR27"/>
    <mergeCell ref="ANS26:ANS27"/>
    <mergeCell ref="ANT26:ANT27"/>
    <mergeCell ref="ANU26:ANU27"/>
    <mergeCell ref="AON26:AON27"/>
    <mergeCell ref="AOO26:AOO27"/>
    <mergeCell ref="AOP26:AOP27"/>
    <mergeCell ref="AOQ26:AOQ27"/>
    <mergeCell ref="AOR26:AOR27"/>
    <mergeCell ref="AOS26:AOS27"/>
    <mergeCell ref="AOT26:AOT27"/>
    <mergeCell ref="AOU26:AOU27"/>
    <mergeCell ref="AOV26:AOV27"/>
    <mergeCell ref="AOE26:AOE27"/>
    <mergeCell ref="AOF26:AOF27"/>
    <mergeCell ref="AOG26:AOG27"/>
    <mergeCell ref="AOH26:AOH27"/>
    <mergeCell ref="AOI26:AOI27"/>
    <mergeCell ref="AOJ26:AOJ27"/>
    <mergeCell ref="AOK26:AOK27"/>
    <mergeCell ref="AOL26:AOL27"/>
    <mergeCell ref="AOM26:AOM27"/>
    <mergeCell ref="APF26:APF27"/>
    <mergeCell ref="APG26:APG27"/>
    <mergeCell ref="APH26:APH27"/>
    <mergeCell ref="API26:API27"/>
    <mergeCell ref="APJ26:APJ27"/>
    <mergeCell ref="APK26:APK27"/>
    <mergeCell ref="APL26:APL27"/>
    <mergeCell ref="APM26:APM27"/>
    <mergeCell ref="APN26:APN27"/>
    <mergeCell ref="AOW26:AOW27"/>
    <mergeCell ref="AOX26:AOX27"/>
    <mergeCell ref="AOY26:AOY27"/>
    <mergeCell ref="AOZ26:AOZ27"/>
    <mergeCell ref="APA26:APA27"/>
    <mergeCell ref="APB26:APB27"/>
    <mergeCell ref="APC26:APC27"/>
    <mergeCell ref="APD26:APD27"/>
    <mergeCell ref="APE26:APE27"/>
    <mergeCell ref="APX26:APX27"/>
    <mergeCell ref="APY26:APY27"/>
    <mergeCell ref="APZ26:APZ27"/>
    <mergeCell ref="AQA26:AQA27"/>
    <mergeCell ref="AQB26:AQB27"/>
    <mergeCell ref="AQC26:AQC27"/>
    <mergeCell ref="AQD26:AQD27"/>
    <mergeCell ref="AQE26:AQE27"/>
    <mergeCell ref="AQF26:AQF27"/>
    <mergeCell ref="APO26:APO27"/>
    <mergeCell ref="APP26:APP27"/>
    <mergeCell ref="APQ26:APQ27"/>
    <mergeCell ref="APR26:APR27"/>
    <mergeCell ref="APS26:APS27"/>
    <mergeCell ref="APT26:APT27"/>
    <mergeCell ref="APU26:APU27"/>
    <mergeCell ref="APV26:APV27"/>
    <mergeCell ref="APW26:APW27"/>
    <mergeCell ref="AQP26:AQP27"/>
    <mergeCell ref="AQQ26:AQQ27"/>
    <mergeCell ref="AQR26:AQR27"/>
    <mergeCell ref="AQS26:AQS27"/>
    <mergeCell ref="AQT26:AQT27"/>
    <mergeCell ref="AQU26:AQU27"/>
    <mergeCell ref="AQV26:AQV27"/>
    <mergeCell ref="AQW26:AQW27"/>
    <mergeCell ref="AQX26:AQX27"/>
    <mergeCell ref="AQG26:AQG27"/>
    <mergeCell ref="AQH26:AQH27"/>
    <mergeCell ref="AQI26:AQI27"/>
    <mergeCell ref="AQJ26:AQJ27"/>
    <mergeCell ref="AQK26:AQK27"/>
    <mergeCell ref="AQL26:AQL27"/>
    <mergeCell ref="AQM26:AQM27"/>
    <mergeCell ref="AQN26:AQN27"/>
    <mergeCell ref="AQO26:AQO27"/>
    <mergeCell ref="ARH26:ARH27"/>
    <mergeCell ref="ARI26:ARI27"/>
    <mergeCell ref="ARJ26:ARJ27"/>
    <mergeCell ref="ARK26:ARK27"/>
    <mergeCell ref="ARL26:ARL27"/>
    <mergeCell ref="ARM26:ARM27"/>
    <mergeCell ref="ARN26:ARN27"/>
    <mergeCell ref="ARO26:ARO27"/>
    <mergeCell ref="ARP26:ARP27"/>
    <mergeCell ref="AQY26:AQY27"/>
    <mergeCell ref="AQZ26:AQZ27"/>
    <mergeCell ref="ARA26:ARA27"/>
    <mergeCell ref="ARB26:ARB27"/>
    <mergeCell ref="ARC26:ARC27"/>
    <mergeCell ref="ARD26:ARD27"/>
    <mergeCell ref="ARE26:ARE27"/>
    <mergeCell ref="ARF26:ARF27"/>
    <mergeCell ref="ARG26:ARG27"/>
    <mergeCell ref="ARZ26:ARZ27"/>
    <mergeCell ref="ASA26:ASA27"/>
    <mergeCell ref="ASB26:ASB27"/>
    <mergeCell ref="ASC26:ASC27"/>
    <mergeCell ref="ASD26:ASD27"/>
    <mergeCell ref="ASE26:ASE27"/>
    <mergeCell ref="ASF26:ASF27"/>
    <mergeCell ref="ASG26:ASG27"/>
    <mergeCell ref="ASH26:ASH27"/>
    <mergeCell ref="ARQ26:ARQ27"/>
    <mergeCell ref="ARR26:ARR27"/>
    <mergeCell ref="ARS26:ARS27"/>
    <mergeCell ref="ART26:ART27"/>
    <mergeCell ref="ARU26:ARU27"/>
    <mergeCell ref="ARV26:ARV27"/>
    <mergeCell ref="ARW26:ARW27"/>
    <mergeCell ref="ARX26:ARX27"/>
    <mergeCell ref="ARY26:ARY27"/>
    <mergeCell ref="ASR26:ASR27"/>
    <mergeCell ref="ASS26:ASS27"/>
    <mergeCell ref="AST26:AST27"/>
    <mergeCell ref="ASU26:ASU27"/>
    <mergeCell ref="ASV26:ASV27"/>
    <mergeCell ref="ASW26:ASW27"/>
    <mergeCell ref="ASX26:ASX27"/>
    <mergeCell ref="ASY26:ASY27"/>
    <mergeCell ref="ASZ26:ASZ27"/>
    <mergeCell ref="ASI26:ASI27"/>
    <mergeCell ref="ASJ26:ASJ27"/>
    <mergeCell ref="ASK26:ASK27"/>
    <mergeCell ref="ASL26:ASL27"/>
    <mergeCell ref="ASM26:ASM27"/>
    <mergeCell ref="ASN26:ASN27"/>
    <mergeCell ref="ASO26:ASO27"/>
    <mergeCell ref="ASP26:ASP27"/>
    <mergeCell ref="ASQ26:ASQ27"/>
    <mergeCell ref="ATJ26:ATJ27"/>
    <mergeCell ref="ATK26:ATK27"/>
    <mergeCell ref="ATL26:ATL27"/>
    <mergeCell ref="ATM26:ATM27"/>
    <mergeCell ref="ATN26:ATN27"/>
    <mergeCell ref="ATO26:ATO27"/>
    <mergeCell ref="ATP26:ATP27"/>
    <mergeCell ref="ATQ26:ATQ27"/>
    <mergeCell ref="ATR26:ATR27"/>
    <mergeCell ref="ATA26:ATA27"/>
    <mergeCell ref="ATB26:ATB27"/>
    <mergeCell ref="ATC26:ATC27"/>
    <mergeCell ref="ATD26:ATD27"/>
    <mergeCell ref="ATE26:ATE27"/>
    <mergeCell ref="ATF26:ATF27"/>
    <mergeCell ref="ATG26:ATG27"/>
    <mergeCell ref="ATH26:ATH27"/>
    <mergeCell ref="ATI26:ATI27"/>
    <mergeCell ref="AUB26:AUB27"/>
    <mergeCell ref="AUC26:AUC27"/>
    <mergeCell ref="AUD26:AUD27"/>
    <mergeCell ref="AUE26:AUE27"/>
    <mergeCell ref="AUF26:AUF27"/>
    <mergeCell ref="AUG26:AUG27"/>
    <mergeCell ref="AUH26:AUH27"/>
    <mergeCell ref="AUI26:AUI27"/>
    <mergeCell ref="AUJ26:AUJ27"/>
    <mergeCell ref="ATS26:ATS27"/>
    <mergeCell ref="ATT26:ATT27"/>
    <mergeCell ref="ATU26:ATU27"/>
    <mergeCell ref="ATV26:ATV27"/>
    <mergeCell ref="ATW26:ATW27"/>
    <mergeCell ref="ATX26:ATX27"/>
    <mergeCell ref="ATY26:ATY27"/>
    <mergeCell ref="ATZ26:ATZ27"/>
    <mergeCell ref="AUA26:AUA27"/>
    <mergeCell ref="AUT26:AUT27"/>
    <mergeCell ref="AUU26:AUU27"/>
    <mergeCell ref="AUV26:AUV27"/>
    <mergeCell ref="AUW26:AUW27"/>
    <mergeCell ref="AUX26:AUX27"/>
    <mergeCell ref="AUY26:AUY27"/>
    <mergeCell ref="AUZ26:AUZ27"/>
    <mergeCell ref="AVA26:AVA27"/>
    <mergeCell ref="AVB26:AVB27"/>
    <mergeCell ref="AUK26:AUK27"/>
    <mergeCell ref="AUL26:AUL27"/>
    <mergeCell ref="AUM26:AUM27"/>
    <mergeCell ref="AUN26:AUN27"/>
    <mergeCell ref="AUO26:AUO27"/>
    <mergeCell ref="AUP26:AUP27"/>
    <mergeCell ref="AUQ26:AUQ27"/>
    <mergeCell ref="AUR26:AUR27"/>
    <mergeCell ref="AUS26:AUS27"/>
    <mergeCell ref="AVL26:AVL27"/>
    <mergeCell ref="AVM26:AVM27"/>
    <mergeCell ref="AVN26:AVN27"/>
    <mergeCell ref="AVO26:AVO27"/>
    <mergeCell ref="AVP26:AVP27"/>
    <mergeCell ref="AVQ26:AVQ27"/>
    <mergeCell ref="AVR26:AVR27"/>
    <mergeCell ref="AVS26:AVS27"/>
    <mergeCell ref="AVT26:AVT27"/>
    <mergeCell ref="AVC26:AVC27"/>
    <mergeCell ref="AVD26:AVD27"/>
    <mergeCell ref="AVE26:AVE27"/>
    <mergeCell ref="AVF26:AVF27"/>
    <mergeCell ref="AVG26:AVG27"/>
    <mergeCell ref="AVH26:AVH27"/>
    <mergeCell ref="AVI26:AVI27"/>
    <mergeCell ref="AVJ26:AVJ27"/>
    <mergeCell ref="AVK26:AVK27"/>
    <mergeCell ref="AWD26:AWD27"/>
    <mergeCell ref="AWE26:AWE27"/>
    <mergeCell ref="AWF26:AWF27"/>
    <mergeCell ref="AWG26:AWG27"/>
    <mergeCell ref="AWH26:AWH27"/>
    <mergeCell ref="AWI26:AWI27"/>
    <mergeCell ref="AWJ26:AWJ27"/>
    <mergeCell ref="AWK26:AWK27"/>
    <mergeCell ref="AWL26:AWL27"/>
    <mergeCell ref="AVU26:AVU27"/>
    <mergeCell ref="AVV26:AVV27"/>
    <mergeCell ref="AVW26:AVW27"/>
    <mergeCell ref="AVX26:AVX27"/>
    <mergeCell ref="AVY26:AVY27"/>
    <mergeCell ref="AVZ26:AVZ27"/>
    <mergeCell ref="AWA26:AWA27"/>
    <mergeCell ref="AWB26:AWB27"/>
    <mergeCell ref="AWC26:AWC27"/>
    <mergeCell ref="AWV26:AWV27"/>
    <mergeCell ref="AWW26:AWW27"/>
    <mergeCell ref="AWX26:AWX27"/>
    <mergeCell ref="AWY26:AWY27"/>
    <mergeCell ref="AWZ26:AWZ27"/>
    <mergeCell ref="AXA26:AXA27"/>
    <mergeCell ref="AXB26:AXB27"/>
    <mergeCell ref="AXC26:AXC27"/>
    <mergeCell ref="AXD26:AXD27"/>
    <mergeCell ref="AWM26:AWM27"/>
    <mergeCell ref="AWN26:AWN27"/>
    <mergeCell ref="AWO26:AWO27"/>
    <mergeCell ref="AWP26:AWP27"/>
    <mergeCell ref="AWQ26:AWQ27"/>
    <mergeCell ref="AWR26:AWR27"/>
    <mergeCell ref="AWS26:AWS27"/>
    <mergeCell ref="AWT26:AWT27"/>
    <mergeCell ref="AWU26:AWU27"/>
    <mergeCell ref="AXN26:AXN27"/>
    <mergeCell ref="AXO26:AXO27"/>
    <mergeCell ref="AXP26:AXP27"/>
    <mergeCell ref="AXQ26:AXQ27"/>
    <mergeCell ref="AXR26:AXR27"/>
    <mergeCell ref="AXS26:AXS27"/>
    <mergeCell ref="AXT26:AXT27"/>
    <mergeCell ref="AXU26:AXU27"/>
    <mergeCell ref="AXV26:AXV27"/>
    <mergeCell ref="AXE26:AXE27"/>
    <mergeCell ref="AXF26:AXF27"/>
    <mergeCell ref="AXG26:AXG27"/>
    <mergeCell ref="AXH26:AXH27"/>
    <mergeCell ref="AXI26:AXI27"/>
    <mergeCell ref="AXJ26:AXJ27"/>
    <mergeCell ref="AXK26:AXK27"/>
    <mergeCell ref="AXL26:AXL27"/>
    <mergeCell ref="AXM26:AXM27"/>
    <mergeCell ref="AYF26:AYF27"/>
    <mergeCell ref="AYG26:AYG27"/>
    <mergeCell ref="AYH26:AYH27"/>
    <mergeCell ref="AYI26:AYI27"/>
    <mergeCell ref="AYJ26:AYJ27"/>
    <mergeCell ref="AYK26:AYK27"/>
    <mergeCell ref="AYL26:AYL27"/>
    <mergeCell ref="AYM26:AYM27"/>
    <mergeCell ref="AYN26:AYN27"/>
    <mergeCell ref="AXW26:AXW27"/>
    <mergeCell ref="AXX26:AXX27"/>
    <mergeCell ref="AXY26:AXY27"/>
    <mergeCell ref="AXZ26:AXZ27"/>
    <mergeCell ref="AYA26:AYA27"/>
    <mergeCell ref="AYB26:AYB27"/>
    <mergeCell ref="AYC26:AYC27"/>
    <mergeCell ref="AYD26:AYD27"/>
    <mergeCell ref="AYE26:AYE27"/>
    <mergeCell ref="AYX26:AYX27"/>
    <mergeCell ref="AYY26:AYY27"/>
    <mergeCell ref="AYZ26:AYZ27"/>
    <mergeCell ref="AZA26:AZA27"/>
    <mergeCell ref="AZB26:AZB27"/>
    <mergeCell ref="AZC26:AZC27"/>
    <mergeCell ref="AZD26:AZD27"/>
    <mergeCell ref="AZE26:AZE27"/>
    <mergeCell ref="AZF26:AZF27"/>
    <mergeCell ref="AYO26:AYO27"/>
    <mergeCell ref="AYP26:AYP27"/>
    <mergeCell ref="AYQ26:AYQ27"/>
    <mergeCell ref="AYR26:AYR27"/>
    <mergeCell ref="AYS26:AYS27"/>
    <mergeCell ref="AYT26:AYT27"/>
    <mergeCell ref="AYU26:AYU27"/>
    <mergeCell ref="AYV26:AYV27"/>
    <mergeCell ref="AYW26:AYW27"/>
    <mergeCell ref="AZP26:AZP27"/>
    <mergeCell ref="AZQ26:AZQ27"/>
    <mergeCell ref="AZR26:AZR27"/>
    <mergeCell ref="AZS26:AZS27"/>
    <mergeCell ref="AZT26:AZT27"/>
    <mergeCell ref="AZU26:AZU27"/>
    <mergeCell ref="AZV26:AZV27"/>
    <mergeCell ref="AZW26:AZW27"/>
    <mergeCell ref="AZX26:AZX27"/>
    <mergeCell ref="AZG26:AZG27"/>
    <mergeCell ref="AZH26:AZH27"/>
    <mergeCell ref="AZI26:AZI27"/>
    <mergeCell ref="AZJ26:AZJ27"/>
    <mergeCell ref="AZK26:AZK27"/>
    <mergeCell ref="AZL26:AZL27"/>
    <mergeCell ref="AZM26:AZM27"/>
    <mergeCell ref="AZN26:AZN27"/>
    <mergeCell ref="AZO26:AZO27"/>
    <mergeCell ref="BAH26:BAH27"/>
    <mergeCell ref="BAI26:BAI27"/>
    <mergeCell ref="BAJ26:BAJ27"/>
    <mergeCell ref="BAK26:BAK27"/>
    <mergeCell ref="BAL26:BAL27"/>
    <mergeCell ref="BAM26:BAM27"/>
    <mergeCell ref="BAN26:BAN27"/>
    <mergeCell ref="BAO26:BAO27"/>
    <mergeCell ref="BAP26:BAP27"/>
    <mergeCell ref="AZY26:AZY27"/>
    <mergeCell ref="AZZ26:AZZ27"/>
    <mergeCell ref="BAA26:BAA27"/>
    <mergeCell ref="BAB26:BAB27"/>
    <mergeCell ref="BAC26:BAC27"/>
    <mergeCell ref="BAD26:BAD27"/>
    <mergeCell ref="BAE26:BAE27"/>
    <mergeCell ref="BAF26:BAF27"/>
    <mergeCell ref="BAG26:BAG27"/>
    <mergeCell ref="BAZ26:BAZ27"/>
    <mergeCell ref="BBA26:BBA27"/>
    <mergeCell ref="BBB26:BBB27"/>
    <mergeCell ref="BBC26:BBC27"/>
    <mergeCell ref="BBD26:BBD27"/>
    <mergeCell ref="BBE26:BBE27"/>
    <mergeCell ref="BBF26:BBF27"/>
    <mergeCell ref="BBG26:BBG27"/>
    <mergeCell ref="BBH26:BBH27"/>
    <mergeCell ref="BAQ26:BAQ27"/>
    <mergeCell ref="BAR26:BAR27"/>
    <mergeCell ref="BAS26:BAS27"/>
    <mergeCell ref="BAT26:BAT27"/>
    <mergeCell ref="BAU26:BAU27"/>
    <mergeCell ref="BAV26:BAV27"/>
    <mergeCell ref="BAW26:BAW27"/>
    <mergeCell ref="BAX26:BAX27"/>
    <mergeCell ref="BAY26:BAY27"/>
    <mergeCell ref="BBR26:BBR27"/>
    <mergeCell ref="BBS26:BBS27"/>
    <mergeCell ref="BBT26:BBT27"/>
    <mergeCell ref="BBU26:BBU27"/>
    <mergeCell ref="BBV26:BBV27"/>
    <mergeCell ref="BBW26:BBW27"/>
    <mergeCell ref="BBX26:BBX27"/>
    <mergeCell ref="BBY26:BBY27"/>
    <mergeCell ref="BBZ26:BBZ27"/>
    <mergeCell ref="BBI26:BBI27"/>
    <mergeCell ref="BBJ26:BBJ27"/>
    <mergeCell ref="BBK26:BBK27"/>
    <mergeCell ref="BBL26:BBL27"/>
    <mergeCell ref="BBM26:BBM27"/>
    <mergeCell ref="BBN26:BBN27"/>
    <mergeCell ref="BBO26:BBO27"/>
    <mergeCell ref="BBP26:BBP27"/>
    <mergeCell ref="BBQ26:BBQ27"/>
    <mergeCell ref="BCJ26:BCJ27"/>
    <mergeCell ref="BCK26:BCK27"/>
    <mergeCell ref="BCL26:BCL27"/>
    <mergeCell ref="BCM26:BCM27"/>
    <mergeCell ref="BCN26:BCN27"/>
    <mergeCell ref="BCO26:BCO27"/>
    <mergeCell ref="BCP26:BCP27"/>
    <mergeCell ref="BCQ26:BCQ27"/>
    <mergeCell ref="BCR26:BCR27"/>
    <mergeCell ref="BCA26:BCA27"/>
    <mergeCell ref="BCB26:BCB27"/>
    <mergeCell ref="BCC26:BCC27"/>
    <mergeCell ref="BCD26:BCD27"/>
    <mergeCell ref="BCE26:BCE27"/>
    <mergeCell ref="BCF26:BCF27"/>
    <mergeCell ref="BCG26:BCG27"/>
    <mergeCell ref="BCH26:BCH27"/>
    <mergeCell ref="BCI26:BCI27"/>
    <mergeCell ref="BDB26:BDB27"/>
    <mergeCell ref="BDC26:BDC27"/>
    <mergeCell ref="BDD26:BDD27"/>
    <mergeCell ref="BDE26:BDE27"/>
    <mergeCell ref="BDF26:BDF27"/>
    <mergeCell ref="BDG26:BDG27"/>
    <mergeCell ref="BDH26:BDH27"/>
    <mergeCell ref="BDI26:BDI27"/>
    <mergeCell ref="BDJ26:BDJ27"/>
    <mergeCell ref="BCS26:BCS27"/>
    <mergeCell ref="BCT26:BCT27"/>
    <mergeCell ref="BCU26:BCU27"/>
    <mergeCell ref="BCV26:BCV27"/>
    <mergeCell ref="BCW26:BCW27"/>
    <mergeCell ref="BCX26:BCX27"/>
    <mergeCell ref="BCY26:BCY27"/>
    <mergeCell ref="BCZ26:BCZ27"/>
    <mergeCell ref="BDA26:BDA27"/>
    <mergeCell ref="BDT26:BDT27"/>
    <mergeCell ref="BDU26:BDU27"/>
    <mergeCell ref="BDV26:BDV27"/>
    <mergeCell ref="BDW26:BDW27"/>
    <mergeCell ref="BDX26:BDX27"/>
    <mergeCell ref="BDY26:BDY27"/>
    <mergeCell ref="BDZ26:BDZ27"/>
    <mergeCell ref="BEA26:BEA27"/>
    <mergeCell ref="BEB26:BEB27"/>
    <mergeCell ref="BDK26:BDK27"/>
    <mergeCell ref="BDL26:BDL27"/>
    <mergeCell ref="BDM26:BDM27"/>
    <mergeCell ref="BDN26:BDN27"/>
    <mergeCell ref="BDO26:BDO27"/>
    <mergeCell ref="BDP26:BDP27"/>
    <mergeCell ref="BDQ26:BDQ27"/>
    <mergeCell ref="BDR26:BDR27"/>
    <mergeCell ref="BDS26:BDS27"/>
    <mergeCell ref="BEL26:BEL27"/>
    <mergeCell ref="BEM26:BEM27"/>
    <mergeCell ref="BEN26:BEN27"/>
    <mergeCell ref="BEO26:BEO27"/>
    <mergeCell ref="BEP26:BEP27"/>
    <mergeCell ref="BEQ26:BEQ27"/>
    <mergeCell ref="BER26:BER27"/>
    <mergeCell ref="BES26:BES27"/>
    <mergeCell ref="BET26:BET27"/>
    <mergeCell ref="BEC26:BEC27"/>
    <mergeCell ref="BED26:BED27"/>
    <mergeCell ref="BEE26:BEE27"/>
    <mergeCell ref="BEF26:BEF27"/>
    <mergeCell ref="BEG26:BEG27"/>
    <mergeCell ref="BEH26:BEH27"/>
    <mergeCell ref="BEI26:BEI27"/>
    <mergeCell ref="BEJ26:BEJ27"/>
    <mergeCell ref="BEK26:BEK27"/>
    <mergeCell ref="BFD26:BFD27"/>
    <mergeCell ref="BFE26:BFE27"/>
    <mergeCell ref="BFF26:BFF27"/>
    <mergeCell ref="BFG26:BFG27"/>
    <mergeCell ref="BFH26:BFH27"/>
    <mergeCell ref="BFI26:BFI27"/>
    <mergeCell ref="BFJ26:BFJ27"/>
    <mergeCell ref="BFK26:BFK27"/>
    <mergeCell ref="BFL26:BFL27"/>
    <mergeCell ref="BEU26:BEU27"/>
    <mergeCell ref="BEV26:BEV27"/>
    <mergeCell ref="BEW26:BEW27"/>
    <mergeCell ref="BEX26:BEX27"/>
    <mergeCell ref="BEY26:BEY27"/>
    <mergeCell ref="BEZ26:BEZ27"/>
    <mergeCell ref="BFA26:BFA27"/>
    <mergeCell ref="BFB26:BFB27"/>
    <mergeCell ref="BFC26:BFC27"/>
    <mergeCell ref="BFV26:BFV27"/>
    <mergeCell ref="BFW26:BFW27"/>
    <mergeCell ref="BFX26:BFX27"/>
    <mergeCell ref="BFY26:BFY27"/>
    <mergeCell ref="BFZ26:BFZ27"/>
    <mergeCell ref="BGA26:BGA27"/>
    <mergeCell ref="BGB26:BGB27"/>
    <mergeCell ref="BGC26:BGC27"/>
    <mergeCell ref="BGD26:BGD27"/>
    <mergeCell ref="BFM26:BFM27"/>
    <mergeCell ref="BFN26:BFN27"/>
    <mergeCell ref="BFO26:BFO27"/>
    <mergeCell ref="BFP26:BFP27"/>
    <mergeCell ref="BFQ26:BFQ27"/>
    <mergeCell ref="BFR26:BFR27"/>
    <mergeCell ref="BFS26:BFS27"/>
    <mergeCell ref="BFT26:BFT27"/>
    <mergeCell ref="BFU26:BFU27"/>
    <mergeCell ref="BGN26:BGN27"/>
    <mergeCell ref="BGO26:BGO27"/>
    <mergeCell ref="BGP26:BGP27"/>
    <mergeCell ref="BGQ26:BGQ27"/>
    <mergeCell ref="BGR26:BGR27"/>
    <mergeCell ref="BGS26:BGS27"/>
    <mergeCell ref="BGT26:BGT27"/>
    <mergeCell ref="BGU26:BGU27"/>
    <mergeCell ref="BGV26:BGV27"/>
    <mergeCell ref="BGE26:BGE27"/>
    <mergeCell ref="BGF26:BGF27"/>
    <mergeCell ref="BGG26:BGG27"/>
    <mergeCell ref="BGH26:BGH27"/>
    <mergeCell ref="BGI26:BGI27"/>
    <mergeCell ref="BGJ26:BGJ27"/>
    <mergeCell ref="BGK26:BGK27"/>
    <mergeCell ref="BGL26:BGL27"/>
    <mergeCell ref="BGM26:BGM27"/>
    <mergeCell ref="BHF26:BHF27"/>
    <mergeCell ref="BHG26:BHG27"/>
    <mergeCell ref="BHH26:BHH27"/>
    <mergeCell ref="BHI26:BHI27"/>
    <mergeCell ref="BHJ26:BHJ27"/>
    <mergeCell ref="BHK26:BHK27"/>
    <mergeCell ref="BHL26:BHL27"/>
    <mergeCell ref="BHM26:BHM27"/>
    <mergeCell ref="BHN26:BHN27"/>
    <mergeCell ref="BGW26:BGW27"/>
    <mergeCell ref="BGX26:BGX27"/>
    <mergeCell ref="BGY26:BGY27"/>
    <mergeCell ref="BGZ26:BGZ27"/>
    <mergeCell ref="BHA26:BHA27"/>
    <mergeCell ref="BHB26:BHB27"/>
    <mergeCell ref="BHC26:BHC27"/>
    <mergeCell ref="BHD26:BHD27"/>
    <mergeCell ref="BHE26:BHE27"/>
    <mergeCell ref="BHX26:BHX27"/>
    <mergeCell ref="BHY26:BHY27"/>
    <mergeCell ref="BHZ26:BHZ27"/>
    <mergeCell ref="BIA26:BIA27"/>
    <mergeCell ref="BIB26:BIB27"/>
    <mergeCell ref="BIC26:BIC27"/>
    <mergeCell ref="BID26:BID27"/>
    <mergeCell ref="BIE26:BIE27"/>
    <mergeCell ref="BIF26:BIF27"/>
    <mergeCell ref="BHO26:BHO27"/>
    <mergeCell ref="BHP26:BHP27"/>
    <mergeCell ref="BHQ26:BHQ27"/>
    <mergeCell ref="BHR26:BHR27"/>
    <mergeCell ref="BHS26:BHS27"/>
    <mergeCell ref="BHT26:BHT27"/>
    <mergeCell ref="BHU26:BHU27"/>
    <mergeCell ref="BHV26:BHV27"/>
    <mergeCell ref="BHW26:BHW27"/>
    <mergeCell ref="BIP26:BIP27"/>
    <mergeCell ref="BIQ26:BIQ27"/>
    <mergeCell ref="BIR26:BIR27"/>
    <mergeCell ref="BIS26:BIS27"/>
    <mergeCell ref="BIT26:BIT27"/>
    <mergeCell ref="BIU26:BIU27"/>
    <mergeCell ref="BIV26:BIV27"/>
    <mergeCell ref="BIW26:BIW27"/>
    <mergeCell ref="BIX26:BIX27"/>
    <mergeCell ref="BIG26:BIG27"/>
    <mergeCell ref="BIH26:BIH27"/>
    <mergeCell ref="BII26:BII27"/>
    <mergeCell ref="BIJ26:BIJ27"/>
    <mergeCell ref="BIK26:BIK27"/>
    <mergeCell ref="BIL26:BIL27"/>
    <mergeCell ref="BIM26:BIM27"/>
    <mergeCell ref="BIN26:BIN27"/>
    <mergeCell ref="BIO26:BIO27"/>
    <mergeCell ref="BJH26:BJH27"/>
    <mergeCell ref="BJI26:BJI27"/>
    <mergeCell ref="BJJ26:BJJ27"/>
    <mergeCell ref="BJK26:BJK27"/>
    <mergeCell ref="BJL26:BJL27"/>
    <mergeCell ref="BJM26:BJM27"/>
    <mergeCell ref="BJN26:BJN27"/>
    <mergeCell ref="BJO26:BJO27"/>
    <mergeCell ref="BJP26:BJP27"/>
    <mergeCell ref="BIY26:BIY27"/>
    <mergeCell ref="BIZ26:BIZ27"/>
    <mergeCell ref="BJA26:BJA27"/>
    <mergeCell ref="BJB26:BJB27"/>
    <mergeCell ref="BJC26:BJC27"/>
    <mergeCell ref="BJD26:BJD27"/>
    <mergeCell ref="BJE26:BJE27"/>
    <mergeCell ref="BJF26:BJF27"/>
    <mergeCell ref="BJG26:BJG27"/>
    <mergeCell ref="BJZ26:BJZ27"/>
    <mergeCell ref="BKA26:BKA27"/>
    <mergeCell ref="BKB26:BKB27"/>
    <mergeCell ref="BKC26:BKC27"/>
    <mergeCell ref="BKD26:BKD27"/>
    <mergeCell ref="BKE26:BKE27"/>
    <mergeCell ref="BKF26:BKF27"/>
    <mergeCell ref="BKG26:BKG27"/>
    <mergeCell ref="BKH26:BKH27"/>
    <mergeCell ref="BJQ26:BJQ27"/>
    <mergeCell ref="BJR26:BJR27"/>
    <mergeCell ref="BJS26:BJS27"/>
    <mergeCell ref="BJT26:BJT27"/>
    <mergeCell ref="BJU26:BJU27"/>
    <mergeCell ref="BJV26:BJV27"/>
    <mergeCell ref="BJW26:BJW27"/>
    <mergeCell ref="BJX26:BJX27"/>
    <mergeCell ref="BJY26:BJY27"/>
    <mergeCell ref="BKR26:BKR27"/>
    <mergeCell ref="BKS26:BKS27"/>
    <mergeCell ref="BKT26:BKT27"/>
    <mergeCell ref="BKU26:BKU27"/>
    <mergeCell ref="BKV26:BKV27"/>
    <mergeCell ref="BKW26:BKW27"/>
    <mergeCell ref="BKX26:BKX27"/>
    <mergeCell ref="BKY26:BKY27"/>
    <mergeCell ref="BKZ26:BKZ27"/>
    <mergeCell ref="BKI26:BKI27"/>
    <mergeCell ref="BKJ26:BKJ27"/>
    <mergeCell ref="BKK26:BKK27"/>
    <mergeCell ref="BKL26:BKL27"/>
    <mergeCell ref="BKM26:BKM27"/>
    <mergeCell ref="BKN26:BKN27"/>
    <mergeCell ref="BKO26:BKO27"/>
    <mergeCell ref="BKP26:BKP27"/>
    <mergeCell ref="BKQ26:BKQ27"/>
    <mergeCell ref="BLJ26:BLJ27"/>
    <mergeCell ref="BLK26:BLK27"/>
    <mergeCell ref="BLL26:BLL27"/>
    <mergeCell ref="BLM26:BLM27"/>
    <mergeCell ref="BLN26:BLN27"/>
    <mergeCell ref="BLO26:BLO27"/>
    <mergeCell ref="BLP26:BLP27"/>
    <mergeCell ref="BLQ26:BLQ27"/>
    <mergeCell ref="BLR26:BLR27"/>
    <mergeCell ref="BLA26:BLA27"/>
    <mergeCell ref="BLB26:BLB27"/>
    <mergeCell ref="BLC26:BLC27"/>
    <mergeCell ref="BLD26:BLD27"/>
    <mergeCell ref="BLE26:BLE27"/>
    <mergeCell ref="BLF26:BLF27"/>
    <mergeCell ref="BLG26:BLG27"/>
    <mergeCell ref="BLH26:BLH27"/>
    <mergeCell ref="BLI26:BLI27"/>
    <mergeCell ref="BMB26:BMB27"/>
    <mergeCell ref="BMC26:BMC27"/>
    <mergeCell ref="BMD26:BMD27"/>
    <mergeCell ref="BME26:BME27"/>
    <mergeCell ref="BMF26:BMF27"/>
    <mergeCell ref="BMG26:BMG27"/>
    <mergeCell ref="BMH26:BMH27"/>
    <mergeCell ref="BMI26:BMI27"/>
    <mergeCell ref="BMJ26:BMJ27"/>
    <mergeCell ref="BLS26:BLS27"/>
    <mergeCell ref="BLT26:BLT27"/>
    <mergeCell ref="BLU26:BLU27"/>
    <mergeCell ref="BLV26:BLV27"/>
    <mergeCell ref="BLW26:BLW27"/>
    <mergeCell ref="BLX26:BLX27"/>
    <mergeCell ref="BLY26:BLY27"/>
    <mergeCell ref="BLZ26:BLZ27"/>
    <mergeCell ref="BMA26:BMA27"/>
    <mergeCell ref="BMT26:BMT27"/>
    <mergeCell ref="BMU26:BMU27"/>
    <mergeCell ref="BMV26:BMV27"/>
    <mergeCell ref="BMW26:BMW27"/>
    <mergeCell ref="BMX26:BMX27"/>
    <mergeCell ref="BMY26:BMY27"/>
    <mergeCell ref="BMZ26:BMZ27"/>
    <mergeCell ref="BNA26:BNA27"/>
    <mergeCell ref="BNB26:BNB27"/>
    <mergeCell ref="BMK26:BMK27"/>
    <mergeCell ref="BML26:BML27"/>
    <mergeCell ref="BMM26:BMM27"/>
    <mergeCell ref="BMN26:BMN27"/>
    <mergeCell ref="BMO26:BMO27"/>
    <mergeCell ref="BMP26:BMP27"/>
    <mergeCell ref="BMQ26:BMQ27"/>
    <mergeCell ref="BMR26:BMR27"/>
    <mergeCell ref="BMS26:BMS27"/>
    <mergeCell ref="BNL26:BNL27"/>
    <mergeCell ref="BNM26:BNM27"/>
    <mergeCell ref="BNN26:BNN27"/>
    <mergeCell ref="BNO26:BNO27"/>
    <mergeCell ref="BNP26:BNP27"/>
    <mergeCell ref="BNQ26:BNQ27"/>
    <mergeCell ref="BNR26:BNR27"/>
    <mergeCell ref="BNS26:BNS27"/>
    <mergeCell ref="BNT26:BNT27"/>
    <mergeCell ref="BNC26:BNC27"/>
    <mergeCell ref="BND26:BND27"/>
    <mergeCell ref="BNE26:BNE27"/>
    <mergeCell ref="BNF26:BNF27"/>
    <mergeCell ref="BNG26:BNG27"/>
    <mergeCell ref="BNH26:BNH27"/>
    <mergeCell ref="BNI26:BNI27"/>
    <mergeCell ref="BNJ26:BNJ27"/>
    <mergeCell ref="BNK26:BNK27"/>
    <mergeCell ref="BOD26:BOD27"/>
    <mergeCell ref="BOE26:BOE27"/>
    <mergeCell ref="BOF26:BOF27"/>
    <mergeCell ref="BOG26:BOG27"/>
    <mergeCell ref="BOH26:BOH27"/>
    <mergeCell ref="BOI26:BOI27"/>
    <mergeCell ref="BOJ26:BOJ27"/>
    <mergeCell ref="BOK26:BOK27"/>
    <mergeCell ref="BOL26:BOL27"/>
    <mergeCell ref="BNU26:BNU27"/>
    <mergeCell ref="BNV26:BNV27"/>
    <mergeCell ref="BNW26:BNW27"/>
    <mergeCell ref="BNX26:BNX27"/>
    <mergeCell ref="BNY26:BNY27"/>
    <mergeCell ref="BNZ26:BNZ27"/>
    <mergeCell ref="BOA26:BOA27"/>
    <mergeCell ref="BOB26:BOB27"/>
    <mergeCell ref="BOC26:BOC27"/>
    <mergeCell ref="BOV26:BOV27"/>
    <mergeCell ref="BOW26:BOW27"/>
    <mergeCell ref="BOX26:BOX27"/>
    <mergeCell ref="BOY26:BOY27"/>
    <mergeCell ref="BOZ26:BOZ27"/>
    <mergeCell ref="BPA26:BPA27"/>
    <mergeCell ref="BPB26:BPB27"/>
    <mergeCell ref="BPC26:BPC27"/>
    <mergeCell ref="BPD26:BPD27"/>
    <mergeCell ref="BOM26:BOM27"/>
    <mergeCell ref="BON26:BON27"/>
    <mergeCell ref="BOO26:BOO27"/>
    <mergeCell ref="BOP26:BOP27"/>
    <mergeCell ref="BOQ26:BOQ27"/>
    <mergeCell ref="BOR26:BOR27"/>
    <mergeCell ref="BOS26:BOS27"/>
    <mergeCell ref="BOT26:BOT27"/>
    <mergeCell ref="BOU26:BOU27"/>
    <mergeCell ref="BPN26:BPN27"/>
    <mergeCell ref="BPO26:BPO27"/>
    <mergeCell ref="BPP26:BPP27"/>
    <mergeCell ref="BPQ26:BPQ27"/>
    <mergeCell ref="BPR26:BPR27"/>
    <mergeCell ref="BPS26:BPS27"/>
    <mergeCell ref="BPT26:BPT27"/>
    <mergeCell ref="BPU26:BPU27"/>
    <mergeCell ref="BPV26:BPV27"/>
    <mergeCell ref="BPE26:BPE27"/>
    <mergeCell ref="BPF26:BPF27"/>
    <mergeCell ref="BPG26:BPG27"/>
    <mergeCell ref="BPH26:BPH27"/>
    <mergeCell ref="BPI26:BPI27"/>
    <mergeCell ref="BPJ26:BPJ27"/>
    <mergeCell ref="BPK26:BPK27"/>
    <mergeCell ref="BPL26:BPL27"/>
    <mergeCell ref="BPM26:BPM27"/>
    <mergeCell ref="BQF26:BQF27"/>
    <mergeCell ref="BQG26:BQG27"/>
    <mergeCell ref="BQH26:BQH27"/>
    <mergeCell ref="BQI26:BQI27"/>
    <mergeCell ref="BQJ26:BQJ27"/>
    <mergeCell ref="BQK26:BQK27"/>
    <mergeCell ref="BQL26:BQL27"/>
    <mergeCell ref="BQM26:BQM27"/>
    <mergeCell ref="BQN26:BQN27"/>
    <mergeCell ref="BPW26:BPW27"/>
    <mergeCell ref="BPX26:BPX27"/>
    <mergeCell ref="BPY26:BPY27"/>
    <mergeCell ref="BPZ26:BPZ27"/>
    <mergeCell ref="BQA26:BQA27"/>
    <mergeCell ref="BQB26:BQB27"/>
    <mergeCell ref="BQC26:BQC27"/>
    <mergeCell ref="BQD26:BQD27"/>
    <mergeCell ref="BQE26:BQE27"/>
    <mergeCell ref="BQX26:BQX27"/>
    <mergeCell ref="BQY26:BQY27"/>
    <mergeCell ref="BQZ26:BQZ27"/>
    <mergeCell ref="BRA26:BRA27"/>
    <mergeCell ref="BRB26:BRB27"/>
    <mergeCell ref="BRC26:BRC27"/>
    <mergeCell ref="BRD26:BRD27"/>
    <mergeCell ref="BRE26:BRE27"/>
    <mergeCell ref="BRF26:BRF27"/>
    <mergeCell ref="BQO26:BQO27"/>
    <mergeCell ref="BQP26:BQP27"/>
    <mergeCell ref="BQQ26:BQQ27"/>
    <mergeCell ref="BQR26:BQR27"/>
    <mergeCell ref="BQS26:BQS27"/>
    <mergeCell ref="BQT26:BQT27"/>
    <mergeCell ref="BQU26:BQU27"/>
    <mergeCell ref="BQV26:BQV27"/>
    <mergeCell ref="BQW26:BQW27"/>
    <mergeCell ref="BRP26:BRP27"/>
    <mergeCell ref="BRQ26:BRQ27"/>
    <mergeCell ref="BRR26:BRR27"/>
    <mergeCell ref="BRS26:BRS27"/>
    <mergeCell ref="BRT26:BRT27"/>
    <mergeCell ref="BRU26:BRU27"/>
    <mergeCell ref="BRV26:BRV27"/>
    <mergeCell ref="BRW26:BRW27"/>
    <mergeCell ref="BRX26:BRX27"/>
    <mergeCell ref="BRG26:BRG27"/>
    <mergeCell ref="BRH26:BRH27"/>
    <mergeCell ref="BRI26:BRI27"/>
    <mergeCell ref="BRJ26:BRJ27"/>
    <mergeCell ref="BRK26:BRK27"/>
    <mergeCell ref="BRL26:BRL27"/>
    <mergeCell ref="BRM26:BRM27"/>
    <mergeCell ref="BRN26:BRN27"/>
    <mergeCell ref="BRO26:BRO27"/>
    <mergeCell ref="BSH26:BSH27"/>
    <mergeCell ref="BSI26:BSI27"/>
    <mergeCell ref="BSJ26:BSJ27"/>
    <mergeCell ref="BSK26:BSK27"/>
    <mergeCell ref="BSL26:BSL27"/>
    <mergeCell ref="BSM26:BSM27"/>
    <mergeCell ref="BSN26:BSN27"/>
    <mergeCell ref="BSO26:BSO27"/>
    <mergeCell ref="BSP26:BSP27"/>
    <mergeCell ref="BRY26:BRY27"/>
    <mergeCell ref="BRZ26:BRZ27"/>
    <mergeCell ref="BSA26:BSA27"/>
    <mergeCell ref="BSB26:BSB27"/>
    <mergeCell ref="BSC26:BSC27"/>
    <mergeCell ref="BSD26:BSD27"/>
    <mergeCell ref="BSE26:BSE27"/>
    <mergeCell ref="BSF26:BSF27"/>
    <mergeCell ref="BSG26:BSG27"/>
    <mergeCell ref="BSZ26:BSZ27"/>
    <mergeCell ref="BTA26:BTA27"/>
    <mergeCell ref="BTB26:BTB27"/>
    <mergeCell ref="BTC26:BTC27"/>
    <mergeCell ref="BTD26:BTD27"/>
    <mergeCell ref="BTE26:BTE27"/>
    <mergeCell ref="BTF26:BTF27"/>
    <mergeCell ref="BTG26:BTG27"/>
    <mergeCell ref="BTH26:BTH27"/>
    <mergeCell ref="BSQ26:BSQ27"/>
    <mergeCell ref="BSR26:BSR27"/>
    <mergeCell ref="BSS26:BSS27"/>
    <mergeCell ref="BST26:BST27"/>
    <mergeCell ref="BSU26:BSU27"/>
    <mergeCell ref="BSV26:BSV27"/>
    <mergeCell ref="BSW26:BSW27"/>
    <mergeCell ref="BSX26:BSX27"/>
    <mergeCell ref="BSY26:BSY27"/>
    <mergeCell ref="BTR26:BTR27"/>
    <mergeCell ref="BTS26:BTS27"/>
    <mergeCell ref="BTT26:BTT27"/>
    <mergeCell ref="BTU26:BTU27"/>
    <mergeCell ref="BTV26:BTV27"/>
    <mergeCell ref="BTW26:BTW27"/>
    <mergeCell ref="BTX26:BTX27"/>
    <mergeCell ref="BTY26:BTY27"/>
    <mergeCell ref="BTZ26:BTZ27"/>
    <mergeCell ref="BTI26:BTI27"/>
    <mergeCell ref="BTJ26:BTJ27"/>
    <mergeCell ref="BTK26:BTK27"/>
    <mergeCell ref="BTL26:BTL27"/>
    <mergeCell ref="BTM26:BTM27"/>
    <mergeCell ref="BTN26:BTN27"/>
    <mergeCell ref="BTO26:BTO27"/>
    <mergeCell ref="BTP26:BTP27"/>
    <mergeCell ref="BTQ26:BTQ27"/>
    <mergeCell ref="BUJ26:BUJ27"/>
    <mergeCell ref="BUK26:BUK27"/>
    <mergeCell ref="BUL26:BUL27"/>
    <mergeCell ref="BUM26:BUM27"/>
    <mergeCell ref="BUN26:BUN27"/>
    <mergeCell ref="BUO26:BUO27"/>
    <mergeCell ref="BUP26:BUP27"/>
    <mergeCell ref="BUQ26:BUQ27"/>
    <mergeCell ref="BUR26:BUR27"/>
    <mergeCell ref="BUA26:BUA27"/>
    <mergeCell ref="BUB26:BUB27"/>
    <mergeCell ref="BUC26:BUC27"/>
    <mergeCell ref="BUD26:BUD27"/>
    <mergeCell ref="BUE26:BUE27"/>
    <mergeCell ref="BUF26:BUF27"/>
    <mergeCell ref="BUG26:BUG27"/>
    <mergeCell ref="BUH26:BUH27"/>
    <mergeCell ref="BUI26:BUI27"/>
    <mergeCell ref="BVB26:BVB27"/>
    <mergeCell ref="BVC26:BVC27"/>
    <mergeCell ref="BVD26:BVD27"/>
    <mergeCell ref="BVE26:BVE27"/>
    <mergeCell ref="BVF26:BVF27"/>
    <mergeCell ref="BVG26:BVG27"/>
    <mergeCell ref="BVH26:BVH27"/>
    <mergeCell ref="BVI26:BVI27"/>
    <mergeCell ref="BVJ26:BVJ27"/>
    <mergeCell ref="BUS26:BUS27"/>
    <mergeCell ref="BUT26:BUT27"/>
    <mergeCell ref="BUU26:BUU27"/>
    <mergeCell ref="BUV26:BUV27"/>
    <mergeCell ref="BUW26:BUW27"/>
    <mergeCell ref="BUX26:BUX27"/>
    <mergeCell ref="BUY26:BUY27"/>
    <mergeCell ref="BUZ26:BUZ27"/>
    <mergeCell ref="BVA26:BVA27"/>
    <mergeCell ref="BVT26:BVT27"/>
    <mergeCell ref="BVU26:BVU27"/>
    <mergeCell ref="BVV26:BVV27"/>
    <mergeCell ref="BVW26:BVW27"/>
    <mergeCell ref="BVX26:BVX27"/>
    <mergeCell ref="BVY26:BVY27"/>
    <mergeCell ref="BVZ26:BVZ27"/>
    <mergeCell ref="BWA26:BWA27"/>
    <mergeCell ref="BWB26:BWB27"/>
    <mergeCell ref="BVK26:BVK27"/>
    <mergeCell ref="BVL26:BVL27"/>
    <mergeCell ref="BVM26:BVM27"/>
    <mergeCell ref="BVN26:BVN27"/>
    <mergeCell ref="BVO26:BVO27"/>
    <mergeCell ref="BVP26:BVP27"/>
    <mergeCell ref="BVQ26:BVQ27"/>
    <mergeCell ref="BVR26:BVR27"/>
    <mergeCell ref="BVS26:BVS27"/>
    <mergeCell ref="BWL26:BWL27"/>
    <mergeCell ref="BWM26:BWM27"/>
    <mergeCell ref="BWN26:BWN27"/>
    <mergeCell ref="BWO26:BWO27"/>
    <mergeCell ref="BWP26:BWP27"/>
    <mergeCell ref="BWQ26:BWQ27"/>
    <mergeCell ref="BWR26:BWR27"/>
    <mergeCell ref="BWS26:BWS27"/>
    <mergeCell ref="BWT26:BWT27"/>
    <mergeCell ref="BWC26:BWC27"/>
    <mergeCell ref="BWD26:BWD27"/>
    <mergeCell ref="BWE26:BWE27"/>
    <mergeCell ref="BWF26:BWF27"/>
    <mergeCell ref="BWG26:BWG27"/>
    <mergeCell ref="BWH26:BWH27"/>
    <mergeCell ref="BWI26:BWI27"/>
    <mergeCell ref="BWJ26:BWJ27"/>
    <mergeCell ref="BWK26:BWK27"/>
    <mergeCell ref="BXD26:BXD27"/>
    <mergeCell ref="BXE26:BXE27"/>
    <mergeCell ref="BXF26:BXF27"/>
    <mergeCell ref="BXG26:BXG27"/>
    <mergeCell ref="BXH26:BXH27"/>
    <mergeCell ref="BXI26:BXI27"/>
    <mergeCell ref="BXJ26:BXJ27"/>
    <mergeCell ref="BXK26:BXK27"/>
    <mergeCell ref="BXL26:BXL27"/>
    <mergeCell ref="BWU26:BWU27"/>
    <mergeCell ref="BWV26:BWV27"/>
    <mergeCell ref="BWW26:BWW27"/>
    <mergeCell ref="BWX26:BWX27"/>
    <mergeCell ref="BWY26:BWY27"/>
    <mergeCell ref="BWZ26:BWZ27"/>
    <mergeCell ref="BXA26:BXA27"/>
    <mergeCell ref="BXB26:BXB27"/>
    <mergeCell ref="BXC26:BXC27"/>
    <mergeCell ref="BXV26:BXV27"/>
    <mergeCell ref="BXW26:BXW27"/>
    <mergeCell ref="BXX26:BXX27"/>
    <mergeCell ref="BXY26:BXY27"/>
    <mergeCell ref="BXZ26:BXZ27"/>
    <mergeCell ref="BYA26:BYA27"/>
    <mergeCell ref="BYB26:BYB27"/>
    <mergeCell ref="BYC26:BYC27"/>
    <mergeCell ref="BYD26:BYD27"/>
    <mergeCell ref="BXM26:BXM27"/>
    <mergeCell ref="BXN26:BXN27"/>
    <mergeCell ref="BXO26:BXO27"/>
    <mergeCell ref="BXP26:BXP27"/>
    <mergeCell ref="BXQ26:BXQ27"/>
    <mergeCell ref="BXR26:BXR27"/>
    <mergeCell ref="BXS26:BXS27"/>
    <mergeCell ref="BXT26:BXT27"/>
    <mergeCell ref="BXU26:BXU27"/>
    <mergeCell ref="BYN26:BYN27"/>
    <mergeCell ref="BYO26:BYO27"/>
    <mergeCell ref="BYP26:BYP27"/>
    <mergeCell ref="BYQ26:BYQ27"/>
    <mergeCell ref="BYR26:BYR27"/>
    <mergeCell ref="BYS26:BYS27"/>
    <mergeCell ref="BYT26:BYT27"/>
    <mergeCell ref="BYU26:BYU27"/>
    <mergeCell ref="BYV26:BYV27"/>
    <mergeCell ref="BYE26:BYE27"/>
    <mergeCell ref="BYF26:BYF27"/>
    <mergeCell ref="BYG26:BYG27"/>
    <mergeCell ref="BYH26:BYH27"/>
    <mergeCell ref="BYI26:BYI27"/>
    <mergeCell ref="BYJ26:BYJ27"/>
    <mergeCell ref="BYK26:BYK27"/>
    <mergeCell ref="BYL26:BYL27"/>
    <mergeCell ref="BYM26:BYM27"/>
    <mergeCell ref="BZF26:BZF27"/>
    <mergeCell ref="BZG26:BZG27"/>
    <mergeCell ref="BZH26:BZH27"/>
    <mergeCell ref="BZI26:BZI27"/>
    <mergeCell ref="BZJ26:BZJ27"/>
    <mergeCell ref="BZK26:BZK27"/>
    <mergeCell ref="BZL26:BZL27"/>
    <mergeCell ref="BZM26:BZM27"/>
    <mergeCell ref="BZN26:BZN27"/>
    <mergeCell ref="BYW26:BYW27"/>
    <mergeCell ref="BYX26:BYX27"/>
    <mergeCell ref="BYY26:BYY27"/>
    <mergeCell ref="BYZ26:BYZ27"/>
    <mergeCell ref="BZA26:BZA27"/>
    <mergeCell ref="BZB26:BZB27"/>
    <mergeCell ref="BZC26:BZC27"/>
    <mergeCell ref="BZD26:BZD27"/>
    <mergeCell ref="BZE26:BZE27"/>
    <mergeCell ref="BZX26:BZX27"/>
    <mergeCell ref="BZY26:BZY27"/>
    <mergeCell ref="BZZ26:BZZ27"/>
    <mergeCell ref="CAA26:CAA27"/>
    <mergeCell ref="CAB26:CAB27"/>
    <mergeCell ref="CAC26:CAC27"/>
    <mergeCell ref="CAD26:CAD27"/>
    <mergeCell ref="CAE26:CAE27"/>
    <mergeCell ref="CAF26:CAF27"/>
    <mergeCell ref="BZO26:BZO27"/>
    <mergeCell ref="BZP26:BZP27"/>
    <mergeCell ref="BZQ26:BZQ27"/>
    <mergeCell ref="BZR26:BZR27"/>
    <mergeCell ref="BZS26:BZS27"/>
    <mergeCell ref="BZT26:BZT27"/>
    <mergeCell ref="BZU26:BZU27"/>
    <mergeCell ref="BZV26:BZV27"/>
    <mergeCell ref="BZW26:BZW27"/>
    <mergeCell ref="CAP26:CAP27"/>
    <mergeCell ref="CAQ26:CAQ27"/>
    <mergeCell ref="CAR26:CAR27"/>
    <mergeCell ref="CAS26:CAS27"/>
    <mergeCell ref="CAT26:CAT27"/>
    <mergeCell ref="CAU26:CAU27"/>
    <mergeCell ref="CAV26:CAV27"/>
    <mergeCell ref="CAW26:CAW27"/>
    <mergeCell ref="CAX26:CAX27"/>
    <mergeCell ref="CAG26:CAG27"/>
    <mergeCell ref="CAH26:CAH27"/>
    <mergeCell ref="CAI26:CAI27"/>
    <mergeCell ref="CAJ26:CAJ27"/>
    <mergeCell ref="CAK26:CAK27"/>
    <mergeCell ref="CAL26:CAL27"/>
    <mergeCell ref="CAM26:CAM27"/>
    <mergeCell ref="CAN26:CAN27"/>
    <mergeCell ref="CAO26:CAO27"/>
    <mergeCell ref="CBH26:CBH27"/>
    <mergeCell ref="CBI26:CBI27"/>
    <mergeCell ref="CBJ26:CBJ27"/>
    <mergeCell ref="CBK26:CBK27"/>
    <mergeCell ref="CBL26:CBL27"/>
    <mergeCell ref="CBM26:CBM27"/>
    <mergeCell ref="CBN26:CBN27"/>
    <mergeCell ref="CBO26:CBO27"/>
    <mergeCell ref="CBP26:CBP27"/>
    <mergeCell ref="CAY26:CAY27"/>
    <mergeCell ref="CAZ26:CAZ27"/>
    <mergeCell ref="CBA26:CBA27"/>
    <mergeCell ref="CBB26:CBB27"/>
    <mergeCell ref="CBC26:CBC27"/>
    <mergeCell ref="CBD26:CBD27"/>
    <mergeCell ref="CBE26:CBE27"/>
    <mergeCell ref="CBF26:CBF27"/>
    <mergeCell ref="CBG26:CBG27"/>
    <mergeCell ref="CBZ26:CBZ27"/>
    <mergeCell ref="CCA26:CCA27"/>
    <mergeCell ref="CCB26:CCB27"/>
    <mergeCell ref="CCC26:CCC27"/>
    <mergeCell ref="CCD26:CCD27"/>
    <mergeCell ref="CCE26:CCE27"/>
    <mergeCell ref="CCF26:CCF27"/>
    <mergeCell ref="CCG26:CCG27"/>
    <mergeCell ref="CCH26:CCH27"/>
    <mergeCell ref="CBQ26:CBQ27"/>
    <mergeCell ref="CBR26:CBR27"/>
    <mergeCell ref="CBS26:CBS27"/>
    <mergeCell ref="CBT26:CBT27"/>
    <mergeCell ref="CBU26:CBU27"/>
    <mergeCell ref="CBV26:CBV27"/>
    <mergeCell ref="CBW26:CBW27"/>
    <mergeCell ref="CBX26:CBX27"/>
    <mergeCell ref="CBY26:CBY27"/>
    <mergeCell ref="CCR26:CCR27"/>
    <mergeCell ref="CCS26:CCS27"/>
    <mergeCell ref="CCT26:CCT27"/>
    <mergeCell ref="CCU26:CCU27"/>
    <mergeCell ref="CCV26:CCV27"/>
    <mergeCell ref="CCW26:CCW27"/>
    <mergeCell ref="CCX26:CCX27"/>
    <mergeCell ref="CCY26:CCY27"/>
    <mergeCell ref="CCZ26:CCZ27"/>
    <mergeCell ref="CCI26:CCI27"/>
    <mergeCell ref="CCJ26:CCJ27"/>
    <mergeCell ref="CCK26:CCK27"/>
    <mergeCell ref="CCL26:CCL27"/>
    <mergeCell ref="CCM26:CCM27"/>
    <mergeCell ref="CCN26:CCN27"/>
    <mergeCell ref="CCO26:CCO27"/>
    <mergeCell ref="CCP26:CCP27"/>
    <mergeCell ref="CCQ26:CCQ27"/>
    <mergeCell ref="CDJ26:CDJ27"/>
    <mergeCell ref="CDK26:CDK27"/>
    <mergeCell ref="CDL26:CDL27"/>
    <mergeCell ref="CDM26:CDM27"/>
    <mergeCell ref="CDN26:CDN27"/>
    <mergeCell ref="CDO26:CDO27"/>
    <mergeCell ref="CDP26:CDP27"/>
    <mergeCell ref="CDQ26:CDQ27"/>
    <mergeCell ref="CDR26:CDR27"/>
    <mergeCell ref="CDA26:CDA27"/>
    <mergeCell ref="CDB26:CDB27"/>
    <mergeCell ref="CDC26:CDC27"/>
    <mergeCell ref="CDD26:CDD27"/>
    <mergeCell ref="CDE26:CDE27"/>
    <mergeCell ref="CDF26:CDF27"/>
    <mergeCell ref="CDG26:CDG27"/>
    <mergeCell ref="CDH26:CDH27"/>
    <mergeCell ref="CDI26:CDI27"/>
    <mergeCell ref="CEB26:CEB27"/>
    <mergeCell ref="CEC26:CEC27"/>
    <mergeCell ref="CED26:CED27"/>
    <mergeCell ref="CEE26:CEE27"/>
    <mergeCell ref="CEF26:CEF27"/>
    <mergeCell ref="CEG26:CEG27"/>
    <mergeCell ref="CEH26:CEH27"/>
    <mergeCell ref="CEI26:CEI27"/>
    <mergeCell ref="CEJ26:CEJ27"/>
    <mergeCell ref="CDS26:CDS27"/>
    <mergeCell ref="CDT26:CDT27"/>
    <mergeCell ref="CDU26:CDU27"/>
    <mergeCell ref="CDV26:CDV27"/>
    <mergeCell ref="CDW26:CDW27"/>
    <mergeCell ref="CDX26:CDX27"/>
    <mergeCell ref="CDY26:CDY27"/>
    <mergeCell ref="CDZ26:CDZ27"/>
    <mergeCell ref="CEA26:CEA27"/>
    <mergeCell ref="CET26:CET27"/>
    <mergeCell ref="CEU26:CEU27"/>
    <mergeCell ref="CEV26:CEV27"/>
    <mergeCell ref="CEW26:CEW27"/>
    <mergeCell ref="CEX26:CEX27"/>
    <mergeCell ref="CEY26:CEY27"/>
    <mergeCell ref="CEZ26:CEZ27"/>
    <mergeCell ref="CFA26:CFA27"/>
    <mergeCell ref="CFB26:CFB27"/>
    <mergeCell ref="CEK26:CEK27"/>
    <mergeCell ref="CEL26:CEL27"/>
    <mergeCell ref="CEM26:CEM27"/>
    <mergeCell ref="CEN26:CEN27"/>
    <mergeCell ref="CEO26:CEO27"/>
    <mergeCell ref="CEP26:CEP27"/>
    <mergeCell ref="CEQ26:CEQ27"/>
    <mergeCell ref="CER26:CER27"/>
    <mergeCell ref="CES26:CES27"/>
    <mergeCell ref="CFL26:CFL27"/>
    <mergeCell ref="CFM26:CFM27"/>
    <mergeCell ref="CFN26:CFN27"/>
    <mergeCell ref="CFO26:CFO27"/>
    <mergeCell ref="CFP26:CFP27"/>
    <mergeCell ref="CFQ26:CFQ27"/>
    <mergeCell ref="CFR26:CFR27"/>
    <mergeCell ref="CFS26:CFS27"/>
    <mergeCell ref="CFT26:CFT27"/>
    <mergeCell ref="CFC26:CFC27"/>
    <mergeCell ref="CFD26:CFD27"/>
    <mergeCell ref="CFE26:CFE27"/>
    <mergeCell ref="CFF26:CFF27"/>
    <mergeCell ref="CFG26:CFG27"/>
    <mergeCell ref="CFH26:CFH27"/>
    <mergeCell ref="CFI26:CFI27"/>
    <mergeCell ref="CFJ26:CFJ27"/>
    <mergeCell ref="CFK26:CFK27"/>
    <mergeCell ref="CGD26:CGD27"/>
    <mergeCell ref="CGE26:CGE27"/>
    <mergeCell ref="CGF26:CGF27"/>
    <mergeCell ref="CGG26:CGG27"/>
    <mergeCell ref="CGH26:CGH27"/>
    <mergeCell ref="CGI26:CGI27"/>
    <mergeCell ref="CGJ26:CGJ27"/>
    <mergeCell ref="CGK26:CGK27"/>
    <mergeCell ref="CGL26:CGL27"/>
    <mergeCell ref="CFU26:CFU27"/>
    <mergeCell ref="CFV26:CFV27"/>
    <mergeCell ref="CFW26:CFW27"/>
    <mergeCell ref="CFX26:CFX27"/>
    <mergeCell ref="CFY26:CFY27"/>
    <mergeCell ref="CFZ26:CFZ27"/>
    <mergeCell ref="CGA26:CGA27"/>
    <mergeCell ref="CGB26:CGB27"/>
    <mergeCell ref="CGC26:CGC27"/>
    <mergeCell ref="CGV26:CGV27"/>
    <mergeCell ref="CGW26:CGW27"/>
    <mergeCell ref="CGX26:CGX27"/>
    <mergeCell ref="CGY26:CGY27"/>
    <mergeCell ref="CGZ26:CGZ27"/>
    <mergeCell ref="CHA26:CHA27"/>
    <mergeCell ref="CHB26:CHB27"/>
    <mergeCell ref="CHC26:CHC27"/>
    <mergeCell ref="CHD26:CHD27"/>
    <mergeCell ref="CGM26:CGM27"/>
    <mergeCell ref="CGN26:CGN27"/>
    <mergeCell ref="CGO26:CGO27"/>
    <mergeCell ref="CGP26:CGP27"/>
    <mergeCell ref="CGQ26:CGQ27"/>
    <mergeCell ref="CGR26:CGR27"/>
    <mergeCell ref="CGS26:CGS27"/>
    <mergeCell ref="CGT26:CGT27"/>
    <mergeCell ref="CGU26:CGU27"/>
    <mergeCell ref="CHN26:CHN27"/>
    <mergeCell ref="CHO26:CHO27"/>
    <mergeCell ref="CHP26:CHP27"/>
    <mergeCell ref="CHQ26:CHQ27"/>
    <mergeCell ref="CHR26:CHR27"/>
    <mergeCell ref="CHS26:CHS27"/>
    <mergeCell ref="CHT26:CHT27"/>
    <mergeCell ref="CHU26:CHU27"/>
    <mergeCell ref="CHV26:CHV27"/>
    <mergeCell ref="CHE26:CHE27"/>
    <mergeCell ref="CHF26:CHF27"/>
    <mergeCell ref="CHG26:CHG27"/>
    <mergeCell ref="CHH26:CHH27"/>
    <mergeCell ref="CHI26:CHI27"/>
    <mergeCell ref="CHJ26:CHJ27"/>
    <mergeCell ref="CHK26:CHK27"/>
    <mergeCell ref="CHL26:CHL27"/>
    <mergeCell ref="CHM26:CHM27"/>
    <mergeCell ref="CIF26:CIF27"/>
    <mergeCell ref="CIG26:CIG27"/>
    <mergeCell ref="CIH26:CIH27"/>
    <mergeCell ref="CII26:CII27"/>
    <mergeCell ref="CIJ26:CIJ27"/>
    <mergeCell ref="CIK26:CIK27"/>
    <mergeCell ref="CIL26:CIL27"/>
    <mergeCell ref="CIM26:CIM27"/>
    <mergeCell ref="CIN26:CIN27"/>
    <mergeCell ref="CHW26:CHW27"/>
    <mergeCell ref="CHX26:CHX27"/>
    <mergeCell ref="CHY26:CHY27"/>
    <mergeCell ref="CHZ26:CHZ27"/>
    <mergeCell ref="CIA26:CIA27"/>
    <mergeCell ref="CIB26:CIB27"/>
    <mergeCell ref="CIC26:CIC27"/>
    <mergeCell ref="CID26:CID27"/>
    <mergeCell ref="CIE26:CIE27"/>
    <mergeCell ref="CIX26:CIX27"/>
    <mergeCell ref="CIY26:CIY27"/>
    <mergeCell ref="CIZ26:CIZ27"/>
    <mergeCell ref="CJA26:CJA27"/>
    <mergeCell ref="CJB26:CJB27"/>
    <mergeCell ref="CJC26:CJC27"/>
    <mergeCell ref="CJD26:CJD27"/>
    <mergeCell ref="CJE26:CJE27"/>
    <mergeCell ref="CJF26:CJF27"/>
    <mergeCell ref="CIO26:CIO27"/>
    <mergeCell ref="CIP26:CIP27"/>
    <mergeCell ref="CIQ26:CIQ27"/>
    <mergeCell ref="CIR26:CIR27"/>
    <mergeCell ref="CIS26:CIS27"/>
    <mergeCell ref="CIT26:CIT27"/>
    <mergeCell ref="CIU26:CIU27"/>
    <mergeCell ref="CIV26:CIV27"/>
    <mergeCell ref="CIW26:CIW27"/>
    <mergeCell ref="CJP26:CJP27"/>
    <mergeCell ref="CJQ26:CJQ27"/>
    <mergeCell ref="CJR26:CJR27"/>
    <mergeCell ref="CJS26:CJS27"/>
    <mergeCell ref="CJT26:CJT27"/>
    <mergeCell ref="CJU26:CJU27"/>
    <mergeCell ref="CJV26:CJV27"/>
    <mergeCell ref="CJW26:CJW27"/>
    <mergeCell ref="CJX26:CJX27"/>
    <mergeCell ref="CJG26:CJG27"/>
    <mergeCell ref="CJH26:CJH27"/>
    <mergeCell ref="CJI26:CJI27"/>
    <mergeCell ref="CJJ26:CJJ27"/>
    <mergeCell ref="CJK26:CJK27"/>
    <mergeCell ref="CJL26:CJL27"/>
    <mergeCell ref="CJM26:CJM27"/>
    <mergeCell ref="CJN26:CJN27"/>
    <mergeCell ref="CJO26:CJO27"/>
    <mergeCell ref="CKH26:CKH27"/>
    <mergeCell ref="CKI26:CKI27"/>
    <mergeCell ref="CKJ26:CKJ27"/>
    <mergeCell ref="CKK26:CKK27"/>
    <mergeCell ref="CKL26:CKL27"/>
    <mergeCell ref="CKM26:CKM27"/>
    <mergeCell ref="CKN26:CKN27"/>
    <mergeCell ref="CKO26:CKO27"/>
    <mergeCell ref="CKP26:CKP27"/>
    <mergeCell ref="CJY26:CJY27"/>
    <mergeCell ref="CJZ26:CJZ27"/>
    <mergeCell ref="CKA26:CKA27"/>
    <mergeCell ref="CKB26:CKB27"/>
    <mergeCell ref="CKC26:CKC27"/>
    <mergeCell ref="CKD26:CKD27"/>
    <mergeCell ref="CKE26:CKE27"/>
    <mergeCell ref="CKF26:CKF27"/>
    <mergeCell ref="CKG26:CKG27"/>
    <mergeCell ref="CKZ26:CKZ27"/>
    <mergeCell ref="CLA26:CLA27"/>
    <mergeCell ref="CLB26:CLB27"/>
    <mergeCell ref="CLC26:CLC27"/>
    <mergeCell ref="CLD26:CLD27"/>
    <mergeCell ref="CLE26:CLE27"/>
    <mergeCell ref="CLF26:CLF27"/>
    <mergeCell ref="CLG26:CLG27"/>
    <mergeCell ref="CLH26:CLH27"/>
    <mergeCell ref="CKQ26:CKQ27"/>
    <mergeCell ref="CKR26:CKR27"/>
    <mergeCell ref="CKS26:CKS27"/>
    <mergeCell ref="CKT26:CKT27"/>
    <mergeCell ref="CKU26:CKU27"/>
    <mergeCell ref="CKV26:CKV27"/>
    <mergeCell ref="CKW26:CKW27"/>
    <mergeCell ref="CKX26:CKX27"/>
    <mergeCell ref="CKY26:CKY27"/>
    <mergeCell ref="CLR26:CLR27"/>
    <mergeCell ref="CLS26:CLS27"/>
    <mergeCell ref="CLT26:CLT27"/>
    <mergeCell ref="CLU26:CLU27"/>
    <mergeCell ref="CLV26:CLV27"/>
    <mergeCell ref="CLW26:CLW27"/>
    <mergeCell ref="CLX26:CLX27"/>
    <mergeCell ref="CLY26:CLY27"/>
    <mergeCell ref="CLZ26:CLZ27"/>
    <mergeCell ref="CLI26:CLI27"/>
    <mergeCell ref="CLJ26:CLJ27"/>
    <mergeCell ref="CLK26:CLK27"/>
    <mergeCell ref="CLL26:CLL27"/>
    <mergeCell ref="CLM26:CLM27"/>
    <mergeCell ref="CLN26:CLN27"/>
    <mergeCell ref="CLO26:CLO27"/>
    <mergeCell ref="CLP26:CLP27"/>
    <mergeCell ref="CLQ26:CLQ27"/>
    <mergeCell ref="CMJ26:CMJ27"/>
    <mergeCell ref="CMK26:CMK27"/>
    <mergeCell ref="CML26:CML27"/>
    <mergeCell ref="CMM26:CMM27"/>
    <mergeCell ref="CMN26:CMN27"/>
    <mergeCell ref="CMO26:CMO27"/>
    <mergeCell ref="CMP26:CMP27"/>
    <mergeCell ref="CMQ26:CMQ27"/>
    <mergeCell ref="CMR26:CMR27"/>
    <mergeCell ref="CMA26:CMA27"/>
    <mergeCell ref="CMB26:CMB27"/>
    <mergeCell ref="CMC26:CMC27"/>
    <mergeCell ref="CMD26:CMD27"/>
    <mergeCell ref="CME26:CME27"/>
    <mergeCell ref="CMF26:CMF27"/>
    <mergeCell ref="CMG26:CMG27"/>
    <mergeCell ref="CMH26:CMH27"/>
    <mergeCell ref="CMI26:CMI27"/>
    <mergeCell ref="CNB26:CNB27"/>
    <mergeCell ref="CNC26:CNC27"/>
    <mergeCell ref="CND26:CND27"/>
    <mergeCell ref="CNE26:CNE27"/>
    <mergeCell ref="CNF26:CNF27"/>
    <mergeCell ref="CNG26:CNG27"/>
    <mergeCell ref="CNH26:CNH27"/>
    <mergeCell ref="CNI26:CNI27"/>
    <mergeCell ref="CNJ26:CNJ27"/>
    <mergeCell ref="CMS26:CMS27"/>
    <mergeCell ref="CMT26:CMT27"/>
    <mergeCell ref="CMU26:CMU27"/>
    <mergeCell ref="CMV26:CMV27"/>
    <mergeCell ref="CMW26:CMW27"/>
    <mergeCell ref="CMX26:CMX27"/>
    <mergeCell ref="CMY26:CMY27"/>
    <mergeCell ref="CMZ26:CMZ27"/>
    <mergeCell ref="CNA26:CNA27"/>
    <mergeCell ref="CNT26:CNT27"/>
    <mergeCell ref="CNU26:CNU27"/>
    <mergeCell ref="CNV26:CNV27"/>
    <mergeCell ref="CNW26:CNW27"/>
    <mergeCell ref="CNX26:CNX27"/>
    <mergeCell ref="CNY26:CNY27"/>
    <mergeCell ref="CNZ26:CNZ27"/>
    <mergeCell ref="COA26:COA27"/>
    <mergeCell ref="COB26:COB27"/>
    <mergeCell ref="CNK26:CNK27"/>
    <mergeCell ref="CNL26:CNL27"/>
    <mergeCell ref="CNM26:CNM27"/>
    <mergeCell ref="CNN26:CNN27"/>
    <mergeCell ref="CNO26:CNO27"/>
    <mergeCell ref="CNP26:CNP27"/>
    <mergeCell ref="CNQ26:CNQ27"/>
    <mergeCell ref="CNR26:CNR27"/>
    <mergeCell ref="CNS26:CNS27"/>
    <mergeCell ref="COL26:COL27"/>
    <mergeCell ref="COM26:COM27"/>
    <mergeCell ref="CON26:CON27"/>
    <mergeCell ref="COO26:COO27"/>
    <mergeCell ref="COP26:COP27"/>
    <mergeCell ref="COQ26:COQ27"/>
    <mergeCell ref="COR26:COR27"/>
    <mergeCell ref="COS26:COS27"/>
    <mergeCell ref="COT26:COT27"/>
    <mergeCell ref="COC26:COC27"/>
    <mergeCell ref="COD26:COD27"/>
    <mergeCell ref="COE26:COE27"/>
    <mergeCell ref="COF26:COF27"/>
    <mergeCell ref="COG26:COG27"/>
    <mergeCell ref="COH26:COH27"/>
    <mergeCell ref="COI26:COI27"/>
    <mergeCell ref="COJ26:COJ27"/>
    <mergeCell ref="COK26:COK27"/>
    <mergeCell ref="CPD26:CPD27"/>
    <mergeCell ref="CPE26:CPE27"/>
    <mergeCell ref="CPF26:CPF27"/>
    <mergeCell ref="CPG26:CPG27"/>
    <mergeCell ref="CPH26:CPH27"/>
    <mergeCell ref="CPI26:CPI27"/>
    <mergeCell ref="CPJ26:CPJ27"/>
    <mergeCell ref="CPK26:CPK27"/>
    <mergeCell ref="CPL26:CPL27"/>
    <mergeCell ref="COU26:COU27"/>
    <mergeCell ref="COV26:COV27"/>
    <mergeCell ref="COW26:COW27"/>
    <mergeCell ref="COX26:COX27"/>
    <mergeCell ref="COY26:COY27"/>
    <mergeCell ref="COZ26:COZ27"/>
    <mergeCell ref="CPA26:CPA27"/>
    <mergeCell ref="CPB26:CPB27"/>
    <mergeCell ref="CPC26:CPC27"/>
    <mergeCell ref="CPV26:CPV27"/>
    <mergeCell ref="CPW26:CPW27"/>
    <mergeCell ref="CPX26:CPX27"/>
    <mergeCell ref="CPY26:CPY27"/>
    <mergeCell ref="CPZ26:CPZ27"/>
    <mergeCell ref="CQA26:CQA27"/>
    <mergeCell ref="CQB26:CQB27"/>
    <mergeCell ref="CQC26:CQC27"/>
    <mergeCell ref="CQD26:CQD27"/>
    <mergeCell ref="CPM26:CPM27"/>
    <mergeCell ref="CPN26:CPN27"/>
    <mergeCell ref="CPO26:CPO27"/>
    <mergeCell ref="CPP26:CPP27"/>
    <mergeCell ref="CPQ26:CPQ27"/>
    <mergeCell ref="CPR26:CPR27"/>
    <mergeCell ref="CPS26:CPS27"/>
    <mergeCell ref="CPT26:CPT27"/>
    <mergeCell ref="CPU26:CPU27"/>
    <mergeCell ref="CQN26:CQN27"/>
    <mergeCell ref="CQO26:CQO27"/>
    <mergeCell ref="CQP26:CQP27"/>
    <mergeCell ref="CQQ26:CQQ27"/>
    <mergeCell ref="CQR26:CQR27"/>
    <mergeCell ref="CQS26:CQS27"/>
    <mergeCell ref="CQT26:CQT27"/>
    <mergeCell ref="CQU26:CQU27"/>
    <mergeCell ref="CQV26:CQV27"/>
    <mergeCell ref="CQE26:CQE27"/>
    <mergeCell ref="CQF26:CQF27"/>
    <mergeCell ref="CQG26:CQG27"/>
    <mergeCell ref="CQH26:CQH27"/>
    <mergeCell ref="CQI26:CQI27"/>
    <mergeCell ref="CQJ26:CQJ27"/>
    <mergeCell ref="CQK26:CQK27"/>
    <mergeCell ref="CQL26:CQL27"/>
    <mergeCell ref="CQM26:CQM27"/>
    <mergeCell ref="CRF26:CRF27"/>
    <mergeCell ref="CRG26:CRG27"/>
    <mergeCell ref="CRH26:CRH27"/>
    <mergeCell ref="CRI26:CRI27"/>
    <mergeCell ref="CRJ26:CRJ27"/>
    <mergeCell ref="CRK26:CRK27"/>
    <mergeCell ref="CRL26:CRL27"/>
    <mergeCell ref="CRM26:CRM27"/>
    <mergeCell ref="CRN26:CRN27"/>
    <mergeCell ref="CQW26:CQW27"/>
    <mergeCell ref="CQX26:CQX27"/>
    <mergeCell ref="CQY26:CQY27"/>
    <mergeCell ref="CQZ26:CQZ27"/>
    <mergeCell ref="CRA26:CRA27"/>
    <mergeCell ref="CRB26:CRB27"/>
    <mergeCell ref="CRC26:CRC27"/>
    <mergeCell ref="CRD26:CRD27"/>
    <mergeCell ref="CRE26:CRE27"/>
    <mergeCell ref="CRX26:CRX27"/>
    <mergeCell ref="CRY26:CRY27"/>
    <mergeCell ref="CRZ26:CRZ27"/>
    <mergeCell ref="CSA26:CSA27"/>
    <mergeCell ref="CSB26:CSB27"/>
    <mergeCell ref="CSC26:CSC27"/>
    <mergeCell ref="CSD26:CSD27"/>
    <mergeCell ref="CSE26:CSE27"/>
    <mergeCell ref="CSF26:CSF27"/>
    <mergeCell ref="CRO26:CRO27"/>
    <mergeCell ref="CRP26:CRP27"/>
    <mergeCell ref="CRQ26:CRQ27"/>
    <mergeCell ref="CRR26:CRR27"/>
    <mergeCell ref="CRS26:CRS27"/>
    <mergeCell ref="CRT26:CRT27"/>
    <mergeCell ref="CRU26:CRU27"/>
    <mergeCell ref="CRV26:CRV27"/>
    <mergeCell ref="CRW26:CRW27"/>
    <mergeCell ref="CSP26:CSP27"/>
    <mergeCell ref="CSQ26:CSQ27"/>
    <mergeCell ref="CSR26:CSR27"/>
    <mergeCell ref="CSS26:CSS27"/>
    <mergeCell ref="CST26:CST27"/>
    <mergeCell ref="CSU26:CSU27"/>
    <mergeCell ref="CSV26:CSV27"/>
    <mergeCell ref="CSW26:CSW27"/>
    <mergeCell ref="CSX26:CSX27"/>
    <mergeCell ref="CSG26:CSG27"/>
    <mergeCell ref="CSH26:CSH27"/>
    <mergeCell ref="CSI26:CSI27"/>
    <mergeCell ref="CSJ26:CSJ27"/>
    <mergeCell ref="CSK26:CSK27"/>
    <mergeCell ref="CSL26:CSL27"/>
    <mergeCell ref="CSM26:CSM27"/>
    <mergeCell ref="CSN26:CSN27"/>
    <mergeCell ref="CSO26:CSO27"/>
    <mergeCell ref="CTH26:CTH27"/>
    <mergeCell ref="CTI26:CTI27"/>
    <mergeCell ref="CTJ26:CTJ27"/>
    <mergeCell ref="CTK26:CTK27"/>
    <mergeCell ref="CTL26:CTL27"/>
    <mergeCell ref="CTM26:CTM27"/>
    <mergeCell ref="CTN26:CTN27"/>
    <mergeCell ref="CTO26:CTO27"/>
    <mergeCell ref="CTP26:CTP27"/>
    <mergeCell ref="CSY26:CSY27"/>
    <mergeCell ref="CSZ26:CSZ27"/>
    <mergeCell ref="CTA26:CTA27"/>
    <mergeCell ref="CTB26:CTB27"/>
    <mergeCell ref="CTC26:CTC27"/>
    <mergeCell ref="CTD26:CTD27"/>
    <mergeCell ref="CTE26:CTE27"/>
    <mergeCell ref="CTF26:CTF27"/>
    <mergeCell ref="CTG26:CTG27"/>
    <mergeCell ref="CTZ26:CTZ27"/>
    <mergeCell ref="CUA26:CUA27"/>
    <mergeCell ref="CUB26:CUB27"/>
    <mergeCell ref="CUC26:CUC27"/>
    <mergeCell ref="CUD26:CUD27"/>
    <mergeCell ref="CUE26:CUE27"/>
    <mergeCell ref="CUF26:CUF27"/>
    <mergeCell ref="CUG26:CUG27"/>
    <mergeCell ref="CUH26:CUH27"/>
    <mergeCell ref="CTQ26:CTQ27"/>
    <mergeCell ref="CTR26:CTR27"/>
    <mergeCell ref="CTS26:CTS27"/>
    <mergeCell ref="CTT26:CTT27"/>
    <mergeCell ref="CTU26:CTU27"/>
    <mergeCell ref="CTV26:CTV27"/>
    <mergeCell ref="CTW26:CTW27"/>
    <mergeCell ref="CTX26:CTX27"/>
    <mergeCell ref="CTY26:CTY27"/>
    <mergeCell ref="CUR26:CUR27"/>
    <mergeCell ref="CUS26:CUS27"/>
    <mergeCell ref="CUT26:CUT27"/>
    <mergeCell ref="CUU26:CUU27"/>
    <mergeCell ref="CUV26:CUV27"/>
    <mergeCell ref="CUW26:CUW27"/>
    <mergeCell ref="CUX26:CUX27"/>
    <mergeCell ref="CUY26:CUY27"/>
    <mergeCell ref="CUZ26:CUZ27"/>
    <mergeCell ref="CUI26:CUI27"/>
    <mergeCell ref="CUJ26:CUJ27"/>
    <mergeCell ref="CUK26:CUK27"/>
    <mergeCell ref="CUL26:CUL27"/>
    <mergeCell ref="CUM26:CUM27"/>
    <mergeCell ref="CUN26:CUN27"/>
    <mergeCell ref="CUO26:CUO27"/>
    <mergeCell ref="CUP26:CUP27"/>
    <mergeCell ref="CUQ26:CUQ27"/>
    <mergeCell ref="CVJ26:CVJ27"/>
    <mergeCell ref="CVK26:CVK27"/>
    <mergeCell ref="CVL26:CVL27"/>
    <mergeCell ref="CVM26:CVM27"/>
    <mergeCell ref="CVN26:CVN27"/>
    <mergeCell ref="CVO26:CVO27"/>
    <mergeCell ref="CVP26:CVP27"/>
    <mergeCell ref="CVQ26:CVQ27"/>
    <mergeCell ref="CVR26:CVR27"/>
    <mergeCell ref="CVA26:CVA27"/>
    <mergeCell ref="CVB26:CVB27"/>
    <mergeCell ref="CVC26:CVC27"/>
    <mergeCell ref="CVD26:CVD27"/>
    <mergeCell ref="CVE26:CVE27"/>
    <mergeCell ref="CVF26:CVF27"/>
    <mergeCell ref="CVG26:CVG27"/>
    <mergeCell ref="CVH26:CVH27"/>
    <mergeCell ref="CVI26:CVI27"/>
    <mergeCell ref="CWB26:CWB27"/>
    <mergeCell ref="CWC26:CWC27"/>
    <mergeCell ref="CWD26:CWD27"/>
    <mergeCell ref="CWE26:CWE27"/>
    <mergeCell ref="CWF26:CWF27"/>
    <mergeCell ref="CWG26:CWG27"/>
    <mergeCell ref="CWH26:CWH27"/>
    <mergeCell ref="CWI26:CWI27"/>
    <mergeCell ref="CWJ26:CWJ27"/>
    <mergeCell ref="CVS26:CVS27"/>
    <mergeCell ref="CVT26:CVT27"/>
    <mergeCell ref="CVU26:CVU27"/>
    <mergeCell ref="CVV26:CVV27"/>
    <mergeCell ref="CVW26:CVW27"/>
    <mergeCell ref="CVX26:CVX27"/>
    <mergeCell ref="CVY26:CVY27"/>
    <mergeCell ref="CVZ26:CVZ27"/>
    <mergeCell ref="CWA26:CWA27"/>
    <mergeCell ref="CWT26:CWT27"/>
    <mergeCell ref="CWU26:CWU27"/>
    <mergeCell ref="CWV26:CWV27"/>
    <mergeCell ref="CWW26:CWW27"/>
    <mergeCell ref="CWX26:CWX27"/>
    <mergeCell ref="CWY26:CWY27"/>
    <mergeCell ref="CWZ26:CWZ27"/>
    <mergeCell ref="CXA26:CXA27"/>
    <mergeCell ref="CXB26:CXB27"/>
    <mergeCell ref="CWK26:CWK27"/>
    <mergeCell ref="CWL26:CWL27"/>
    <mergeCell ref="CWM26:CWM27"/>
    <mergeCell ref="CWN26:CWN27"/>
    <mergeCell ref="CWO26:CWO27"/>
    <mergeCell ref="CWP26:CWP27"/>
    <mergeCell ref="CWQ26:CWQ27"/>
    <mergeCell ref="CWR26:CWR27"/>
    <mergeCell ref="CWS26:CWS27"/>
    <mergeCell ref="CXL26:CXL27"/>
    <mergeCell ref="CXM26:CXM27"/>
    <mergeCell ref="CXN26:CXN27"/>
    <mergeCell ref="CXO26:CXO27"/>
    <mergeCell ref="CXP26:CXP27"/>
    <mergeCell ref="CXQ26:CXQ27"/>
    <mergeCell ref="CXR26:CXR27"/>
    <mergeCell ref="CXS26:CXS27"/>
    <mergeCell ref="CXT26:CXT27"/>
    <mergeCell ref="CXC26:CXC27"/>
    <mergeCell ref="CXD26:CXD27"/>
    <mergeCell ref="CXE26:CXE27"/>
    <mergeCell ref="CXF26:CXF27"/>
    <mergeCell ref="CXG26:CXG27"/>
    <mergeCell ref="CXH26:CXH27"/>
    <mergeCell ref="CXI26:CXI27"/>
    <mergeCell ref="CXJ26:CXJ27"/>
    <mergeCell ref="CXK26:CXK27"/>
    <mergeCell ref="CYD26:CYD27"/>
    <mergeCell ref="CYE26:CYE27"/>
    <mergeCell ref="CYF26:CYF27"/>
    <mergeCell ref="CYG26:CYG27"/>
    <mergeCell ref="CYH26:CYH27"/>
    <mergeCell ref="CYI26:CYI27"/>
    <mergeCell ref="CYJ26:CYJ27"/>
    <mergeCell ref="CYK26:CYK27"/>
    <mergeCell ref="CYL26:CYL27"/>
    <mergeCell ref="CXU26:CXU27"/>
    <mergeCell ref="CXV26:CXV27"/>
    <mergeCell ref="CXW26:CXW27"/>
    <mergeCell ref="CXX26:CXX27"/>
    <mergeCell ref="CXY26:CXY27"/>
    <mergeCell ref="CXZ26:CXZ27"/>
    <mergeCell ref="CYA26:CYA27"/>
    <mergeCell ref="CYB26:CYB27"/>
    <mergeCell ref="CYC26:CYC27"/>
    <mergeCell ref="CYV26:CYV27"/>
    <mergeCell ref="CYW26:CYW27"/>
    <mergeCell ref="CYX26:CYX27"/>
    <mergeCell ref="CYY26:CYY27"/>
    <mergeCell ref="CYZ26:CYZ27"/>
    <mergeCell ref="CZA26:CZA27"/>
    <mergeCell ref="CZB26:CZB27"/>
    <mergeCell ref="CZC26:CZC27"/>
    <mergeCell ref="CZD26:CZD27"/>
    <mergeCell ref="CYM26:CYM27"/>
    <mergeCell ref="CYN26:CYN27"/>
    <mergeCell ref="CYO26:CYO27"/>
    <mergeCell ref="CYP26:CYP27"/>
    <mergeCell ref="CYQ26:CYQ27"/>
    <mergeCell ref="CYR26:CYR27"/>
    <mergeCell ref="CYS26:CYS27"/>
    <mergeCell ref="CYT26:CYT27"/>
    <mergeCell ref="CYU26:CYU27"/>
    <mergeCell ref="CZN26:CZN27"/>
    <mergeCell ref="CZO26:CZO27"/>
    <mergeCell ref="CZP26:CZP27"/>
    <mergeCell ref="CZQ26:CZQ27"/>
    <mergeCell ref="CZR26:CZR27"/>
    <mergeCell ref="CZS26:CZS27"/>
    <mergeCell ref="CZT26:CZT27"/>
    <mergeCell ref="CZU26:CZU27"/>
    <mergeCell ref="CZV26:CZV27"/>
    <mergeCell ref="CZE26:CZE27"/>
    <mergeCell ref="CZF26:CZF27"/>
    <mergeCell ref="CZG26:CZG27"/>
    <mergeCell ref="CZH26:CZH27"/>
    <mergeCell ref="CZI26:CZI27"/>
    <mergeCell ref="CZJ26:CZJ27"/>
    <mergeCell ref="CZK26:CZK27"/>
    <mergeCell ref="CZL26:CZL27"/>
    <mergeCell ref="CZM26:CZM27"/>
    <mergeCell ref="DAF26:DAF27"/>
    <mergeCell ref="DAG26:DAG27"/>
    <mergeCell ref="DAH26:DAH27"/>
    <mergeCell ref="DAI26:DAI27"/>
    <mergeCell ref="DAJ26:DAJ27"/>
    <mergeCell ref="DAK26:DAK27"/>
    <mergeCell ref="DAL26:DAL27"/>
    <mergeCell ref="DAM26:DAM27"/>
    <mergeCell ref="DAN26:DAN27"/>
    <mergeCell ref="CZW26:CZW27"/>
    <mergeCell ref="CZX26:CZX27"/>
    <mergeCell ref="CZY26:CZY27"/>
    <mergeCell ref="CZZ26:CZZ27"/>
    <mergeCell ref="DAA26:DAA27"/>
    <mergeCell ref="DAB26:DAB27"/>
    <mergeCell ref="DAC26:DAC27"/>
    <mergeCell ref="DAD26:DAD27"/>
    <mergeCell ref="DAE26:DAE27"/>
    <mergeCell ref="DAX26:DAX27"/>
    <mergeCell ref="DAY26:DAY27"/>
    <mergeCell ref="DAZ26:DAZ27"/>
    <mergeCell ref="DBA26:DBA27"/>
    <mergeCell ref="DBB26:DBB27"/>
    <mergeCell ref="DBC26:DBC27"/>
    <mergeCell ref="DBD26:DBD27"/>
    <mergeCell ref="DBE26:DBE27"/>
    <mergeCell ref="DBF26:DBF27"/>
    <mergeCell ref="DAO26:DAO27"/>
    <mergeCell ref="DAP26:DAP27"/>
    <mergeCell ref="DAQ26:DAQ27"/>
    <mergeCell ref="DAR26:DAR27"/>
    <mergeCell ref="DAS26:DAS27"/>
    <mergeCell ref="DAT26:DAT27"/>
    <mergeCell ref="DAU26:DAU27"/>
    <mergeCell ref="DAV26:DAV27"/>
    <mergeCell ref="DAW26:DAW27"/>
    <mergeCell ref="DBP26:DBP27"/>
    <mergeCell ref="DBQ26:DBQ27"/>
    <mergeCell ref="DBR26:DBR27"/>
    <mergeCell ref="DBS26:DBS27"/>
    <mergeCell ref="DBT26:DBT27"/>
    <mergeCell ref="DBU26:DBU27"/>
    <mergeCell ref="DBV26:DBV27"/>
    <mergeCell ref="DBW26:DBW27"/>
    <mergeCell ref="DBX26:DBX27"/>
    <mergeCell ref="DBG26:DBG27"/>
    <mergeCell ref="DBH26:DBH27"/>
    <mergeCell ref="DBI26:DBI27"/>
    <mergeCell ref="DBJ26:DBJ27"/>
    <mergeCell ref="DBK26:DBK27"/>
    <mergeCell ref="DBL26:DBL27"/>
    <mergeCell ref="DBM26:DBM27"/>
    <mergeCell ref="DBN26:DBN27"/>
    <mergeCell ref="DBO26:DBO27"/>
    <mergeCell ref="DCH26:DCH27"/>
    <mergeCell ref="DCI26:DCI27"/>
    <mergeCell ref="DCJ26:DCJ27"/>
    <mergeCell ref="DCK26:DCK27"/>
    <mergeCell ref="DCL26:DCL27"/>
    <mergeCell ref="DCM26:DCM27"/>
    <mergeCell ref="DCN26:DCN27"/>
    <mergeCell ref="DCO26:DCO27"/>
    <mergeCell ref="DCP26:DCP27"/>
    <mergeCell ref="DBY26:DBY27"/>
    <mergeCell ref="DBZ26:DBZ27"/>
    <mergeCell ref="DCA26:DCA27"/>
    <mergeCell ref="DCB26:DCB27"/>
    <mergeCell ref="DCC26:DCC27"/>
    <mergeCell ref="DCD26:DCD27"/>
    <mergeCell ref="DCE26:DCE27"/>
    <mergeCell ref="DCF26:DCF27"/>
    <mergeCell ref="DCG26:DCG27"/>
    <mergeCell ref="DCZ26:DCZ27"/>
    <mergeCell ref="DDA26:DDA27"/>
    <mergeCell ref="DDB26:DDB27"/>
    <mergeCell ref="DDC26:DDC27"/>
    <mergeCell ref="DDD26:DDD27"/>
    <mergeCell ref="DDE26:DDE27"/>
    <mergeCell ref="DDF26:DDF27"/>
    <mergeCell ref="DDG26:DDG27"/>
    <mergeCell ref="DDH26:DDH27"/>
    <mergeCell ref="DCQ26:DCQ27"/>
    <mergeCell ref="DCR26:DCR27"/>
    <mergeCell ref="DCS26:DCS27"/>
    <mergeCell ref="DCT26:DCT27"/>
    <mergeCell ref="DCU26:DCU27"/>
    <mergeCell ref="DCV26:DCV27"/>
    <mergeCell ref="DCW26:DCW27"/>
    <mergeCell ref="DCX26:DCX27"/>
    <mergeCell ref="DCY26:DCY27"/>
    <mergeCell ref="DDR26:DDR27"/>
    <mergeCell ref="DDS26:DDS27"/>
    <mergeCell ref="DDT26:DDT27"/>
    <mergeCell ref="DDU26:DDU27"/>
    <mergeCell ref="DDV26:DDV27"/>
    <mergeCell ref="DDW26:DDW27"/>
    <mergeCell ref="DDX26:DDX27"/>
    <mergeCell ref="DDY26:DDY27"/>
    <mergeCell ref="DDZ26:DDZ27"/>
    <mergeCell ref="DDI26:DDI27"/>
    <mergeCell ref="DDJ26:DDJ27"/>
    <mergeCell ref="DDK26:DDK27"/>
    <mergeCell ref="DDL26:DDL27"/>
    <mergeCell ref="DDM26:DDM27"/>
    <mergeCell ref="DDN26:DDN27"/>
    <mergeCell ref="DDO26:DDO27"/>
    <mergeCell ref="DDP26:DDP27"/>
    <mergeCell ref="DDQ26:DDQ27"/>
    <mergeCell ref="DEJ26:DEJ27"/>
    <mergeCell ref="DEK26:DEK27"/>
    <mergeCell ref="DEL26:DEL27"/>
    <mergeCell ref="DEM26:DEM27"/>
    <mergeCell ref="DEN26:DEN27"/>
    <mergeCell ref="DEO26:DEO27"/>
    <mergeCell ref="DEP26:DEP27"/>
    <mergeCell ref="DEQ26:DEQ27"/>
    <mergeCell ref="DER26:DER27"/>
    <mergeCell ref="DEA26:DEA27"/>
    <mergeCell ref="DEB26:DEB27"/>
    <mergeCell ref="DEC26:DEC27"/>
    <mergeCell ref="DED26:DED27"/>
    <mergeCell ref="DEE26:DEE27"/>
    <mergeCell ref="DEF26:DEF27"/>
    <mergeCell ref="DEG26:DEG27"/>
    <mergeCell ref="DEH26:DEH27"/>
    <mergeCell ref="DEI26:DEI27"/>
    <mergeCell ref="DFB26:DFB27"/>
    <mergeCell ref="DFC26:DFC27"/>
    <mergeCell ref="DFD26:DFD27"/>
    <mergeCell ref="DFE26:DFE27"/>
    <mergeCell ref="DFF26:DFF27"/>
    <mergeCell ref="DFG26:DFG27"/>
    <mergeCell ref="DFH26:DFH27"/>
    <mergeCell ref="DFI26:DFI27"/>
    <mergeCell ref="DFJ26:DFJ27"/>
    <mergeCell ref="DES26:DES27"/>
    <mergeCell ref="DET26:DET27"/>
    <mergeCell ref="DEU26:DEU27"/>
    <mergeCell ref="DEV26:DEV27"/>
    <mergeCell ref="DEW26:DEW27"/>
    <mergeCell ref="DEX26:DEX27"/>
    <mergeCell ref="DEY26:DEY27"/>
    <mergeCell ref="DEZ26:DEZ27"/>
    <mergeCell ref="DFA26:DFA27"/>
    <mergeCell ref="DFT26:DFT27"/>
    <mergeCell ref="DFU26:DFU27"/>
    <mergeCell ref="DFV26:DFV27"/>
    <mergeCell ref="DFW26:DFW27"/>
    <mergeCell ref="DFX26:DFX27"/>
    <mergeCell ref="DFY26:DFY27"/>
    <mergeCell ref="DFZ26:DFZ27"/>
    <mergeCell ref="DGA26:DGA27"/>
    <mergeCell ref="DGB26:DGB27"/>
    <mergeCell ref="DFK26:DFK27"/>
    <mergeCell ref="DFL26:DFL27"/>
    <mergeCell ref="DFM26:DFM27"/>
    <mergeCell ref="DFN26:DFN27"/>
    <mergeCell ref="DFO26:DFO27"/>
    <mergeCell ref="DFP26:DFP27"/>
    <mergeCell ref="DFQ26:DFQ27"/>
    <mergeCell ref="DFR26:DFR27"/>
    <mergeCell ref="DFS26:DFS27"/>
    <mergeCell ref="DGL26:DGL27"/>
    <mergeCell ref="DGM26:DGM27"/>
    <mergeCell ref="DGN26:DGN27"/>
    <mergeCell ref="DGO26:DGO27"/>
    <mergeCell ref="DGP26:DGP27"/>
    <mergeCell ref="DGQ26:DGQ27"/>
    <mergeCell ref="DGR26:DGR27"/>
    <mergeCell ref="DGS26:DGS27"/>
    <mergeCell ref="DGT26:DGT27"/>
    <mergeCell ref="DGC26:DGC27"/>
    <mergeCell ref="DGD26:DGD27"/>
    <mergeCell ref="DGE26:DGE27"/>
    <mergeCell ref="DGF26:DGF27"/>
    <mergeCell ref="DGG26:DGG27"/>
    <mergeCell ref="DGH26:DGH27"/>
    <mergeCell ref="DGI26:DGI27"/>
    <mergeCell ref="DGJ26:DGJ27"/>
    <mergeCell ref="DGK26:DGK27"/>
    <mergeCell ref="DHD26:DHD27"/>
    <mergeCell ref="DHE26:DHE27"/>
    <mergeCell ref="DHF26:DHF27"/>
    <mergeCell ref="DHG26:DHG27"/>
    <mergeCell ref="DHH26:DHH27"/>
    <mergeCell ref="DHI26:DHI27"/>
    <mergeCell ref="DHJ26:DHJ27"/>
    <mergeCell ref="DHK26:DHK27"/>
    <mergeCell ref="DHL26:DHL27"/>
    <mergeCell ref="DGU26:DGU27"/>
    <mergeCell ref="DGV26:DGV27"/>
    <mergeCell ref="DGW26:DGW27"/>
    <mergeCell ref="DGX26:DGX27"/>
    <mergeCell ref="DGY26:DGY27"/>
    <mergeCell ref="DGZ26:DGZ27"/>
    <mergeCell ref="DHA26:DHA27"/>
    <mergeCell ref="DHB26:DHB27"/>
    <mergeCell ref="DHC26:DHC27"/>
    <mergeCell ref="DHV26:DHV27"/>
    <mergeCell ref="DHW26:DHW27"/>
    <mergeCell ref="DHX26:DHX27"/>
    <mergeCell ref="DHY26:DHY27"/>
    <mergeCell ref="DHZ26:DHZ27"/>
    <mergeCell ref="DIA26:DIA27"/>
    <mergeCell ref="DIB26:DIB27"/>
    <mergeCell ref="DIC26:DIC27"/>
    <mergeCell ref="DID26:DID27"/>
    <mergeCell ref="DHM26:DHM27"/>
    <mergeCell ref="DHN26:DHN27"/>
    <mergeCell ref="DHO26:DHO27"/>
    <mergeCell ref="DHP26:DHP27"/>
    <mergeCell ref="DHQ26:DHQ27"/>
    <mergeCell ref="DHR26:DHR27"/>
    <mergeCell ref="DHS26:DHS27"/>
    <mergeCell ref="DHT26:DHT27"/>
    <mergeCell ref="DHU26:DHU27"/>
    <mergeCell ref="DIN26:DIN27"/>
    <mergeCell ref="DIO26:DIO27"/>
    <mergeCell ref="DIP26:DIP27"/>
    <mergeCell ref="DIQ26:DIQ27"/>
    <mergeCell ref="DIR26:DIR27"/>
    <mergeCell ref="DIS26:DIS27"/>
    <mergeCell ref="DIT26:DIT27"/>
    <mergeCell ref="DIU26:DIU27"/>
    <mergeCell ref="DIV26:DIV27"/>
    <mergeCell ref="DIE26:DIE27"/>
    <mergeCell ref="DIF26:DIF27"/>
    <mergeCell ref="DIG26:DIG27"/>
    <mergeCell ref="DIH26:DIH27"/>
    <mergeCell ref="DII26:DII27"/>
    <mergeCell ref="DIJ26:DIJ27"/>
    <mergeCell ref="DIK26:DIK27"/>
    <mergeCell ref="DIL26:DIL27"/>
    <mergeCell ref="DIM26:DIM27"/>
    <mergeCell ref="DJF26:DJF27"/>
    <mergeCell ref="DJG26:DJG27"/>
    <mergeCell ref="DJH26:DJH27"/>
    <mergeCell ref="DJI26:DJI27"/>
    <mergeCell ref="DJJ26:DJJ27"/>
    <mergeCell ref="DJK26:DJK27"/>
    <mergeCell ref="DJL26:DJL27"/>
    <mergeCell ref="DJM26:DJM27"/>
    <mergeCell ref="DJN26:DJN27"/>
    <mergeCell ref="DIW26:DIW27"/>
    <mergeCell ref="DIX26:DIX27"/>
    <mergeCell ref="DIY26:DIY27"/>
    <mergeCell ref="DIZ26:DIZ27"/>
    <mergeCell ref="DJA26:DJA27"/>
    <mergeCell ref="DJB26:DJB27"/>
    <mergeCell ref="DJC26:DJC27"/>
    <mergeCell ref="DJD26:DJD27"/>
    <mergeCell ref="DJE26:DJE27"/>
    <mergeCell ref="DJX26:DJX27"/>
    <mergeCell ref="DJY26:DJY27"/>
    <mergeCell ref="DJZ26:DJZ27"/>
    <mergeCell ref="DKA26:DKA27"/>
    <mergeCell ref="DKB26:DKB27"/>
    <mergeCell ref="DKC26:DKC27"/>
    <mergeCell ref="DKD26:DKD27"/>
    <mergeCell ref="DKE26:DKE27"/>
    <mergeCell ref="DKF26:DKF27"/>
    <mergeCell ref="DJO26:DJO27"/>
    <mergeCell ref="DJP26:DJP27"/>
    <mergeCell ref="DJQ26:DJQ27"/>
    <mergeCell ref="DJR26:DJR27"/>
    <mergeCell ref="DJS26:DJS27"/>
    <mergeCell ref="DJT26:DJT27"/>
    <mergeCell ref="DJU26:DJU27"/>
    <mergeCell ref="DJV26:DJV27"/>
    <mergeCell ref="DJW26:DJW27"/>
    <mergeCell ref="DKP26:DKP27"/>
    <mergeCell ref="DKQ26:DKQ27"/>
    <mergeCell ref="DKR26:DKR27"/>
    <mergeCell ref="DKS26:DKS27"/>
    <mergeCell ref="DKT26:DKT27"/>
    <mergeCell ref="DKU26:DKU27"/>
    <mergeCell ref="DKV26:DKV27"/>
    <mergeCell ref="DKW26:DKW27"/>
    <mergeCell ref="DKX26:DKX27"/>
    <mergeCell ref="DKG26:DKG27"/>
    <mergeCell ref="DKH26:DKH27"/>
    <mergeCell ref="DKI26:DKI27"/>
    <mergeCell ref="DKJ26:DKJ27"/>
    <mergeCell ref="DKK26:DKK27"/>
    <mergeCell ref="DKL26:DKL27"/>
    <mergeCell ref="DKM26:DKM27"/>
    <mergeCell ref="DKN26:DKN27"/>
    <mergeCell ref="DKO26:DKO27"/>
    <mergeCell ref="DLH26:DLH27"/>
    <mergeCell ref="DLI26:DLI27"/>
    <mergeCell ref="DLJ26:DLJ27"/>
    <mergeCell ref="DLK26:DLK27"/>
    <mergeCell ref="DLL26:DLL27"/>
    <mergeCell ref="DLM26:DLM27"/>
    <mergeCell ref="DLN26:DLN27"/>
    <mergeCell ref="DLO26:DLO27"/>
    <mergeCell ref="DLP26:DLP27"/>
    <mergeCell ref="DKY26:DKY27"/>
    <mergeCell ref="DKZ26:DKZ27"/>
    <mergeCell ref="DLA26:DLA27"/>
    <mergeCell ref="DLB26:DLB27"/>
    <mergeCell ref="DLC26:DLC27"/>
    <mergeCell ref="DLD26:DLD27"/>
    <mergeCell ref="DLE26:DLE27"/>
    <mergeCell ref="DLF26:DLF27"/>
    <mergeCell ref="DLG26:DLG27"/>
    <mergeCell ref="DLZ26:DLZ27"/>
    <mergeCell ref="DMA26:DMA27"/>
    <mergeCell ref="DMB26:DMB27"/>
    <mergeCell ref="DMC26:DMC27"/>
    <mergeCell ref="DMD26:DMD27"/>
    <mergeCell ref="DME26:DME27"/>
    <mergeCell ref="DMF26:DMF27"/>
    <mergeCell ref="DMG26:DMG27"/>
    <mergeCell ref="DMH26:DMH27"/>
    <mergeCell ref="DLQ26:DLQ27"/>
    <mergeCell ref="DLR26:DLR27"/>
    <mergeCell ref="DLS26:DLS27"/>
    <mergeCell ref="DLT26:DLT27"/>
    <mergeCell ref="DLU26:DLU27"/>
    <mergeCell ref="DLV26:DLV27"/>
    <mergeCell ref="DLW26:DLW27"/>
    <mergeCell ref="DLX26:DLX27"/>
    <mergeCell ref="DLY26:DLY27"/>
    <mergeCell ref="DMR26:DMR27"/>
    <mergeCell ref="DMS26:DMS27"/>
    <mergeCell ref="DMT26:DMT27"/>
    <mergeCell ref="DMU26:DMU27"/>
    <mergeCell ref="DMV26:DMV27"/>
    <mergeCell ref="DMW26:DMW27"/>
    <mergeCell ref="DMX26:DMX27"/>
    <mergeCell ref="DMY26:DMY27"/>
    <mergeCell ref="DMZ26:DMZ27"/>
    <mergeCell ref="DMI26:DMI27"/>
    <mergeCell ref="DMJ26:DMJ27"/>
    <mergeCell ref="DMK26:DMK27"/>
    <mergeCell ref="DML26:DML27"/>
    <mergeCell ref="DMM26:DMM27"/>
    <mergeCell ref="DMN26:DMN27"/>
    <mergeCell ref="DMO26:DMO27"/>
    <mergeCell ref="DMP26:DMP27"/>
    <mergeCell ref="DMQ26:DMQ27"/>
    <mergeCell ref="DNJ26:DNJ27"/>
    <mergeCell ref="DNK26:DNK27"/>
    <mergeCell ref="DNL26:DNL27"/>
    <mergeCell ref="DNM26:DNM27"/>
    <mergeCell ref="DNN26:DNN27"/>
    <mergeCell ref="DNO26:DNO27"/>
    <mergeCell ref="DNP26:DNP27"/>
    <mergeCell ref="DNQ26:DNQ27"/>
    <mergeCell ref="DNR26:DNR27"/>
    <mergeCell ref="DNA26:DNA27"/>
    <mergeCell ref="DNB26:DNB27"/>
    <mergeCell ref="DNC26:DNC27"/>
    <mergeCell ref="DND26:DND27"/>
    <mergeCell ref="DNE26:DNE27"/>
    <mergeCell ref="DNF26:DNF27"/>
    <mergeCell ref="DNG26:DNG27"/>
    <mergeCell ref="DNH26:DNH27"/>
    <mergeCell ref="DNI26:DNI27"/>
    <mergeCell ref="DOB26:DOB27"/>
    <mergeCell ref="DOC26:DOC27"/>
    <mergeCell ref="DOD26:DOD27"/>
    <mergeCell ref="DOE26:DOE27"/>
    <mergeCell ref="DOF26:DOF27"/>
    <mergeCell ref="DOG26:DOG27"/>
    <mergeCell ref="DOH26:DOH27"/>
    <mergeCell ref="DOI26:DOI27"/>
    <mergeCell ref="DOJ26:DOJ27"/>
    <mergeCell ref="DNS26:DNS27"/>
    <mergeCell ref="DNT26:DNT27"/>
    <mergeCell ref="DNU26:DNU27"/>
    <mergeCell ref="DNV26:DNV27"/>
    <mergeCell ref="DNW26:DNW27"/>
    <mergeCell ref="DNX26:DNX27"/>
    <mergeCell ref="DNY26:DNY27"/>
    <mergeCell ref="DNZ26:DNZ27"/>
    <mergeCell ref="DOA26:DOA27"/>
    <mergeCell ref="DOT26:DOT27"/>
    <mergeCell ref="DOU26:DOU27"/>
    <mergeCell ref="DOV26:DOV27"/>
    <mergeCell ref="DOW26:DOW27"/>
    <mergeCell ref="DOX26:DOX27"/>
    <mergeCell ref="DOY26:DOY27"/>
    <mergeCell ref="DOZ26:DOZ27"/>
    <mergeCell ref="DPA26:DPA27"/>
    <mergeCell ref="DPB26:DPB27"/>
    <mergeCell ref="DOK26:DOK27"/>
    <mergeCell ref="DOL26:DOL27"/>
    <mergeCell ref="DOM26:DOM27"/>
    <mergeCell ref="DON26:DON27"/>
    <mergeCell ref="DOO26:DOO27"/>
    <mergeCell ref="DOP26:DOP27"/>
    <mergeCell ref="DOQ26:DOQ27"/>
    <mergeCell ref="DOR26:DOR27"/>
    <mergeCell ref="DOS26:DOS27"/>
    <mergeCell ref="DPL26:DPL27"/>
    <mergeCell ref="DPM26:DPM27"/>
    <mergeCell ref="DPN26:DPN27"/>
    <mergeCell ref="DPO26:DPO27"/>
    <mergeCell ref="DPP26:DPP27"/>
    <mergeCell ref="DPQ26:DPQ27"/>
    <mergeCell ref="DPR26:DPR27"/>
    <mergeCell ref="DPS26:DPS27"/>
    <mergeCell ref="DPT26:DPT27"/>
    <mergeCell ref="DPC26:DPC27"/>
    <mergeCell ref="DPD26:DPD27"/>
    <mergeCell ref="DPE26:DPE27"/>
    <mergeCell ref="DPF26:DPF27"/>
    <mergeCell ref="DPG26:DPG27"/>
    <mergeCell ref="DPH26:DPH27"/>
    <mergeCell ref="DPI26:DPI27"/>
    <mergeCell ref="DPJ26:DPJ27"/>
    <mergeCell ref="DPK26:DPK27"/>
    <mergeCell ref="DQD26:DQD27"/>
    <mergeCell ref="DQE26:DQE27"/>
    <mergeCell ref="DQF26:DQF27"/>
    <mergeCell ref="DQG26:DQG27"/>
    <mergeCell ref="DQH26:DQH27"/>
    <mergeCell ref="DQI26:DQI27"/>
    <mergeCell ref="DQJ26:DQJ27"/>
    <mergeCell ref="DQK26:DQK27"/>
    <mergeCell ref="DQL26:DQL27"/>
    <mergeCell ref="DPU26:DPU27"/>
    <mergeCell ref="DPV26:DPV27"/>
    <mergeCell ref="DPW26:DPW27"/>
    <mergeCell ref="DPX26:DPX27"/>
    <mergeCell ref="DPY26:DPY27"/>
    <mergeCell ref="DPZ26:DPZ27"/>
    <mergeCell ref="DQA26:DQA27"/>
    <mergeCell ref="DQB26:DQB27"/>
    <mergeCell ref="DQC26:DQC27"/>
    <mergeCell ref="DQV26:DQV27"/>
    <mergeCell ref="DQW26:DQW27"/>
    <mergeCell ref="DQX26:DQX27"/>
    <mergeCell ref="DQY26:DQY27"/>
    <mergeCell ref="DQZ26:DQZ27"/>
    <mergeCell ref="DRA26:DRA27"/>
    <mergeCell ref="DRB26:DRB27"/>
    <mergeCell ref="DRC26:DRC27"/>
    <mergeCell ref="DRD26:DRD27"/>
    <mergeCell ref="DQM26:DQM27"/>
    <mergeCell ref="DQN26:DQN27"/>
    <mergeCell ref="DQO26:DQO27"/>
    <mergeCell ref="DQP26:DQP27"/>
    <mergeCell ref="DQQ26:DQQ27"/>
    <mergeCell ref="DQR26:DQR27"/>
    <mergeCell ref="DQS26:DQS27"/>
    <mergeCell ref="DQT26:DQT27"/>
    <mergeCell ref="DQU26:DQU27"/>
    <mergeCell ref="DRN26:DRN27"/>
    <mergeCell ref="DRO26:DRO27"/>
    <mergeCell ref="DRP26:DRP27"/>
    <mergeCell ref="DRQ26:DRQ27"/>
    <mergeCell ref="DRR26:DRR27"/>
    <mergeCell ref="DRS26:DRS27"/>
    <mergeCell ref="DRT26:DRT27"/>
    <mergeCell ref="DRU26:DRU27"/>
    <mergeCell ref="DRV26:DRV27"/>
    <mergeCell ref="DRE26:DRE27"/>
    <mergeCell ref="DRF26:DRF27"/>
    <mergeCell ref="DRG26:DRG27"/>
    <mergeCell ref="DRH26:DRH27"/>
    <mergeCell ref="DRI26:DRI27"/>
    <mergeCell ref="DRJ26:DRJ27"/>
    <mergeCell ref="DRK26:DRK27"/>
    <mergeCell ref="DRL26:DRL27"/>
    <mergeCell ref="DRM26:DRM27"/>
    <mergeCell ref="DSF26:DSF27"/>
    <mergeCell ref="DSG26:DSG27"/>
    <mergeCell ref="DSH26:DSH27"/>
    <mergeCell ref="DSI26:DSI27"/>
    <mergeCell ref="DSJ26:DSJ27"/>
    <mergeCell ref="DSK26:DSK27"/>
    <mergeCell ref="DSL26:DSL27"/>
    <mergeCell ref="DSM26:DSM27"/>
    <mergeCell ref="DSN26:DSN27"/>
    <mergeCell ref="DRW26:DRW27"/>
    <mergeCell ref="DRX26:DRX27"/>
    <mergeCell ref="DRY26:DRY27"/>
    <mergeCell ref="DRZ26:DRZ27"/>
    <mergeCell ref="DSA26:DSA27"/>
    <mergeCell ref="DSB26:DSB27"/>
    <mergeCell ref="DSC26:DSC27"/>
    <mergeCell ref="DSD26:DSD27"/>
    <mergeCell ref="DSE26:DSE27"/>
    <mergeCell ref="DSX26:DSX27"/>
    <mergeCell ref="DSY26:DSY27"/>
    <mergeCell ref="DSZ26:DSZ27"/>
    <mergeCell ref="DTA26:DTA27"/>
    <mergeCell ref="DTB26:DTB27"/>
    <mergeCell ref="DTC26:DTC27"/>
    <mergeCell ref="DTD26:DTD27"/>
    <mergeCell ref="DTE26:DTE27"/>
    <mergeCell ref="DTF26:DTF27"/>
    <mergeCell ref="DSO26:DSO27"/>
    <mergeCell ref="DSP26:DSP27"/>
    <mergeCell ref="DSQ26:DSQ27"/>
    <mergeCell ref="DSR26:DSR27"/>
    <mergeCell ref="DSS26:DSS27"/>
    <mergeCell ref="DST26:DST27"/>
    <mergeCell ref="DSU26:DSU27"/>
    <mergeCell ref="DSV26:DSV27"/>
    <mergeCell ref="DSW26:DSW27"/>
    <mergeCell ref="DTP26:DTP27"/>
    <mergeCell ref="DTQ26:DTQ27"/>
    <mergeCell ref="DTR26:DTR27"/>
    <mergeCell ref="DTS26:DTS27"/>
    <mergeCell ref="DTT26:DTT27"/>
    <mergeCell ref="DTU26:DTU27"/>
    <mergeCell ref="DTV26:DTV27"/>
    <mergeCell ref="DTW26:DTW27"/>
    <mergeCell ref="DTX26:DTX27"/>
    <mergeCell ref="DTG26:DTG27"/>
    <mergeCell ref="DTH26:DTH27"/>
    <mergeCell ref="DTI26:DTI27"/>
    <mergeCell ref="DTJ26:DTJ27"/>
    <mergeCell ref="DTK26:DTK27"/>
    <mergeCell ref="DTL26:DTL27"/>
    <mergeCell ref="DTM26:DTM27"/>
    <mergeCell ref="DTN26:DTN27"/>
    <mergeCell ref="DTO26:DTO27"/>
    <mergeCell ref="DUH26:DUH27"/>
    <mergeCell ref="DUI26:DUI27"/>
    <mergeCell ref="DUJ26:DUJ27"/>
    <mergeCell ref="DUK26:DUK27"/>
    <mergeCell ref="DUL26:DUL27"/>
    <mergeCell ref="DUM26:DUM27"/>
    <mergeCell ref="DUN26:DUN27"/>
    <mergeCell ref="DUO26:DUO27"/>
    <mergeCell ref="DUP26:DUP27"/>
    <mergeCell ref="DTY26:DTY27"/>
    <mergeCell ref="DTZ26:DTZ27"/>
    <mergeCell ref="DUA26:DUA27"/>
    <mergeCell ref="DUB26:DUB27"/>
    <mergeCell ref="DUC26:DUC27"/>
    <mergeCell ref="DUD26:DUD27"/>
    <mergeCell ref="DUE26:DUE27"/>
    <mergeCell ref="DUF26:DUF27"/>
    <mergeCell ref="DUG26:DUG27"/>
    <mergeCell ref="DUZ26:DUZ27"/>
    <mergeCell ref="DVA26:DVA27"/>
    <mergeCell ref="DVB26:DVB27"/>
    <mergeCell ref="DVC26:DVC27"/>
    <mergeCell ref="DVD26:DVD27"/>
    <mergeCell ref="DVE26:DVE27"/>
    <mergeCell ref="DVF26:DVF27"/>
    <mergeCell ref="DVG26:DVG27"/>
    <mergeCell ref="DVH26:DVH27"/>
    <mergeCell ref="DUQ26:DUQ27"/>
    <mergeCell ref="DUR26:DUR27"/>
    <mergeCell ref="DUS26:DUS27"/>
    <mergeCell ref="DUT26:DUT27"/>
    <mergeCell ref="DUU26:DUU27"/>
    <mergeCell ref="DUV26:DUV27"/>
    <mergeCell ref="DUW26:DUW27"/>
    <mergeCell ref="DUX26:DUX27"/>
    <mergeCell ref="DUY26:DUY27"/>
    <mergeCell ref="DVR26:DVR27"/>
    <mergeCell ref="DVS26:DVS27"/>
    <mergeCell ref="DVT26:DVT27"/>
    <mergeCell ref="DVU26:DVU27"/>
    <mergeCell ref="DVV26:DVV27"/>
    <mergeCell ref="DVW26:DVW27"/>
    <mergeCell ref="DVX26:DVX27"/>
    <mergeCell ref="DVY26:DVY27"/>
    <mergeCell ref="DVZ26:DVZ27"/>
    <mergeCell ref="DVI26:DVI27"/>
    <mergeCell ref="DVJ26:DVJ27"/>
    <mergeCell ref="DVK26:DVK27"/>
    <mergeCell ref="DVL26:DVL27"/>
    <mergeCell ref="DVM26:DVM27"/>
    <mergeCell ref="DVN26:DVN27"/>
    <mergeCell ref="DVO26:DVO27"/>
    <mergeCell ref="DVP26:DVP27"/>
    <mergeCell ref="DVQ26:DVQ27"/>
    <mergeCell ref="DWJ26:DWJ27"/>
    <mergeCell ref="DWK26:DWK27"/>
    <mergeCell ref="DWL26:DWL27"/>
    <mergeCell ref="DWM26:DWM27"/>
    <mergeCell ref="DWN26:DWN27"/>
    <mergeCell ref="DWO26:DWO27"/>
    <mergeCell ref="DWP26:DWP27"/>
    <mergeCell ref="DWQ26:DWQ27"/>
    <mergeCell ref="DWR26:DWR27"/>
    <mergeCell ref="DWA26:DWA27"/>
    <mergeCell ref="DWB26:DWB27"/>
    <mergeCell ref="DWC26:DWC27"/>
    <mergeCell ref="DWD26:DWD27"/>
    <mergeCell ref="DWE26:DWE27"/>
    <mergeCell ref="DWF26:DWF27"/>
    <mergeCell ref="DWG26:DWG27"/>
    <mergeCell ref="DWH26:DWH27"/>
    <mergeCell ref="DWI26:DWI27"/>
    <mergeCell ref="DXB26:DXB27"/>
    <mergeCell ref="DXC26:DXC27"/>
    <mergeCell ref="DXD26:DXD27"/>
    <mergeCell ref="DXE26:DXE27"/>
    <mergeCell ref="DXF26:DXF27"/>
    <mergeCell ref="DXG26:DXG27"/>
    <mergeCell ref="DXH26:DXH27"/>
    <mergeCell ref="DXI26:DXI27"/>
    <mergeCell ref="DXJ26:DXJ27"/>
    <mergeCell ref="DWS26:DWS27"/>
    <mergeCell ref="DWT26:DWT27"/>
    <mergeCell ref="DWU26:DWU27"/>
    <mergeCell ref="DWV26:DWV27"/>
    <mergeCell ref="DWW26:DWW27"/>
    <mergeCell ref="DWX26:DWX27"/>
    <mergeCell ref="DWY26:DWY27"/>
    <mergeCell ref="DWZ26:DWZ27"/>
    <mergeCell ref="DXA26:DXA27"/>
    <mergeCell ref="DXT26:DXT27"/>
    <mergeCell ref="DXU26:DXU27"/>
    <mergeCell ref="DXV26:DXV27"/>
    <mergeCell ref="DXW26:DXW27"/>
    <mergeCell ref="DXX26:DXX27"/>
    <mergeCell ref="DXY26:DXY27"/>
    <mergeCell ref="DXZ26:DXZ27"/>
    <mergeCell ref="DYA26:DYA27"/>
    <mergeCell ref="DYB26:DYB27"/>
    <mergeCell ref="DXK26:DXK27"/>
    <mergeCell ref="DXL26:DXL27"/>
    <mergeCell ref="DXM26:DXM27"/>
    <mergeCell ref="DXN26:DXN27"/>
    <mergeCell ref="DXO26:DXO27"/>
    <mergeCell ref="DXP26:DXP27"/>
    <mergeCell ref="DXQ26:DXQ27"/>
    <mergeCell ref="DXR26:DXR27"/>
    <mergeCell ref="DXS26:DXS27"/>
    <mergeCell ref="DYL26:DYL27"/>
    <mergeCell ref="DYM26:DYM27"/>
    <mergeCell ref="DYN26:DYN27"/>
    <mergeCell ref="DYO26:DYO27"/>
    <mergeCell ref="DYP26:DYP27"/>
    <mergeCell ref="DYQ26:DYQ27"/>
    <mergeCell ref="DYR26:DYR27"/>
    <mergeCell ref="DYS26:DYS27"/>
    <mergeCell ref="DYT26:DYT27"/>
    <mergeCell ref="DYC26:DYC27"/>
    <mergeCell ref="DYD26:DYD27"/>
    <mergeCell ref="DYE26:DYE27"/>
    <mergeCell ref="DYF26:DYF27"/>
    <mergeCell ref="DYG26:DYG27"/>
    <mergeCell ref="DYH26:DYH27"/>
    <mergeCell ref="DYI26:DYI27"/>
    <mergeCell ref="DYJ26:DYJ27"/>
    <mergeCell ref="DYK26:DYK27"/>
    <mergeCell ref="DZD26:DZD27"/>
    <mergeCell ref="DZE26:DZE27"/>
    <mergeCell ref="DZF26:DZF27"/>
    <mergeCell ref="DZG26:DZG27"/>
    <mergeCell ref="DZH26:DZH27"/>
    <mergeCell ref="DZI26:DZI27"/>
    <mergeCell ref="DZJ26:DZJ27"/>
    <mergeCell ref="DZK26:DZK27"/>
    <mergeCell ref="DZL26:DZL27"/>
    <mergeCell ref="DYU26:DYU27"/>
    <mergeCell ref="DYV26:DYV27"/>
    <mergeCell ref="DYW26:DYW27"/>
    <mergeCell ref="DYX26:DYX27"/>
    <mergeCell ref="DYY26:DYY27"/>
    <mergeCell ref="DYZ26:DYZ27"/>
    <mergeCell ref="DZA26:DZA27"/>
    <mergeCell ref="DZB26:DZB27"/>
    <mergeCell ref="DZC26:DZC27"/>
    <mergeCell ref="DZV26:DZV27"/>
    <mergeCell ref="DZW26:DZW27"/>
    <mergeCell ref="DZX26:DZX27"/>
    <mergeCell ref="DZY26:DZY27"/>
    <mergeCell ref="DZZ26:DZZ27"/>
    <mergeCell ref="EAA26:EAA27"/>
    <mergeCell ref="EAB26:EAB27"/>
    <mergeCell ref="EAC26:EAC27"/>
    <mergeCell ref="EAD26:EAD27"/>
    <mergeCell ref="DZM26:DZM27"/>
    <mergeCell ref="DZN26:DZN27"/>
    <mergeCell ref="DZO26:DZO27"/>
    <mergeCell ref="DZP26:DZP27"/>
    <mergeCell ref="DZQ26:DZQ27"/>
    <mergeCell ref="DZR26:DZR27"/>
    <mergeCell ref="DZS26:DZS27"/>
    <mergeCell ref="DZT26:DZT27"/>
    <mergeCell ref="DZU26:DZU27"/>
    <mergeCell ref="EAN26:EAN27"/>
    <mergeCell ref="EAO26:EAO27"/>
    <mergeCell ref="EAP26:EAP27"/>
    <mergeCell ref="EAQ26:EAQ27"/>
    <mergeCell ref="EAR26:EAR27"/>
    <mergeCell ref="EAS26:EAS27"/>
    <mergeCell ref="EAT26:EAT27"/>
    <mergeCell ref="EAU26:EAU27"/>
    <mergeCell ref="EAV26:EAV27"/>
    <mergeCell ref="EAE26:EAE27"/>
    <mergeCell ref="EAF26:EAF27"/>
    <mergeCell ref="EAG26:EAG27"/>
    <mergeCell ref="EAH26:EAH27"/>
    <mergeCell ref="EAI26:EAI27"/>
    <mergeCell ref="EAJ26:EAJ27"/>
    <mergeCell ref="EAK26:EAK27"/>
    <mergeCell ref="EAL26:EAL27"/>
    <mergeCell ref="EAM26:EAM27"/>
    <mergeCell ref="EBF26:EBF27"/>
    <mergeCell ref="EBG26:EBG27"/>
    <mergeCell ref="EBH26:EBH27"/>
    <mergeCell ref="EBI26:EBI27"/>
    <mergeCell ref="EBJ26:EBJ27"/>
    <mergeCell ref="EBK26:EBK27"/>
    <mergeCell ref="EBL26:EBL27"/>
    <mergeCell ref="EBM26:EBM27"/>
    <mergeCell ref="EBN26:EBN27"/>
    <mergeCell ref="EAW26:EAW27"/>
    <mergeCell ref="EAX26:EAX27"/>
    <mergeCell ref="EAY26:EAY27"/>
    <mergeCell ref="EAZ26:EAZ27"/>
    <mergeCell ref="EBA26:EBA27"/>
    <mergeCell ref="EBB26:EBB27"/>
    <mergeCell ref="EBC26:EBC27"/>
    <mergeCell ref="EBD26:EBD27"/>
    <mergeCell ref="EBE26:EBE27"/>
    <mergeCell ref="EBX26:EBX27"/>
    <mergeCell ref="EBY26:EBY27"/>
    <mergeCell ref="EBZ26:EBZ27"/>
    <mergeCell ref="ECA26:ECA27"/>
    <mergeCell ref="ECB26:ECB27"/>
    <mergeCell ref="ECC26:ECC27"/>
    <mergeCell ref="ECD26:ECD27"/>
    <mergeCell ref="ECE26:ECE27"/>
    <mergeCell ref="ECF26:ECF27"/>
    <mergeCell ref="EBO26:EBO27"/>
    <mergeCell ref="EBP26:EBP27"/>
    <mergeCell ref="EBQ26:EBQ27"/>
    <mergeCell ref="EBR26:EBR27"/>
    <mergeCell ref="EBS26:EBS27"/>
    <mergeCell ref="EBT26:EBT27"/>
    <mergeCell ref="EBU26:EBU27"/>
    <mergeCell ref="EBV26:EBV27"/>
    <mergeCell ref="EBW26:EBW27"/>
    <mergeCell ref="ECP26:ECP27"/>
    <mergeCell ref="ECQ26:ECQ27"/>
    <mergeCell ref="ECR26:ECR27"/>
    <mergeCell ref="ECS26:ECS27"/>
    <mergeCell ref="ECT26:ECT27"/>
    <mergeCell ref="ECU26:ECU27"/>
    <mergeCell ref="ECV26:ECV27"/>
    <mergeCell ref="ECW26:ECW27"/>
    <mergeCell ref="ECX26:ECX27"/>
    <mergeCell ref="ECG26:ECG27"/>
    <mergeCell ref="ECH26:ECH27"/>
    <mergeCell ref="ECI26:ECI27"/>
    <mergeCell ref="ECJ26:ECJ27"/>
    <mergeCell ref="ECK26:ECK27"/>
    <mergeCell ref="ECL26:ECL27"/>
    <mergeCell ref="ECM26:ECM27"/>
    <mergeCell ref="ECN26:ECN27"/>
    <mergeCell ref="ECO26:ECO27"/>
    <mergeCell ref="EDH26:EDH27"/>
    <mergeCell ref="EDI26:EDI27"/>
    <mergeCell ref="EDJ26:EDJ27"/>
    <mergeCell ref="EDK26:EDK27"/>
    <mergeCell ref="EDL26:EDL27"/>
    <mergeCell ref="EDM26:EDM27"/>
    <mergeCell ref="EDN26:EDN27"/>
    <mergeCell ref="EDO26:EDO27"/>
    <mergeCell ref="EDP26:EDP27"/>
    <mergeCell ref="ECY26:ECY27"/>
    <mergeCell ref="ECZ26:ECZ27"/>
    <mergeCell ref="EDA26:EDA27"/>
    <mergeCell ref="EDB26:EDB27"/>
    <mergeCell ref="EDC26:EDC27"/>
    <mergeCell ref="EDD26:EDD27"/>
    <mergeCell ref="EDE26:EDE27"/>
    <mergeCell ref="EDF26:EDF27"/>
    <mergeCell ref="EDG26:EDG27"/>
    <mergeCell ref="EDZ26:EDZ27"/>
    <mergeCell ref="EEA26:EEA27"/>
    <mergeCell ref="EEB26:EEB27"/>
    <mergeCell ref="EEC26:EEC27"/>
    <mergeCell ref="EED26:EED27"/>
    <mergeCell ref="EEE26:EEE27"/>
    <mergeCell ref="EEF26:EEF27"/>
    <mergeCell ref="EEG26:EEG27"/>
    <mergeCell ref="EEH26:EEH27"/>
    <mergeCell ref="EDQ26:EDQ27"/>
    <mergeCell ref="EDR26:EDR27"/>
    <mergeCell ref="EDS26:EDS27"/>
    <mergeCell ref="EDT26:EDT27"/>
    <mergeCell ref="EDU26:EDU27"/>
    <mergeCell ref="EDV26:EDV27"/>
    <mergeCell ref="EDW26:EDW27"/>
    <mergeCell ref="EDX26:EDX27"/>
    <mergeCell ref="EDY26:EDY27"/>
    <mergeCell ref="EER26:EER27"/>
    <mergeCell ref="EES26:EES27"/>
    <mergeCell ref="EET26:EET27"/>
    <mergeCell ref="EEU26:EEU27"/>
    <mergeCell ref="EEV26:EEV27"/>
    <mergeCell ref="EEW26:EEW27"/>
    <mergeCell ref="EEX26:EEX27"/>
    <mergeCell ref="EEY26:EEY27"/>
    <mergeCell ref="EEZ26:EEZ27"/>
    <mergeCell ref="EEI26:EEI27"/>
    <mergeCell ref="EEJ26:EEJ27"/>
    <mergeCell ref="EEK26:EEK27"/>
    <mergeCell ref="EEL26:EEL27"/>
    <mergeCell ref="EEM26:EEM27"/>
    <mergeCell ref="EEN26:EEN27"/>
    <mergeCell ref="EEO26:EEO27"/>
    <mergeCell ref="EEP26:EEP27"/>
    <mergeCell ref="EEQ26:EEQ27"/>
    <mergeCell ref="EFJ26:EFJ27"/>
    <mergeCell ref="EFK26:EFK27"/>
    <mergeCell ref="EFL26:EFL27"/>
    <mergeCell ref="EFM26:EFM27"/>
    <mergeCell ref="EFN26:EFN27"/>
    <mergeCell ref="EFO26:EFO27"/>
    <mergeCell ref="EFP26:EFP27"/>
    <mergeCell ref="EFQ26:EFQ27"/>
    <mergeCell ref="EFR26:EFR27"/>
    <mergeCell ref="EFA26:EFA27"/>
    <mergeCell ref="EFB26:EFB27"/>
    <mergeCell ref="EFC26:EFC27"/>
    <mergeCell ref="EFD26:EFD27"/>
    <mergeCell ref="EFE26:EFE27"/>
    <mergeCell ref="EFF26:EFF27"/>
    <mergeCell ref="EFG26:EFG27"/>
    <mergeCell ref="EFH26:EFH27"/>
    <mergeCell ref="EFI26:EFI27"/>
    <mergeCell ref="EGB26:EGB27"/>
    <mergeCell ref="EGC26:EGC27"/>
    <mergeCell ref="EGD26:EGD27"/>
    <mergeCell ref="EGE26:EGE27"/>
    <mergeCell ref="EGF26:EGF27"/>
    <mergeCell ref="EGG26:EGG27"/>
    <mergeCell ref="EGH26:EGH27"/>
    <mergeCell ref="EGI26:EGI27"/>
    <mergeCell ref="EGJ26:EGJ27"/>
    <mergeCell ref="EFS26:EFS27"/>
    <mergeCell ref="EFT26:EFT27"/>
    <mergeCell ref="EFU26:EFU27"/>
    <mergeCell ref="EFV26:EFV27"/>
    <mergeCell ref="EFW26:EFW27"/>
    <mergeCell ref="EFX26:EFX27"/>
    <mergeCell ref="EFY26:EFY27"/>
    <mergeCell ref="EFZ26:EFZ27"/>
    <mergeCell ref="EGA26:EGA27"/>
    <mergeCell ref="EGT26:EGT27"/>
    <mergeCell ref="EGU26:EGU27"/>
    <mergeCell ref="EGV26:EGV27"/>
    <mergeCell ref="EGW26:EGW27"/>
    <mergeCell ref="EGX26:EGX27"/>
    <mergeCell ref="EGY26:EGY27"/>
    <mergeCell ref="EGZ26:EGZ27"/>
    <mergeCell ref="EHA26:EHA27"/>
    <mergeCell ref="EHB26:EHB27"/>
    <mergeCell ref="EGK26:EGK27"/>
    <mergeCell ref="EGL26:EGL27"/>
    <mergeCell ref="EGM26:EGM27"/>
    <mergeCell ref="EGN26:EGN27"/>
    <mergeCell ref="EGO26:EGO27"/>
    <mergeCell ref="EGP26:EGP27"/>
    <mergeCell ref="EGQ26:EGQ27"/>
    <mergeCell ref="EGR26:EGR27"/>
    <mergeCell ref="EGS26:EGS27"/>
    <mergeCell ref="EHL26:EHL27"/>
    <mergeCell ref="EHM26:EHM27"/>
    <mergeCell ref="EHN26:EHN27"/>
    <mergeCell ref="EHO26:EHO27"/>
    <mergeCell ref="EHP26:EHP27"/>
    <mergeCell ref="EHQ26:EHQ27"/>
    <mergeCell ref="EHR26:EHR27"/>
    <mergeCell ref="EHS26:EHS27"/>
    <mergeCell ref="EHT26:EHT27"/>
    <mergeCell ref="EHC26:EHC27"/>
    <mergeCell ref="EHD26:EHD27"/>
    <mergeCell ref="EHE26:EHE27"/>
    <mergeCell ref="EHF26:EHF27"/>
    <mergeCell ref="EHG26:EHG27"/>
    <mergeCell ref="EHH26:EHH27"/>
    <mergeCell ref="EHI26:EHI27"/>
    <mergeCell ref="EHJ26:EHJ27"/>
    <mergeCell ref="EHK26:EHK27"/>
    <mergeCell ref="EID26:EID27"/>
    <mergeCell ref="EIE26:EIE27"/>
    <mergeCell ref="EIF26:EIF27"/>
    <mergeCell ref="EIG26:EIG27"/>
    <mergeCell ref="EIH26:EIH27"/>
    <mergeCell ref="EII26:EII27"/>
    <mergeCell ref="EIJ26:EIJ27"/>
    <mergeCell ref="EIK26:EIK27"/>
    <mergeCell ref="EIL26:EIL27"/>
    <mergeCell ref="EHU26:EHU27"/>
    <mergeCell ref="EHV26:EHV27"/>
    <mergeCell ref="EHW26:EHW27"/>
    <mergeCell ref="EHX26:EHX27"/>
    <mergeCell ref="EHY26:EHY27"/>
    <mergeCell ref="EHZ26:EHZ27"/>
    <mergeCell ref="EIA26:EIA27"/>
    <mergeCell ref="EIB26:EIB27"/>
    <mergeCell ref="EIC26:EIC27"/>
    <mergeCell ref="EIV26:EIV27"/>
    <mergeCell ref="EIW26:EIW27"/>
    <mergeCell ref="EIX26:EIX27"/>
    <mergeCell ref="EIY26:EIY27"/>
    <mergeCell ref="EIZ26:EIZ27"/>
    <mergeCell ref="EJA26:EJA27"/>
    <mergeCell ref="EJB26:EJB27"/>
    <mergeCell ref="EJC26:EJC27"/>
    <mergeCell ref="EJD26:EJD27"/>
    <mergeCell ref="EIM26:EIM27"/>
    <mergeCell ref="EIN26:EIN27"/>
    <mergeCell ref="EIO26:EIO27"/>
    <mergeCell ref="EIP26:EIP27"/>
    <mergeCell ref="EIQ26:EIQ27"/>
    <mergeCell ref="EIR26:EIR27"/>
    <mergeCell ref="EIS26:EIS27"/>
    <mergeCell ref="EIT26:EIT27"/>
    <mergeCell ref="EIU26:EIU27"/>
    <mergeCell ref="EJN26:EJN27"/>
    <mergeCell ref="EJO26:EJO27"/>
    <mergeCell ref="EJP26:EJP27"/>
    <mergeCell ref="EJQ26:EJQ27"/>
    <mergeCell ref="EJR26:EJR27"/>
    <mergeCell ref="EJS26:EJS27"/>
    <mergeCell ref="EJT26:EJT27"/>
    <mergeCell ref="EJU26:EJU27"/>
    <mergeCell ref="EJV26:EJV27"/>
    <mergeCell ref="EJE26:EJE27"/>
    <mergeCell ref="EJF26:EJF27"/>
    <mergeCell ref="EJG26:EJG27"/>
    <mergeCell ref="EJH26:EJH27"/>
    <mergeCell ref="EJI26:EJI27"/>
    <mergeCell ref="EJJ26:EJJ27"/>
    <mergeCell ref="EJK26:EJK27"/>
    <mergeCell ref="EJL26:EJL27"/>
    <mergeCell ref="EJM26:EJM27"/>
    <mergeCell ref="EKF26:EKF27"/>
    <mergeCell ref="EKG26:EKG27"/>
    <mergeCell ref="EKH26:EKH27"/>
    <mergeCell ref="EKI26:EKI27"/>
    <mergeCell ref="EKJ26:EKJ27"/>
    <mergeCell ref="EKK26:EKK27"/>
    <mergeCell ref="EKL26:EKL27"/>
    <mergeCell ref="EKM26:EKM27"/>
    <mergeCell ref="EKN26:EKN27"/>
    <mergeCell ref="EJW26:EJW27"/>
    <mergeCell ref="EJX26:EJX27"/>
    <mergeCell ref="EJY26:EJY27"/>
    <mergeCell ref="EJZ26:EJZ27"/>
    <mergeCell ref="EKA26:EKA27"/>
    <mergeCell ref="EKB26:EKB27"/>
    <mergeCell ref="EKC26:EKC27"/>
    <mergeCell ref="EKD26:EKD27"/>
    <mergeCell ref="EKE26:EKE27"/>
    <mergeCell ref="EKX26:EKX27"/>
    <mergeCell ref="EKY26:EKY27"/>
    <mergeCell ref="EKZ26:EKZ27"/>
    <mergeCell ref="ELA26:ELA27"/>
    <mergeCell ref="ELB26:ELB27"/>
    <mergeCell ref="ELC26:ELC27"/>
    <mergeCell ref="ELD26:ELD27"/>
    <mergeCell ref="ELE26:ELE27"/>
    <mergeCell ref="ELF26:ELF27"/>
    <mergeCell ref="EKO26:EKO27"/>
    <mergeCell ref="EKP26:EKP27"/>
    <mergeCell ref="EKQ26:EKQ27"/>
    <mergeCell ref="EKR26:EKR27"/>
    <mergeCell ref="EKS26:EKS27"/>
    <mergeCell ref="EKT26:EKT27"/>
    <mergeCell ref="EKU26:EKU27"/>
    <mergeCell ref="EKV26:EKV27"/>
    <mergeCell ref="EKW26:EKW27"/>
    <mergeCell ref="ELP26:ELP27"/>
    <mergeCell ref="ELQ26:ELQ27"/>
    <mergeCell ref="ELR26:ELR27"/>
    <mergeCell ref="ELS26:ELS27"/>
    <mergeCell ref="ELT26:ELT27"/>
    <mergeCell ref="ELU26:ELU27"/>
    <mergeCell ref="ELV26:ELV27"/>
    <mergeCell ref="ELW26:ELW27"/>
    <mergeCell ref="ELX26:ELX27"/>
    <mergeCell ref="ELG26:ELG27"/>
    <mergeCell ref="ELH26:ELH27"/>
    <mergeCell ref="ELI26:ELI27"/>
    <mergeCell ref="ELJ26:ELJ27"/>
    <mergeCell ref="ELK26:ELK27"/>
    <mergeCell ref="ELL26:ELL27"/>
    <mergeCell ref="ELM26:ELM27"/>
    <mergeCell ref="ELN26:ELN27"/>
    <mergeCell ref="ELO26:ELO27"/>
    <mergeCell ref="EMH26:EMH27"/>
    <mergeCell ref="EMI26:EMI27"/>
    <mergeCell ref="EMJ26:EMJ27"/>
    <mergeCell ref="EMK26:EMK27"/>
    <mergeCell ref="EML26:EML27"/>
    <mergeCell ref="EMM26:EMM27"/>
    <mergeCell ref="EMN26:EMN27"/>
    <mergeCell ref="EMO26:EMO27"/>
    <mergeCell ref="EMP26:EMP27"/>
    <mergeCell ref="ELY26:ELY27"/>
    <mergeCell ref="ELZ26:ELZ27"/>
    <mergeCell ref="EMA26:EMA27"/>
    <mergeCell ref="EMB26:EMB27"/>
    <mergeCell ref="EMC26:EMC27"/>
    <mergeCell ref="EMD26:EMD27"/>
    <mergeCell ref="EME26:EME27"/>
    <mergeCell ref="EMF26:EMF27"/>
    <mergeCell ref="EMG26:EMG27"/>
    <mergeCell ref="EMZ26:EMZ27"/>
    <mergeCell ref="ENA26:ENA27"/>
    <mergeCell ref="ENB26:ENB27"/>
    <mergeCell ref="ENC26:ENC27"/>
    <mergeCell ref="END26:END27"/>
    <mergeCell ref="ENE26:ENE27"/>
    <mergeCell ref="ENF26:ENF27"/>
    <mergeCell ref="ENG26:ENG27"/>
    <mergeCell ref="ENH26:ENH27"/>
    <mergeCell ref="EMQ26:EMQ27"/>
    <mergeCell ref="EMR26:EMR27"/>
    <mergeCell ref="EMS26:EMS27"/>
    <mergeCell ref="EMT26:EMT27"/>
    <mergeCell ref="EMU26:EMU27"/>
    <mergeCell ref="EMV26:EMV27"/>
    <mergeCell ref="EMW26:EMW27"/>
    <mergeCell ref="EMX26:EMX27"/>
    <mergeCell ref="EMY26:EMY27"/>
    <mergeCell ref="ENR26:ENR27"/>
    <mergeCell ref="ENS26:ENS27"/>
    <mergeCell ref="ENT26:ENT27"/>
    <mergeCell ref="ENU26:ENU27"/>
    <mergeCell ref="ENV26:ENV27"/>
    <mergeCell ref="ENW26:ENW27"/>
    <mergeCell ref="ENX26:ENX27"/>
    <mergeCell ref="ENY26:ENY27"/>
    <mergeCell ref="ENZ26:ENZ27"/>
    <mergeCell ref="ENI26:ENI27"/>
    <mergeCell ref="ENJ26:ENJ27"/>
    <mergeCell ref="ENK26:ENK27"/>
    <mergeCell ref="ENL26:ENL27"/>
    <mergeCell ref="ENM26:ENM27"/>
    <mergeCell ref="ENN26:ENN27"/>
    <mergeCell ref="ENO26:ENO27"/>
    <mergeCell ref="ENP26:ENP27"/>
    <mergeCell ref="ENQ26:ENQ27"/>
    <mergeCell ref="EOJ26:EOJ27"/>
    <mergeCell ref="EOK26:EOK27"/>
    <mergeCell ref="EOL26:EOL27"/>
    <mergeCell ref="EOM26:EOM27"/>
    <mergeCell ref="EON26:EON27"/>
    <mergeCell ref="EOO26:EOO27"/>
    <mergeCell ref="EOP26:EOP27"/>
    <mergeCell ref="EOQ26:EOQ27"/>
    <mergeCell ref="EOR26:EOR27"/>
    <mergeCell ref="EOA26:EOA27"/>
    <mergeCell ref="EOB26:EOB27"/>
    <mergeCell ref="EOC26:EOC27"/>
    <mergeCell ref="EOD26:EOD27"/>
    <mergeCell ref="EOE26:EOE27"/>
    <mergeCell ref="EOF26:EOF27"/>
    <mergeCell ref="EOG26:EOG27"/>
    <mergeCell ref="EOH26:EOH27"/>
    <mergeCell ref="EOI26:EOI27"/>
    <mergeCell ref="EPB26:EPB27"/>
    <mergeCell ref="EPC26:EPC27"/>
    <mergeCell ref="EPD26:EPD27"/>
    <mergeCell ref="EPE26:EPE27"/>
    <mergeCell ref="EPF26:EPF27"/>
    <mergeCell ref="EPG26:EPG27"/>
    <mergeCell ref="EPH26:EPH27"/>
    <mergeCell ref="EPI26:EPI27"/>
    <mergeCell ref="EPJ26:EPJ27"/>
    <mergeCell ref="EOS26:EOS27"/>
    <mergeCell ref="EOT26:EOT27"/>
    <mergeCell ref="EOU26:EOU27"/>
    <mergeCell ref="EOV26:EOV27"/>
    <mergeCell ref="EOW26:EOW27"/>
    <mergeCell ref="EOX26:EOX27"/>
    <mergeCell ref="EOY26:EOY27"/>
    <mergeCell ref="EOZ26:EOZ27"/>
    <mergeCell ref="EPA26:EPA27"/>
    <mergeCell ref="EPT26:EPT27"/>
    <mergeCell ref="EPU26:EPU27"/>
    <mergeCell ref="EPV26:EPV27"/>
    <mergeCell ref="EPW26:EPW27"/>
    <mergeCell ref="EPX26:EPX27"/>
    <mergeCell ref="EPY26:EPY27"/>
    <mergeCell ref="EPZ26:EPZ27"/>
    <mergeCell ref="EQA26:EQA27"/>
    <mergeCell ref="EQB26:EQB27"/>
    <mergeCell ref="EPK26:EPK27"/>
    <mergeCell ref="EPL26:EPL27"/>
    <mergeCell ref="EPM26:EPM27"/>
    <mergeCell ref="EPN26:EPN27"/>
    <mergeCell ref="EPO26:EPO27"/>
    <mergeCell ref="EPP26:EPP27"/>
    <mergeCell ref="EPQ26:EPQ27"/>
    <mergeCell ref="EPR26:EPR27"/>
    <mergeCell ref="EPS26:EPS27"/>
    <mergeCell ref="EQL26:EQL27"/>
    <mergeCell ref="EQM26:EQM27"/>
    <mergeCell ref="EQN26:EQN27"/>
    <mergeCell ref="EQO26:EQO27"/>
    <mergeCell ref="EQP26:EQP27"/>
    <mergeCell ref="EQQ26:EQQ27"/>
    <mergeCell ref="EQR26:EQR27"/>
    <mergeCell ref="EQS26:EQS27"/>
    <mergeCell ref="EQT26:EQT27"/>
    <mergeCell ref="EQC26:EQC27"/>
    <mergeCell ref="EQD26:EQD27"/>
    <mergeCell ref="EQE26:EQE27"/>
    <mergeCell ref="EQF26:EQF27"/>
    <mergeCell ref="EQG26:EQG27"/>
    <mergeCell ref="EQH26:EQH27"/>
    <mergeCell ref="EQI26:EQI27"/>
    <mergeCell ref="EQJ26:EQJ27"/>
    <mergeCell ref="EQK26:EQK27"/>
    <mergeCell ref="ERD26:ERD27"/>
    <mergeCell ref="ERE26:ERE27"/>
    <mergeCell ref="ERF26:ERF27"/>
    <mergeCell ref="ERG26:ERG27"/>
    <mergeCell ref="ERH26:ERH27"/>
    <mergeCell ref="ERI26:ERI27"/>
    <mergeCell ref="ERJ26:ERJ27"/>
    <mergeCell ref="ERK26:ERK27"/>
    <mergeCell ref="ERL26:ERL27"/>
    <mergeCell ref="EQU26:EQU27"/>
    <mergeCell ref="EQV26:EQV27"/>
    <mergeCell ref="EQW26:EQW27"/>
    <mergeCell ref="EQX26:EQX27"/>
    <mergeCell ref="EQY26:EQY27"/>
    <mergeCell ref="EQZ26:EQZ27"/>
    <mergeCell ref="ERA26:ERA27"/>
    <mergeCell ref="ERB26:ERB27"/>
    <mergeCell ref="ERC26:ERC27"/>
    <mergeCell ref="ERV26:ERV27"/>
    <mergeCell ref="ERW26:ERW27"/>
    <mergeCell ref="ERX26:ERX27"/>
    <mergeCell ref="ERY26:ERY27"/>
    <mergeCell ref="ERZ26:ERZ27"/>
    <mergeCell ref="ESA26:ESA27"/>
    <mergeCell ref="ESB26:ESB27"/>
    <mergeCell ref="ESC26:ESC27"/>
    <mergeCell ref="ESD26:ESD27"/>
    <mergeCell ref="ERM26:ERM27"/>
    <mergeCell ref="ERN26:ERN27"/>
    <mergeCell ref="ERO26:ERO27"/>
    <mergeCell ref="ERP26:ERP27"/>
    <mergeCell ref="ERQ26:ERQ27"/>
    <mergeCell ref="ERR26:ERR27"/>
    <mergeCell ref="ERS26:ERS27"/>
    <mergeCell ref="ERT26:ERT27"/>
    <mergeCell ref="ERU26:ERU27"/>
    <mergeCell ref="ESN26:ESN27"/>
    <mergeCell ref="ESO26:ESO27"/>
    <mergeCell ref="ESP26:ESP27"/>
    <mergeCell ref="ESQ26:ESQ27"/>
    <mergeCell ref="ESR26:ESR27"/>
    <mergeCell ref="ESS26:ESS27"/>
    <mergeCell ref="EST26:EST27"/>
    <mergeCell ref="ESU26:ESU27"/>
    <mergeCell ref="ESV26:ESV27"/>
    <mergeCell ref="ESE26:ESE27"/>
    <mergeCell ref="ESF26:ESF27"/>
    <mergeCell ref="ESG26:ESG27"/>
    <mergeCell ref="ESH26:ESH27"/>
    <mergeCell ref="ESI26:ESI27"/>
    <mergeCell ref="ESJ26:ESJ27"/>
    <mergeCell ref="ESK26:ESK27"/>
    <mergeCell ref="ESL26:ESL27"/>
    <mergeCell ref="ESM26:ESM27"/>
    <mergeCell ref="ETF26:ETF27"/>
    <mergeCell ref="ETG26:ETG27"/>
    <mergeCell ref="ETH26:ETH27"/>
    <mergeCell ref="ETI26:ETI27"/>
    <mergeCell ref="ETJ26:ETJ27"/>
    <mergeCell ref="ETK26:ETK27"/>
    <mergeCell ref="ETL26:ETL27"/>
    <mergeCell ref="ETM26:ETM27"/>
    <mergeCell ref="ETN26:ETN27"/>
    <mergeCell ref="ESW26:ESW27"/>
    <mergeCell ref="ESX26:ESX27"/>
    <mergeCell ref="ESY26:ESY27"/>
    <mergeCell ref="ESZ26:ESZ27"/>
    <mergeCell ref="ETA26:ETA27"/>
    <mergeCell ref="ETB26:ETB27"/>
    <mergeCell ref="ETC26:ETC27"/>
    <mergeCell ref="ETD26:ETD27"/>
    <mergeCell ref="ETE26:ETE27"/>
    <mergeCell ref="ETX26:ETX27"/>
    <mergeCell ref="ETY26:ETY27"/>
    <mergeCell ref="ETZ26:ETZ27"/>
    <mergeCell ref="EUA26:EUA27"/>
    <mergeCell ref="EUB26:EUB27"/>
    <mergeCell ref="EUC26:EUC27"/>
    <mergeCell ref="EUD26:EUD27"/>
    <mergeCell ref="EUE26:EUE27"/>
    <mergeCell ref="EUF26:EUF27"/>
    <mergeCell ref="ETO26:ETO27"/>
    <mergeCell ref="ETP26:ETP27"/>
    <mergeCell ref="ETQ26:ETQ27"/>
    <mergeCell ref="ETR26:ETR27"/>
    <mergeCell ref="ETS26:ETS27"/>
    <mergeCell ref="ETT26:ETT27"/>
    <mergeCell ref="ETU26:ETU27"/>
    <mergeCell ref="ETV26:ETV27"/>
    <mergeCell ref="ETW26:ETW27"/>
    <mergeCell ref="EUP26:EUP27"/>
    <mergeCell ref="EUQ26:EUQ27"/>
    <mergeCell ref="EUR26:EUR27"/>
    <mergeCell ref="EUS26:EUS27"/>
    <mergeCell ref="EUT26:EUT27"/>
    <mergeCell ref="EUU26:EUU27"/>
    <mergeCell ref="EUV26:EUV27"/>
    <mergeCell ref="EUW26:EUW27"/>
    <mergeCell ref="EUX26:EUX27"/>
    <mergeCell ref="EUG26:EUG27"/>
    <mergeCell ref="EUH26:EUH27"/>
    <mergeCell ref="EUI26:EUI27"/>
    <mergeCell ref="EUJ26:EUJ27"/>
    <mergeCell ref="EUK26:EUK27"/>
    <mergeCell ref="EUL26:EUL27"/>
    <mergeCell ref="EUM26:EUM27"/>
    <mergeCell ref="EUN26:EUN27"/>
    <mergeCell ref="EUO26:EUO27"/>
    <mergeCell ref="EVH26:EVH27"/>
    <mergeCell ref="EVI26:EVI27"/>
    <mergeCell ref="EVJ26:EVJ27"/>
    <mergeCell ref="EVK26:EVK27"/>
    <mergeCell ref="EVL26:EVL27"/>
    <mergeCell ref="EVM26:EVM27"/>
    <mergeCell ref="EVN26:EVN27"/>
    <mergeCell ref="EVO26:EVO27"/>
    <mergeCell ref="EVP26:EVP27"/>
    <mergeCell ref="EUY26:EUY27"/>
    <mergeCell ref="EUZ26:EUZ27"/>
    <mergeCell ref="EVA26:EVA27"/>
    <mergeCell ref="EVB26:EVB27"/>
    <mergeCell ref="EVC26:EVC27"/>
    <mergeCell ref="EVD26:EVD27"/>
    <mergeCell ref="EVE26:EVE27"/>
    <mergeCell ref="EVF26:EVF27"/>
    <mergeCell ref="EVG26:EVG27"/>
    <mergeCell ref="EVZ26:EVZ27"/>
    <mergeCell ref="EWA26:EWA27"/>
    <mergeCell ref="EWB26:EWB27"/>
    <mergeCell ref="EWC26:EWC27"/>
    <mergeCell ref="EWD26:EWD27"/>
    <mergeCell ref="EWE26:EWE27"/>
    <mergeCell ref="EWF26:EWF27"/>
    <mergeCell ref="EWG26:EWG27"/>
    <mergeCell ref="EWH26:EWH27"/>
    <mergeCell ref="EVQ26:EVQ27"/>
    <mergeCell ref="EVR26:EVR27"/>
    <mergeCell ref="EVS26:EVS27"/>
    <mergeCell ref="EVT26:EVT27"/>
    <mergeCell ref="EVU26:EVU27"/>
    <mergeCell ref="EVV26:EVV27"/>
    <mergeCell ref="EVW26:EVW27"/>
    <mergeCell ref="EVX26:EVX27"/>
    <mergeCell ref="EVY26:EVY27"/>
    <mergeCell ref="EWS26:EWS27"/>
    <mergeCell ref="EWT26:EWT27"/>
    <mergeCell ref="EWU26:EWU27"/>
    <mergeCell ref="EWV26:EWV27"/>
    <mergeCell ref="EWW26:EWW27"/>
    <mergeCell ref="EWX26:EWX27"/>
    <mergeCell ref="EWY26:EWY27"/>
    <mergeCell ref="EWZ26:EWZ27"/>
    <mergeCell ref="EXO26:EXO27"/>
    <mergeCell ref="EXW26:EXW27"/>
    <mergeCell ref="EXX26:EXX27"/>
    <mergeCell ref="EXC26:EXC27"/>
    <mergeCell ref="EXD26:EXD27"/>
    <mergeCell ref="EXE26:EXE27"/>
    <mergeCell ref="EXN26:EXN27"/>
    <mergeCell ref="EWI26:EWI27"/>
    <mergeCell ref="EWJ26:EWJ27"/>
    <mergeCell ref="EWK26:EWK27"/>
    <mergeCell ref="EWL26:EWL27"/>
    <mergeCell ref="EWM26:EWM27"/>
    <mergeCell ref="EWN26:EWN27"/>
    <mergeCell ref="EWO26:EWO27"/>
    <mergeCell ref="EWP26:EWP27"/>
    <mergeCell ref="EWQ26:EWQ27"/>
    <mergeCell ref="FAD26:FAD27"/>
    <mergeCell ref="FAE26:FAE27"/>
    <mergeCell ref="FAF26:FAF27"/>
    <mergeCell ref="FAG26:FAG27"/>
    <mergeCell ref="FAH26:FAH27"/>
    <mergeCell ref="FAI26:FAI27"/>
    <mergeCell ref="EXP26:EXP27"/>
    <mergeCell ref="EXQ26:EXQ27"/>
    <mergeCell ref="EXR26:EXR27"/>
    <mergeCell ref="EZV26:EZV27"/>
    <mergeCell ref="EZW26:EZW27"/>
    <mergeCell ref="EZX26:EZX27"/>
    <mergeCell ref="EZY26:EZY27"/>
    <mergeCell ref="EZZ26:EZZ27"/>
    <mergeCell ref="FAA26:FAA27"/>
    <mergeCell ref="FAB26:FAB27"/>
    <mergeCell ref="FAC26:FAC27"/>
    <mergeCell ref="EYK26:EYK27"/>
    <mergeCell ref="EYL26:EYL27"/>
    <mergeCell ref="EYM26:EYM27"/>
    <mergeCell ref="EYN26:EYN27"/>
    <mergeCell ref="EZM26:EZM27"/>
    <mergeCell ref="EZN26:EZN27"/>
    <mergeCell ref="EZO26:EZO27"/>
    <mergeCell ref="EZP26:EZP27"/>
    <mergeCell ref="EZC26:EZC27"/>
    <mergeCell ref="EYD26:EYD27"/>
    <mergeCell ref="EYE26:EYE27"/>
    <mergeCell ref="EYF26:EYF27"/>
    <mergeCell ref="EYG26:EYG27"/>
    <mergeCell ref="EYH26:EYH27"/>
    <mergeCell ref="EXS26:EXS27"/>
    <mergeCell ref="EZR26:EZR27"/>
    <mergeCell ref="EZS26:EZS27"/>
    <mergeCell ref="EZT26:EZT27"/>
    <mergeCell ref="D51:D52"/>
    <mergeCell ref="G51:G52"/>
    <mergeCell ref="J35:J36"/>
    <mergeCell ref="H41:H42"/>
    <mergeCell ref="EXA26:EXA27"/>
    <mergeCell ref="EXB26:EXB27"/>
    <mergeCell ref="EYO26:EYO27"/>
    <mergeCell ref="EYP26:EYP27"/>
    <mergeCell ref="EYQ26:EYQ27"/>
    <mergeCell ref="EYR26:EYR27"/>
    <mergeCell ref="EYS26:EYS27"/>
    <mergeCell ref="EZD26:EZD27"/>
    <mergeCell ref="EZE26:EZE27"/>
    <mergeCell ref="I33:I34"/>
    <mergeCell ref="EXY26:EXY27"/>
    <mergeCell ref="EXZ26:EXZ27"/>
    <mergeCell ref="EYA26:EYA27"/>
    <mergeCell ref="EXJ26:EXJ27"/>
    <mergeCell ref="EXK26:EXK27"/>
    <mergeCell ref="EXL26:EXL27"/>
    <mergeCell ref="EXT26:EXT27"/>
    <mergeCell ref="EXU26:EXU27"/>
    <mergeCell ref="EXV26:EXV27"/>
    <mergeCell ref="I41:I42"/>
    <mergeCell ref="EXF26:EXF27"/>
    <mergeCell ref="EXG26:EXG27"/>
    <mergeCell ref="EXH26:EXH27"/>
    <mergeCell ref="EXI26:EXI27"/>
    <mergeCell ref="EWR26:EWR27"/>
    <mergeCell ref="FAP26:FAP27"/>
    <mergeCell ref="E26:E27"/>
    <mergeCell ref="F26:F27"/>
    <mergeCell ref="EZF26:EZF27"/>
    <mergeCell ref="EZG26:EZG27"/>
    <mergeCell ref="EZH26:EZH27"/>
    <mergeCell ref="EZI26:EZI27"/>
    <mergeCell ref="EZJ26:EZJ27"/>
    <mergeCell ref="EZK26:EZK27"/>
    <mergeCell ref="EYT26:EYT27"/>
    <mergeCell ref="EYU26:EYU27"/>
    <mergeCell ref="EYV26:EYV27"/>
    <mergeCell ref="EYW26:EYW27"/>
    <mergeCell ref="EYX26:EYX27"/>
    <mergeCell ref="EYY26:EYY27"/>
    <mergeCell ref="EYZ26:EYZ27"/>
    <mergeCell ref="EZA26:EZA27"/>
    <mergeCell ref="EZB26:EZB27"/>
    <mergeCell ref="EZL26:EZL27"/>
    <mergeCell ref="EYB26:EYB27"/>
    <mergeCell ref="EYC26:EYC27"/>
    <mergeCell ref="FAM26:FAM27"/>
    <mergeCell ref="FAN26:FAN27"/>
    <mergeCell ref="FAO26:FAO27"/>
    <mergeCell ref="EYI26:EYI27"/>
    <mergeCell ref="EYJ26:EYJ27"/>
    <mergeCell ref="EXM26:EXM27"/>
    <mergeCell ref="FAL26:FAL27"/>
    <mergeCell ref="EZU26:EZU27"/>
    <mergeCell ref="FAJ26:FAJ27"/>
    <mergeCell ref="FAK26:FAK27"/>
    <mergeCell ref="EZQ26:EZQ27"/>
    <mergeCell ref="H165:H166"/>
    <mergeCell ref="I165:I166"/>
    <mergeCell ref="I167:I168"/>
    <mergeCell ref="B152:L153"/>
    <mergeCell ref="B163:C164"/>
    <mergeCell ref="K157:K158"/>
    <mergeCell ref="H155:H156"/>
    <mergeCell ref="H157:H158"/>
    <mergeCell ref="H159:H160"/>
    <mergeCell ref="H161:H162"/>
    <mergeCell ref="H163:H164"/>
    <mergeCell ref="F167:F168"/>
    <mergeCell ref="E163:E164"/>
    <mergeCell ref="E167:E168"/>
    <mergeCell ref="F163:F164"/>
    <mergeCell ref="I161:I162"/>
    <mergeCell ref="D157:D158"/>
    <mergeCell ref="G157:G158"/>
    <mergeCell ref="F161:F162"/>
    <mergeCell ref="E157:E158"/>
    <mergeCell ref="L157:L158"/>
    <mergeCell ref="J165:J166"/>
    <mergeCell ref="K165:K166"/>
    <mergeCell ref="L165:L166"/>
    <mergeCell ref="G155:G156"/>
    <mergeCell ref="K155:K156"/>
    <mergeCell ref="L159:L160"/>
    <mergeCell ref="L161:L162"/>
    <mergeCell ref="E159:E160"/>
    <mergeCell ref="E161:E162"/>
    <mergeCell ref="J133:J134"/>
    <mergeCell ref="I101:I102"/>
    <mergeCell ref="F92:F93"/>
    <mergeCell ref="E92:E93"/>
    <mergeCell ref="C103:C104"/>
    <mergeCell ref="D103:D104"/>
    <mergeCell ref="E103:E104"/>
    <mergeCell ref="F103:F104"/>
    <mergeCell ref="G103:G104"/>
    <mergeCell ref="I103:I104"/>
    <mergeCell ref="D123:D124"/>
    <mergeCell ref="C123:C124"/>
    <mergeCell ref="B127:B128"/>
    <mergeCell ref="C127:C128"/>
    <mergeCell ref="D127:D128"/>
    <mergeCell ref="H129:H130"/>
    <mergeCell ref="B114:B115"/>
    <mergeCell ref="D129:D130"/>
    <mergeCell ref="E129:E130"/>
    <mergeCell ref="F129:F130"/>
    <mergeCell ref="G129:G130"/>
    <mergeCell ref="B129:C130"/>
    <mergeCell ref="H112:H113"/>
    <mergeCell ref="D125:D126"/>
    <mergeCell ref="G125:G126"/>
    <mergeCell ref="G92:G93"/>
    <mergeCell ref="L92:L93"/>
    <mergeCell ref="G137:K137"/>
    <mergeCell ref="E79:E80"/>
    <mergeCell ref="I121:I122"/>
    <mergeCell ref="K121:K122"/>
    <mergeCell ref="F107:F108"/>
    <mergeCell ref="G107:G108"/>
    <mergeCell ref="B94:L94"/>
    <mergeCell ref="B119:L119"/>
    <mergeCell ref="L103:L104"/>
    <mergeCell ref="E116:E117"/>
    <mergeCell ref="K49:K50"/>
    <mergeCell ref="K51:K52"/>
    <mergeCell ref="B125:B126"/>
    <mergeCell ref="E125:E126"/>
    <mergeCell ref="E133:E134"/>
    <mergeCell ref="F133:F134"/>
    <mergeCell ref="E127:E128"/>
    <mergeCell ref="F127:F128"/>
    <mergeCell ref="G127:G128"/>
    <mergeCell ref="I127:I128"/>
    <mergeCell ref="K127:K128"/>
    <mergeCell ref="L127:L128"/>
    <mergeCell ref="E114:E115"/>
    <mergeCell ref="H79:H80"/>
    <mergeCell ref="G111:K111"/>
    <mergeCell ref="L111:L112"/>
    <mergeCell ref="I92:I93"/>
    <mergeCell ref="D18:D19"/>
    <mergeCell ref="E18:E19"/>
    <mergeCell ref="F18:F19"/>
    <mergeCell ref="G18:G19"/>
    <mergeCell ref="I18:I19"/>
    <mergeCell ref="B20:B21"/>
    <mergeCell ref="C12:C13"/>
    <mergeCell ref="L123:L124"/>
    <mergeCell ref="B107:C108"/>
    <mergeCell ref="D107:D108"/>
    <mergeCell ref="E107:E108"/>
    <mergeCell ref="L114:L115"/>
    <mergeCell ref="E69:E70"/>
    <mergeCell ref="H35:H36"/>
    <mergeCell ref="E55:E56"/>
    <mergeCell ref="L69:L70"/>
    <mergeCell ref="B59:B60"/>
    <mergeCell ref="E84:E86"/>
    <mergeCell ref="I69:I70"/>
    <mergeCell ref="F116:F117"/>
    <mergeCell ref="G116:G117"/>
    <mergeCell ref="H116:H117"/>
    <mergeCell ref="G87:G88"/>
    <mergeCell ref="C114:C115"/>
    <mergeCell ref="D114:D115"/>
    <mergeCell ref="J114:J115"/>
    <mergeCell ref="H92:H93"/>
    <mergeCell ref="G69:G70"/>
    <mergeCell ref="B99:L99"/>
    <mergeCell ref="B100:C102"/>
    <mergeCell ref="G47:G48"/>
    <mergeCell ref="I51:I52"/>
    <mergeCell ref="D20:D21"/>
    <mergeCell ref="E20:E21"/>
    <mergeCell ref="F20:F21"/>
    <mergeCell ref="G20:G21"/>
    <mergeCell ref="I20:I21"/>
    <mergeCell ref="B83:L83"/>
    <mergeCell ref="F79:F80"/>
    <mergeCell ref="G67:G68"/>
    <mergeCell ref="I67:I68"/>
    <mergeCell ref="L67:L68"/>
    <mergeCell ref="C53:C54"/>
    <mergeCell ref="D53:D54"/>
    <mergeCell ref="K101:K102"/>
    <mergeCell ref="K103:K104"/>
    <mergeCell ref="K105:K106"/>
    <mergeCell ref="K112:K113"/>
    <mergeCell ref="K114:K115"/>
    <mergeCell ref="K85:K86"/>
    <mergeCell ref="K87:K88"/>
    <mergeCell ref="K89:K90"/>
    <mergeCell ref="K45:K46"/>
    <mergeCell ref="K43:K44"/>
    <mergeCell ref="K47:K48"/>
    <mergeCell ref="D77:D78"/>
    <mergeCell ref="E77:E78"/>
    <mergeCell ref="K53:K54"/>
    <mergeCell ref="K55:K56"/>
    <mergeCell ref="K57:K58"/>
    <mergeCell ref="K59:K60"/>
    <mergeCell ref="K61:K62"/>
    <mergeCell ref="E87:E88"/>
    <mergeCell ref="B144:B145"/>
    <mergeCell ref="C144:C145"/>
    <mergeCell ref="D144:D145"/>
    <mergeCell ref="E144:E145"/>
    <mergeCell ref="F144:F145"/>
    <mergeCell ref="I144:I145"/>
    <mergeCell ref="L144:L145"/>
    <mergeCell ref="J22:J23"/>
    <mergeCell ref="D116:D117"/>
    <mergeCell ref="G100:K100"/>
    <mergeCell ref="L100:L101"/>
    <mergeCell ref="I79:I80"/>
    <mergeCell ref="B120:C122"/>
    <mergeCell ref="D120:D122"/>
    <mergeCell ref="G120:K120"/>
    <mergeCell ref="I114:I115"/>
    <mergeCell ref="B24:B25"/>
    <mergeCell ref="C24:C25"/>
    <mergeCell ref="H95:H96"/>
    <mergeCell ref="H87:H88"/>
    <mergeCell ref="I87:I88"/>
    <mergeCell ref="H121:H122"/>
    <mergeCell ref="B136:L136"/>
    <mergeCell ref="L137:L138"/>
    <mergeCell ref="F137:F139"/>
    <mergeCell ref="F125:F126"/>
    <mergeCell ref="L87:L88"/>
    <mergeCell ref="D100:D102"/>
    <mergeCell ref="H107:H108"/>
    <mergeCell ref="I107:I108"/>
    <mergeCell ref="G112:G113"/>
    <mergeCell ref="D24:D25"/>
    <mergeCell ref="E24:E25"/>
    <mergeCell ref="F24:F25"/>
    <mergeCell ref="G24:G25"/>
    <mergeCell ref="I24:I25"/>
    <mergeCell ref="L24:L25"/>
    <mergeCell ref="F77:F78"/>
    <mergeCell ref="G77:G78"/>
    <mergeCell ref="I77:I78"/>
    <mergeCell ref="K77:K78"/>
    <mergeCell ref="L77:L78"/>
    <mergeCell ref="B22:B23"/>
    <mergeCell ref="C22:C23"/>
    <mergeCell ref="D22:D23"/>
    <mergeCell ref="E22:E23"/>
    <mergeCell ref="F22:F23"/>
    <mergeCell ref="G22:G23"/>
    <mergeCell ref="I22:I23"/>
    <mergeCell ref="L22:L23"/>
    <mergeCell ref="J51:J52"/>
    <mergeCell ref="E40:E42"/>
    <mergeCell ref="I49:I50"/>
    <mergeCell ref="C51:C52"/>
    <mergeCell ref="B43:B44"/>
    <mergeCell ref="C59:C60"/>
    <mergeCell ref="G57:G58"/>
    <mergeCell ref="I57:I58"/>
    <mergeCell ref="L57:L58"/>
    <mergeCell ref="B65:B66"/>
    <mergeCell ref="C65:C66"/>
    <mergeCell ref="D65:D66"/>
    <mergeCell ref="E65:E66"/>
  </mergeCells>
  <printOptions horizontalCentered="1"/>
  <pageMargins left="0.43307086614173229" right="0.43307086614173229" top="0.35433070866141736" bottom="0.15748031496062992" header="0" footer="0"/>
  <pageSetup paperSize="9" scale="58" fitToHeight="0" orientation="landscape" useFirstPageNumber="1" r:id="rId1"/>
  <headerFooter alignWithMargins="0">
    <oddFooter>&amp;R&amp;P</oddFooter>
  </headerFooter>
  <rowBreaks count="4" manualBreakCount="4">
    <brk id="37" max="12" man="1"/>
    <brk id="80" max="12" man="1"/>
    <brk id="108" max="12" man="1"/>
    <brk id="13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0"/>
    <pageSetUpPr fitToPage="1"/>
  </sheetPr>
  <dimension ref="A1:P272"/>
  <sheetViews>
    <sheetView topLeftCell="A109" zoomScale="85" zoomScaleNormal="85" workbookViewId="0">
      <selection activeCell="D102" sqref="D102:D103"/>
    </sheetView>
  </sheetViews>
  <sheetFormatPr defaultColWidth="9.140625" defaultRowHeight="12.75" x14ac:dyDescent="0.2"/>
  <cols>
    <col min="1" max="1" width="4.28515625" style="1" customWidth="1"/>
    <col min="2" max="2" width="59.85546875" style="1" customWidth="1"/>
    <col min="3" max="3" width="18.42578125" style="1" customWidth="1"/>
    <col min="4" max="4" width="17.42578125" style="1" customWidth="1"/>
    <col min="5" max="5" width="20.7109375" style="1" customWidth="1"/>
    <col min="6" max="6" width="19.28515625" style="1" customWidth="1"/>
    <col min="7" max="7" width="23.28515625" style="1" customWidth="1"/>
    <col min="8" max="16384" width="9.140625" style="1"/>
  </cols>
  <sheetData>
    <row r="1" spans="1:15" ht="34.5" customHeight="1" x14ac:dyDescent="0.2">
      <c r="A1" s="476" t="s">
        <v>28</v>
      </c>
      <c r="B1" s="476"/>
      <c r="C1" s="476"/>
      <c r="D1" s="476"/>
      <c r="E1" s="476"/>
      <c r="F1" s="476"/>
      <c r="G1" s="476"/>
    </row>
    <row r="2" spans="1:15" ht="19.5" customHeight="1" x14ac:dyDescent="0.2">
      <c r="A2" s="421"/>
      <c r="B2" s="421"/>
      <c r="C2" s="421"/>
      <c r="D2" s="421"/>
      <c r="E2" s="421"/>
      <c r="F2" s="421"/>
      <c r="G2" s="421"/>
    </row>
    <row r="3" spans="1:15" ht="26.25" customHeight="1" x14ac:dyDescent="0.35">
      <c r="A3" s="477" t="s">
        <v>29</v>
      </c>
      <c r="B3" s="477"/>
      <c r="C3" s="477"/>
      <c r="D3" s="477"/>
      <c r="E3" s="477"/>
      <c r="F3" s="477"/>
      <c r="G3" s="477"/>
    </row>
    <row r="4" spans="1:15" ht="17.25" customHeight="1" x14ac:dyDescent="0.2">
      <c r="A4" s="365"/>
      <c r="B4" s="365"/>
      <c r="C4" s="365"/>
      <c r="D4" s="365"/>
      <c r="E4" s="365"/>
      <c r="F4" s="365"/>
      <c r="G4" s="365"/>
    </row>
    <row r="5" spans="1:15" ht="38.25" customHeight="1" x14ac:dyDescent="0.2">
      <c r="A5" s="424" t="s">
        <v>27</v>
      </c>
      <c r="B5" s="424"/>
      <c r="C5" s="424"/>
      <c r="D5" s="424"/>
      <c r="E5" s="424"/>
      <c r="F5" s="424"/>
      <c r="G5" s="424"/>
    </row>
    <row r="6" spans="1:15" ht="28.5" customHeight="1" thickBot="1" x14ac:dyDescent="0.25">
      <c r="A6" s="425"/>
      <c r="B6" s="425"/>
      <c r="C6" s="425"/>
      <c r="D6" s="425"/>
      <c r="E6" s="425"/>
      <c r="F6" s="425"/>
      <c r="G6" s="425"/>
    </row>
    <row r="7" spans="1:15" s="11" customFormat="1" ht="27.75" customHeight="1" thickBot="1" x14ac:dyDescent="0.25">
      <c r="A7" s="260" t="s">
        <v>40</v>
      </c>
      <c r="B7" s="261"/>
      <c r="C7" s="261"/>
      <c r="D7" s="261"/>
      <c r="E7" s="261"/>
      <c r="F7" s="261"/>
      <c r="G7" s="262"/>
    </row>
    <row r="8" spans="1:15" s="23" customFormat="1" ht="18" customHeight="1" x14ac:dyDescent="0.25">
      <c r="A8" s="246" t="s">
        <v>0</v>
      </c>
      <c r="B8" s="247"/>
      <c r="C8" s="242" t="s">
        <v>30</v>
      </c>
      <c r="D8" s="242" t="s">
        <v>32</v>
      </c>
      <c r="E8" s="242"/>
      <c r="F8" s="242"/>
      <c r="G8" s="243" t="s">
        <v>1</v>
      </c>
    </row>
    <row r="9" spans="1:15" s="23" customFormat="1" ht="18" customHeight="1" x14ac:dyDescent="0.25">
      <c r="A9" s="246"/>
      <c r="B9" s="247"/>
      <c r="C9" s="250"/>
      <c r="D9" s="299" t="s">
        <v>2</v>
      </c>
      <c r="E9" s="269" t="s">
        <v>3</v>
      </c>
      <c r="F9" s="38" t="s">
        <v>4</v>
      </c>
      <c r="G9" s="243"/>
    </row>
    <row r="10" spans="1:15" s="23" customFormat="1" ht="18" customHeight="1" x14ac:dyDescent="0.25">
      <c r="A10" s="246"/>
      <c r="B10" s="247"/>
      <c r="C10" s="250"/>
      <c r="D10" s="242"/>
      <c r="E10" s="270"/>
      <c r="F10" s="47" t="s">
        <v>5</v>
      </c>
      <c r="G10" s="4" t="s">
        <v>6</v>
      </c>
    </row>
    <row r="11" spans="1:15" s="42" customFormat="1" ht="18.95" customHeight="1" x14ac:dyDescent="0.25">
      <c r="A11" s="285" t="s">
        <v>7</v>
      </c>
      <c r="B11" s="316" t="s">
        <v>26</v>
      </c>
      <c r="C11" s="277">
        <v>1500000</v>
      </c>
      <c r="D11" s="211" t="s">
        <v>11</v>
      </c>
      <c r="E11" s="227">
        <f>C11-F11</f>
        <v>1160000</v>
      </c>
      <c r="F11" s="41">
        <v>340000</v>
      </c>
      <c r="G11" s="214" t="s">
        <v>12</v>
      </c>
    </row>
    <row r="12" spans="1:15" s="42" customFormat="1" ht="18.95" customHeight="1" thickBot="1" x14ac:dyDescent="0.3">
      <c r="A12" s="223"/>
      <c r="B12" s="225"/>
      <c r="C12" s="277"/>
      <c r="D12" s="211"/>
      <c r="E12" s="220"/>
      <c r="F12" s="55"/>
      <c r="G12" s="221"/>
    </row>
    <row r="13" spans="1:15" ht="18.95" customHeight="1" x14ac:dyDescent="0.2">
      <c r="A13" s="482" t="s">
        <v>42</v>
      </c>
      <c r="B13" s="483"/>
      <c r="C13" s="486">
        <f>SUM(C11:C12)</f>
        <v>1500000</v>
      </c>
      <c r="D13" s="486">
        <f>SUM(D11:D12)</f>
        <v>0</v>
      </c>
      <c r="E13" s="488">
        <f>E11</f>
        <v>1160000</v>
      </c>
      <c r="F13" s="13">
        <f>F11</f>
        <v>340000</v>
      </c>
      <c r="G13" s="490"/>
      <c r="O13" s="2"/>
    </row>
    <row r="14" spans="1:15" ht="18.95" customHeight="1" thickBot="1" x14ac:dyDescent="0.25">
      <c r="A14" s="484"/>
      <c r="B14" s="485"/>
      <c r="C14" s="487"/>
      <c r="D14" s="487"/>
      <c r="E14" s="489"/>
      <c r="F14" s="14">
        <f>F12</f>
        <v>0</v>
      </c>
      <c r="G14" s="491"/>
    </row>
    <row r="15" spans="1:15" s="2" customFormat="1" ht="22.5" customHeight="1" thickBot="1" x14ac:dyDescent="0.25">
      <c r="A15" s="48"/>
      <c r="B15" s="46"/>
      <c r="C15" s="46"/>
      <c r="D15" s="46"/>
      <c r="E15" s="46"/>
      <c r="F15" s="46"/>
      <c r="G15" s="57"/>
    </row>
    <row r="16" spans="1:15" s="11" customFormat="1" ht="27" customHeight="1" thickBot="1" x14ac:dyDescent="0.25">
      <c r="A16" s="260" t="s">
        <v>41</v>
      </c>
      <c r="B16" s="261"/>
      <c r="C16" s="261"/>
      <c r="D16" s="261"/>
      <c r="E16" s="261"/>
      <c r="F16" s="261"/>
      <c r="G16" s="262"/>
    </row>
    <row r="17" spans="1:10" s="56" customFormat="1" ht="18.75" customHeight="1" x14ac:dyDescent="0.2">
      <c r="A17" s="246" t="s">
        <v>0</v>
      </c>
      <c r="B17" s="247"/>
      <c r="C17" s="242" t="s">
        <v>30</v>
      </c>
      <c r="D17" s="242" t="s">
        <v>32</v>
      </c>
      <c r="E17" s="242"/>
      <c r="F17" s="242"/>
      <c r="G17" s="243" t="s">
        <v>1</v>
      </c>
    </row>
    <row r="18" spans="1:10" s="56" customFormat="1" ht="18.75" customHeight="1" x14ac:dyDescent="0.2">
      <c r="A18" s="246"/>
      <c r="B18" s="247"/>
      <c r="C18" s="250"/>
      <c r="D18" s="299" t="s">
        <v>2</v>
      </c>
      <c r="E18" s="269" t="s">
        <v>3</v>
      </c>
      <c r="F18" s="269" t="s">
        <v>5</v>
      </c>
      <c r="G18" s="243"/>
    </row>
    <row r="19" spans="1:10" s="56" customFormat="1" ht="18.75" customHeight="1" x14ac:dyDescent="0.2">
      <c r="A19" s="246"/>
      <c r="B19" s="247"/>
      <c r="C19" s="250"/>
      <c r="D19" s="242"/>
      <c r="E19" s="270"/>
      <c r="F19" s="270"/>
      <c r="G19" s="4" t="s">
        <v>6</v>
      </c>
    </row>
    <row r="20" spans="1:10" s="44" customFormat="1" ht="17.100000000000001" customHeight="1" x14ac:dyDescent="0.2">
      <c r="A20" s="493" t="s">
        <v>7</v>
      </c>
      <c r="B20" s="316" t="s">
        <v>61</v>
      </c>
      <c r="C20" s="277">
        <v>4000000</v>
      </c>
      <c r="D20" s="495"/>
      <c r="E20" s="227">
        <f>C20*0.8</f>
        <v>3200000</v>
      </c>
      <c r="F20" s="253">
        <f>C20-E20</f>
        <v>800000</v>
      </c>
      <c r="G20" s="214"/>
    </row>
    <row r="21" spans="1:10" s="11" customFormat="1" ht="17.100000000000001" customHeight="1" x14ac:dyDescent="0.2">
      <c r="A21" s="494"/>
      <c r="B21" s="226"/>
      <c r="C21" s="277"/>
      <c r="D21" s="495"/>
      <c r="E21" s="213"/>
      <c r="F21" s="254"/>
      <c r="G21" s="215"/>
    </row>
    <row r="22" spans="1:10" ht="17.100000000000001" customHeight="1" x14ac:dyDescent="0.2">
      <c r="A22" s="285" t="s">
        <v>9</v>
      </c>
      <c r="B22" s="316" t="s">
        <v>59</v>
      </c>
      <c r="C22" s="300">
        <v>4770000</v>
      </c>
      <c r="D22" s="253"/>
      <c r="E22" s="227">
        <f>C22*0.8</f>
        <v>3816000</v>
      </c>
      <c r="F22" s="253">
        <f>C22-E22</f>
        <v>954000</v>
      </c>
      <c r="G22" s="492"/>
    </row>
    <row r="23" spans="1:10" s="2" customFormat="1" ht="17.100000000000001" customHeight="1" x14ac:dyDescent="0.2">
      <c r="A23" s="224"/>
      <c r="B23" s="226"/>
      <c r="C23" s="301"/>
      <c r="D23" s="254"/>
      <c r="E23" s="213"/>
      <c r="F23" s="254"/>
      <c r="G23" s="215"/>
    </row>
    <row r="24" spans="1:10" s="16" customFormat="1" ht="17.100000000000001" customHeight="1" x14ac:dyDescent="0.2">
      <c r="A24" s="285" t="s">
        <v>10</v>
      </c>
      <c r="B24" s="316" t="s">
        <v>60</v>
      </c>
      <c r="C24" s="300">
        <v>1250000</v>
      </c>
      <c r="D24" s="253"/>
      <c r="E24" s="227">
        <f>C24*0.8</f>
        <v>1000000</v>
      </c>
      <c r="F24" s="253">
        <f>C24-E24</f>
        <v>250000</v>
      </c>
      <c r="G24" s="214"/>
    </row>
    <row r="25" spans="1:10" s="18" customFormat="1" ht="17.100000000000001" customHeight="1" x14ac:dyDescent="0.25">
      <c r="A25" s="224"/>
      <c r="B25" s="226"/>
      <c r="C25" s="301"/>
      <c r="D25" s="254"/>
      <c r="E25" s="213"/>
      <c r="F25" s="254"/>
      <c r="G25" s="215"/>
    </row>
    <row r="26" spans="1:10" s="22" customFormat="1" ht="17.100000000000001" customHeight="1" x14ac:dyDescent="0.25">
      <c r="A26" s="284" t="s">
        <v>13</v>
      </c>
      <c r="B26" s="316" t="s">
        <v>62</v>
      </c>
      <c r="C26" s="496"/>
      <c r="D26" s="498"/>
      <c r="E26" s="227"/>
      <c r="F26" s="502"/>
      <c r="G26" s="500"/>
    </row>
    <row r="27" spans="1:10" s="22" customFormat="1" ht="17.100000000000001" customHeight="1" thickBot="1" x14ac:dyDescent="0.3">
      <c r="A27" s="285"/>
      <c r="B27" s="225"/>
      <c r="C27" s="497"/>
      <c r="D27" s="499"/>
      <c r="E27" s="213"/>
      <c r="F27" s="503"/>
      <c r="G27" s="501"/>
    </row>
    <row r="28" spans="1:10" s="23" customFormat="1" ht="20.100000000000001" customHeight="1" x14ac:dyDescent="0.25">
      <c r="A28" s="482" t="s">
        <v>43</v>
      </c>
      <c r="B28" s="483"/>
      <c r="C28" s="486">
        <f>SUM(C20:C27)</f>
        <v>10020000</v>
      </c>
      <c r="D28" s="486">
        <f t="shared" ref="D28:F28" si="0">SUM(D20:D27)</f>
        <v>0</v>
      </c>
      <c r="E28" s="486">
        <f t="shared" si="0"/>
        <v>8016000</v>
      </c>
      <c r="F28" s="486">
        <f t="shared" si="0"/>
        <v>2004000</v>
      </c>
      <c r="G28" s="490"/>
      <c r="J28" s="23" t="s">
        <v>14</v>
      </c>
    </row>
    <row r="29" spans="1:10" s="23" customFormat="1" ht="20.100000000000001" customHeight="1" thickBot="1" x14ac:dyDescent="0.3">
      <c r="A29" s="484"/>
      <c r="B29" s="485"/>
      <c r="C29" s="487"/>
      <c r="D29" s="487"/>
      <c r="E29" s="487"/>
      <c r="F29" s="487"/>
      <c r="G29" s="491"/>
    </row>
    <row r="30" spans="1:10" s="23" customFormat="1" ht="29.25" customHeight="1" thickBot="1" x14ac:dyDescent="0.35">
      <c r="A30" s="51"/>
      <c r="B30" s="51"/>
      <c r="C30" s="52"/>
      <c r="D30" s="52"/>
      <c r="E30" s="53"/>
      <c r="F30" s="53"/>
      <c r="G30" s="54"/>
    </row>
    <row r="31" spans="1:10" s="45" customFormat="1" ht="27" customHeight="1" thickBot="1" x14ac:dyDescent="0.25">
      <c r="A31" s="260" t="s">
        <v>44</v>
      </c>
      <c r="B31" s="261"/>
      <c r="C31" s="261"/>
      <c r="D31" s="261"/>
      <c r="E31" s="261"/>
      <c r="F31" s="261"/>
      <c r="G31" s="262"/>
    </row>
    <row r="32" spans="1:10" s="56" customFormat="1" ht="18.75" customHeight="1" x14ac:dyDescent="0.2">
      <c r="A32" s="370" t="s">
        <v>0</v>
      </c>
      <c r="B32" s="371"/>
      <c r="C32" s="242" t="s">
        <v>30</v>
      </c>
      <c r="D32" s="242" t="s">
        <v>32</v>
      </c>
      <c r="E32" s="242"/>
      <c r="F32" s="242"/>
      <c r="G32" s="243" t="s">
        <v>1</v>
      </c>
    </row>
    <row r="33" spans="1:7" s="56" customFormat="1" ht="18.75" customHeight="1" x14ac:dyDescent="0.2">
      <c r="A33" s="246"/>
      <c r="B33" s="247"/>
      <c r="C33" s="250"/>
      <c r="D33" s="299" t="s">
        <v>2</v>
      </c>
      <c r="E33" s="269" t="s">
        <v>3</v>
      </c>
      <c r="F33" s="38" t="s">
        <v>4</v>
      </c>
      <c r="G33" s="243"/>
    </row>
    <row r="34" spans="1:7" s="56" customFormat="1" ht="18.75" customHeight="1" x14ac:dyDescent="0.2">
      <c r="A34" s="248"/>
      <c r="B34" s="249"/>
      <c r="C34" s="250"/>
      <c r="D34" s="242"/>
      <c r="E34" s="270"/>
      <c r="F34" s="38" t="s">
        <v>5</v>
      </c>
      <c r="G34" s="4" t="s">
        <v>6</v>
      </c>
    </row>
    <row r="35" spans="1:7" s="45" customFormat="1" ht="23.1" customHeight="1" x14ac:dyDescent="0.2">
      <c r="A35" s="223" t="s">
        <v>7</v>
      </c>
      <c r="B35" s="226" t="s">
        <v>31</v>
      </c>
      <c r="C35" s="301">
        <v>160000</v>
      </c>
      <c r="D35" s="289">
        <f>C35-F35</f>
        <v>85000</v>
      </c>
      <c r="E35" s="253"/>
      <c r="F35" s="43">
        <v>75000</v>
      </c>
      <c r="G35" s="214" t="s">
        <v>36</v>
      </c>
    </row>
    <row r="36" spans="1:7" s="25" customFormat="1" ht="23.1" customHeight="1" x14ac:dyDescent="0.2">
      <c r="A36" s="224"/>
      <c r="B36" s="432"/>
      <c r="C36" s="277"/>
      <c r="D36" s="254"/>
      <c r="E36" s="254"/>
      <c r="F36" s="41"/>
      <c r="G36" s="215"/>
    </row>
    <row r="37" spans="1:7" s="25" customFormat="1" ht="23.1" customHeight="1" x14ac:dyDescent="0.2">
      <c r="A37" s="504" t="s">
        <v>9</v>
      </c>
      <c r="B37" s="226" t="s">
        <v>37</v>
      </c>
      <c r="C37" s="506">
        <v>420000</v>
      </c>
      <c r="D37" s="263">
        <v>70000</v>
      </c>
      <c r="E37" s="263"/>
      <c r="F37" s="39">
        <v>350000</v>
      </c>
      <c r="G37" s="214" t="s">
        <v>36</v>
      </c>
    </row>
    <row r="38" spans="1:7" s="25" customFormat="1" ht="23.1" customHeight="1" x14ac:dyDescent="0.2">
      <c r="A38" s="505"/>
      <c r="B38" s="432"/>
      <c r="C38" s="506"/>
      <c r="D38" s="264"/>
      <c r="E38" s="264"/>
      <c r="F38" s="40"/>
      <c r="G38" s="215"/>
    </row>
    <row r="39" spans="1:7" s="25" customFormat="1" ht="23.1" customHeight="1" x14ac:dyDescent="0.2">
      <c r="A39" s="223" t="s">
        <v>10</v>
      </c>
      <c r="B39" s="226" t="s">
        <v>39</v>
      </c>
      <c r="C39" s="318">
        <v>1180000</v>
      </c>
      <c r="D39" s="218">
        <v>370000</v>
      </c>
      <c r="E39" s="263"/>
      <c r="F39" s="40">
        <v>810000</v>
      </c>
      <c r="G39" s="214" t="s">
        <v>12</v>
      </c>
    </row>
    <row r="40" spans="1:7" ht="23.1" customHeight="1" thickBot="1" x14ac:dyDescent="0.25">
      <c r="A40" s="224"/>
      <c r="B40" s="432"/>
      <c r="C40" s="506"/>
      <c r="D40" s="264"/>
      <c r="E40" s="219"/>
      <c r="F40" s="39" t="s">
        <v>14</v>
      </c>
      <c r="G40" s="215"/>
    </row>
    <row r="41" spans="1:7" ht="23.1" customHeight="1" x14ac:dyDescent="0.2">
      <c r="A41" s="285" t="s">
        <v>13</v>
      </c>
      <c r="B41" s="479" t="s">
        <v>73</v>
      </c>
      <c r="C41" s="317">
        <v>200000</v>
      </c>
      <c r="D41" s="263">
        <v>200000</v>
      </c>
      <c r="E41" s="63"/>
      <c r="F41" s="40"/>
      <c r="G41" s="214" t="s">
        <v>36</v>
      </c>
    </row>
    <row r="42" spans="1:7" ht="23.1" customHeight="1" thickBot="1" x14ac:dyDescent="0.25">
      <c r="A42" s="478"/>
      <c r="B42" s="480"/>
      <c r="C42" s="481"/>
      <c r="D42" s="219"/>
      <c r="E42" s="63"/>
      <c r="F42" s="40"/>
      <c r="G42" s="215"/>
    </row>
    <row r="43" spans="1:7" ht="18.95" customHeight="1" x14ac:dyDescent="0.2">
      <c r="A43" s="482" t="s">
        <v>17</v>
      </c>
      <c r="B43" s="483"/>
      <c r="C43" s="486">
        <f>SUM(C35:C42)</f>
        <v>1960000</v>
      </c>
      <c r="D43" s="486">
        <f>SUM(D35:D42)</f>
        <v>725000</v>
      </c>
      <c r="E43" s="486">
        <f>SUM(E35,E37,E39,)</f>
        <v>0</v>
      </c>
      <c r="F43" s="13">
        <f>F35+F37+F39</f>
        <v>1235000</v>
      </c>
      <c r="G43" s="507"/>
    </row>
    <row r="44" spans="1:7" s="2" customFormat="1" ht="20.25" customHeight="1" thickBot="1" x14ac:dyDescent="0.25">
      <c r="A44" s="484"/>
      <c r="B44" s="485"/>
      <c r="C44" s="487"/>
      <c r="D44" s="487"/>
      <c r="E44" s="487"/>
      <c r="F44" s="14">
        <v>0</v>
      </c>
      <c r="G44" s="508"/>
    </row>
    <row r="45" spans="1:7" s="18" customFormat="1" ht="18.95" customHeight="1" thickBot="1" x14ac:dyDescent="0.3">
      <c r="A45" s="306"/>
      <c r="B45" s="307"/>
      <c r="C45" s="307"/>
      <c r="D45" s="307"/>
      <c r="E45" s="307"/>
      <c r="F45" s="307"/>
      <c r="G45" s="308"/>
    </row>
    <row r="46" spans="1:7" s="18" customFormat="1" ht="20.25" customHeight="1" x14ac:dyDescent="0.25">
      <c r="A46" s="509" t="s">
        <v>18</v>
      </c>
      <c r="B46" s="510"/>
      <c r="C46" s="513">
        <f>C43+C13+C28</f>
        <v>13480000</v>
      </c>
      <c r="D46" s="513">
        <f>D43+D13+D28</f>
        <v>725000</v>
      </c>
      <c r="E46" s="513">
        <f>E43+E13+E28</f>
        <v>9176000</v>
      </c>
      <c r="F46" s="5">
        <f>F43+F13+F28</f>
        <v>3579000</v>
      </c>
      <c r="G46" s="15"/>
    </row>
    <row r="47" spans="1:7" s="22" customFormat="1" ht="20.25" customHeight="1" thickBot="1" x14ac:dyDescent="0.3">
      <c r="A47" s="511"/>
      <c r="B47" s="512"/>
      <c r="C47" s="514"/>
      <c r="D47" s="514"/>
      <c r="E47" s="514"/>
      <c r="F47" s="6">
        <f>F44+F14+F29</f>
        <v>0</v>
      </c>
      <c r="G47" s="17"/>
    </row>
    <row r="48" spans="1:7" ht="27" customHeight="1" thickBot="1" x14ac:dyDescent="0.25">
      <c r="A48" s="19"/>
      <c r="B48" s="19"/>
      <c r="C48" s="20"/>
      <c r="D48" s="20"/>
      <c r="E48" s="20"/>
      <c r="F48" s="21"/>
      <c r="G48" s="20"/>
    </row>
    <row r="49" spans="1:16" s="11" customFormat="1" ht="27.75" customHeight="1" thickBot="1" x14ac:dyDescent="0.25">
      <c r="A49" s="260" t="s">
        <v>79</v>
      </c>
      <c r="B49" s="261"/>
      <c r="C49" s="261"/>
      <c r="D49" s="261"/>
      <c r="E49" s="261"/>
      <c r="F49" s="261"/>
      <c r="G49" s="262"/>
    </row>
    <row r="50" spans="1:16" s="23" customFormat="1" ht="18" customHeight="1" x14ac:dyDescent="0.25">
      <c r="A50" s="246" t="s">
        <v>0</v>
      </c>
      <c r="B50" s="247"/>
      <c r="C50" s="242" t="s">
        <v>30</v>
      </c>
      <c r="D50" s="242" t="s">
        <v>32</v>
      </c>
      <c r="E50" s="242"/>
      <c r="F50" s="242"/>
      <c r="G50" s="243" t="s">
        <v>1</v>
      </c>
    </row>
    <row r="51" spans="1:16" s="23" customFormat="1" ht="18" customHeight="1" x14ac:dyDescent="0.25">
      <c r="A51" s="246"/>
      <c r="B51" s="247"/>
      <c r="C51" s="250"/>
      <c r="D51" s="299" t="s">
        <v>2</v>
      </c>
      <c r="E51" s="269" t="s">
        <v>3</v>
      </c>
      <c r="F51" s="38" t="s">
        <v>4</v>
      </c>
      <c r="G51" s="243"/>
    </row>
    <row r="52" spans="1:16" s="23" customFormat="1" ht="18" customHeight="1" x14ac:dyDescent="0.25">
      <c r="A52" s="246"/>
      <c r="B52" s="247"/>
      <c r="C52" s="250"/>
      <c r="D52" s="242"/>
      <c r="E52" s="270"/>
      <c r="F52" s="47" t="s">
        <v>5</v>
      </c>
      <c r="G52" s="4" t="s">
        <v>6</v>
      </c>
    </row>
    <row r="53" spans="1:16" s="42" customFormat="1" ht="18.95" customHeight="1" x14ac:dyDescent="0.25">
      <c r="A53" s="285" t="s">
        <v>7</v>
      </c>
      <c r="B53" s="316" t="s">
        <v>82</v>
      </c>
      <c r="C53" s="277">
        <v>175000</v>
      </c>
      <c r="D53" s="211" t="s">
        <v>11</v>
      </c>
      <c r="E53" s="227"/>
      <c r="F53" s="41"/>
      <c r="G53" s="214" t="s">
        <v>36</v>
      </c>
    </row>
    <row r="54" spans="1:16" s="42" customFormat="1" ht="18.95" customHeight="1" x14ac:dyDescent="0.25">
      <c r="A54" s="223"/>
      <c r="B54" s="225"/>
      <c r="C54" s="277"/>
      <c r="D54" s="211"/>
      <c r="E54" s="213"/>
      <c r="F54" s="41">
        <v>175000</v>
      </c>
      <c r="G54" s="215"/>
    </row>
    <row r="55" spans="1:16" s="42" customFormat="1" ht="18.95" customHeight="1" x14ac:dyDescent="0.25">
      <c r="A55" s="285" t="s">
        <v>7</v>
      </c>
      <c r="B55" s="316" t="s">
        <v>81</v>
      </c>
      <c r="C55" s="592"/>
      <c r="D55" s="211" t="s">
        <v>11</v>
      </c>
      <c r="E55" s="212"/>
      <c r="F55" s="43"/>
      <c r="G55" s="214"/>
    </row>
    <row r="56" spans="1:16" s="42" customFormat="1" ht="18.95" customHeight="1" thickBot="1" x14ac:dyDescent="0.3">
      <c r="A56" s="223"/>
      <c r="B56" s="225"/>
      <c r="C56" s="592"/>
      <c r="D56" s="211"/>
      <c r="E56" s="220"/>
      <c r="F56" s="55"/>
      <c r="G56" s="221"/>
    </row>
    <row r="57" spans="1:16" ht="18.95" customHeight="1" x14ac:dyDescent="0.2">
      <c r="A57" s="482" t="s">
        <v>80</v>
      </c>
      <c r="B57" s="483"/>
      <c r="C57" s="486">
        <f>SUM(C53:C56)</f>
        <v>175000</v>
      </c>
      <c r="D57" s="486">
        <f>SUM(D55:D56)</f>
        <v>0</v>
      </c>
      <c r="E57" s="488">
        <f>E55</f>
        <v>0</v>
      </c>
      <c r="F57" s="13">
        <f>F55</f>
        <v>0</v>
      </c>
      <c r="G57" s="490"/>
      <c r="P57" s="2"/>
    </row>
    <row r="58" spans="1:16" ht="18.95" customHeight="1" thickBot="1" x14ac:dyDescent="0.25">
      <c r="A58" s="484"/>
      <c r="B58" s="485"/>
      <c r="C58" s="487"/>
      <c r="D58" s="487"/>
      <c r="E58" s="489"/>
      <c r="F58" s="14">
        <f>SUM(F54+F56)</f>
        <v>175000</v>
      </c>
      <c r="G58" s="491"/>
    </row>
    <row r="59" spans="1:16" ht="27" customHeight="1" x14ac:dyDescent="0.2">
      <c r="A59" s="19"/>
      <c r="B59" s="19"/>
      <c r="C59" s="20"/>
      <c r="D59" s="20"/>
      <c r="E59" s="20"/>
      <c r="F59" s="21"/>
      <c r="G59" s="20"/>
    </row>
    <row r="60" spans="1:16" ht="27" customHeight="1" thickBot="1" x14ac:dyDescent="0.25">
      <c r="A60" s="19"/>
      <c r="B60" s="19"/>
      <c r="C60" s="20"/>
      <c r="D60" s="20"/>
      <c r="E60" s="20"/>
      <c r="F60" s="21"/>
      <c r="G60" s="20"/>
    </row>
    <row r="61" spans="1:16" s="23" customFormat="1" ht="32.25" customHeight="1" thickBot="1" x14ac:dyDescent="0.3">
      <c r="A61" s="260" t="s">
        <v>45</v>
      </c>
      <c r="B61" s="261"/>
      <c r="C61" s="261"/>
      <c r="D61" s="261"/>
      <c r="E61" s="261"/>
      <c r="F61" s="261"/>
      <c r="G61" s="262"/>
    </row>
    <row r="62" spans="1:16" s="23" customFormat="1" ht="15.95" customHeight="1" x14ac:dyDescent="0.25">
      <c r="A62" s="246" t="s">
        <v>0</v>
      </c>
      <c r="B62" s="247"/>
      <c r="C62" s="242" t="s">
        <v>30</v>
      </c>
      <c r="D62" s="515" t="s">
        <v>32</v>
      </c>
      <c r="E62" s="516"/>
      <c r="F62" s="249"/>
      <c r="G62" s="243" t="s">
        <v>1</v>
      </c>
    </row>
    <row r="63" spans="1:16" s="45" customFormat="1" ht="15.95" customHeight="1" x14ac:dyDescent="0.2">
      <c r="A63" s="246"/>
      <c r="B63" s="247"/>
      <c r="C63" s="250"/>
      <c r="D63" s="299" t="s">
        <v>2</v>
      </c>
      <c r="E63" s="269" t="s">
        <v>3</v>
      </c>
      <c r="F63" s="269" t="s">
        <v>4</v>
      </c>
      <c r="G63" s="243"/>
    </row>
    <row r="64" spans="1:16" s="45" customFormat="1" ht="15.95" customHeight="1" x14ac:dyDescent="0.2">
      <c r="A64" s="248"/>
      <c r="B64" s="249"/>
      <c r="C64" s="250"/>
      <c r="D64" s="242"/>
      <c r="E64" s="270"/>
      <c r="F64" s="270"/>
      <c r="G64" s="4" t="s">
        <v>6</v>
      </c>
    </row>
    <row r="65" spans="1:7" s="45" customFormat="1" ht="21.95" customHeight="1" x14ac:dyDescent="0.2">
      <c r="A65" s="285" t="s">
        <v>7</v>
      </c>
      <c r="B65" s="316" t="s">
        <v>33</v>
      </c>
      <c r="C65" s="300">
        <v>155000</v>
      </c>
      <c r="D65" s="253">
        <f>C65-F65</f>
        <v>85000</v>
      </c>
      <c r="E65" s="445"/>
      <c r="F65" s="227">
        <v>70000</v>
      </c>
      <c r="G65" s="214" t="s">
        <v>36</v>
      </c>
    </row>
    <row r="66" spans="1:7" s="45" customFormat="1" ht="21.95" customHeight="1" x14ac:dyDescent="0.2">
      <c r="A66" s="224"/>
      <c r="B66" s="226"/>
      <c r="C66" s="301"/>
      <c r="D66" s="254"/>
      <c r="E66" s="446"/>
      <c r="F66" s="213"/>
      <c r="G66" s="215"/>
    </row>
    <row r="67" spans="1:7" s="45" customFormat="1" ht="21.95" customHeight="1" x14ac:dyDescent="0.2">
      <c r="A67" s="285" t="s">
        <v>9</v>
      </c>
      <c r="B67" s="316" t="s">
        <v>38</v>
      </c>
      <c r="C67" s="317">
        <f>D67+F67</f>
        <v>499000</v>
      </c>
      <c r="D67" s="302">
        <v>59000</v>
      </c>
      <c r="E67" s="517"/>
      <c r="F67" s="302">
        <v>440000</v>
      </c>
      <c r="G67" s="214" t="s">
        <v>36</v>
      </c>
    </row>
    <row r="68" spans="1:7" s="45" customFormat="1" ht="21.95" customHeight="1" x14ac:dyDescent="0.2">
      <c r="A68" s="224"/>
      <c r="B68" s="226"/>
      <c r="C68" s="318"/>
      <c r="D68" s="303"/>
      <c r="E68" s="518"/>
      <c r="F68" s="303"/>
      <c r="G68" s="215"/>
    </row>
    <row r="69" spans="1:7" s="24" customFormat="1" ht="21.95" customHeight="1" x14ac:dyDescent="0.2">
      <c r="A69" s="504" t="s">
        <v>10</v>
      </c>
      <c r="B69" s="226" t="s">
        <v>64</v>
      </c>
      <c r="C69" s="317">
        <v>1200000</v>
      </c>
      <c r="D69" s="302">
        <v>370000</v>
      </c>
      <c r="E69" s="517"/>
      <c r="F69" s="302">
        <v>830000</v>
      </c>
      <c r="G69" s="519" t="s">
        <v>12</v>
      </c>
    </row>
    <row r="70" spans="1:7" s="24" customFormat="1" ht="21.95" customHeight="1" x14ac:dyDescent="0.2">
      <c r="A70" s="505"/>
      <c r="B70" s="432"/>
      <c r="C70" s="318"/>
      <c r="D70" s="303"/>
      <c r="E70" s="518"/>
      <c r="F70" s="303"/>
      <c r="G70" s="520"/>
    </row>
    <row r="71" spans="1:7" s="24" customFormat="1" ht="21.95" customHeight="1" x14ac:dyDescent="0.2">
      <c r="A71" s="504" t="s">
        <v>13</v>
      </c>
      <c r="B71" s="226" t="s">
        <v>78</v>
      </c>
      <c r="C71" s="317">
        <v>300000</v>
      </c>
      <c r="D71" s="302"/>
      <c r="E71" s="517"/>
      <c r="F71" s="302">
        <v>300000</v>
      </c>
      <c r="G71" s="214" t="s">
        <v>36</v>
      </c>
    </row>
    <row r="72" spans="1:7" s="24" customFormat="1" ht="21.95" customHeight="1" x14ac:dyDescent="0.2">
      <c r="A72" s="505"/>
      <c r="B72" s="432"/>
      <c r="C72" s="318"/>
      <c r="D72" s="303"/>
      <c r="E72" s="518"/>
      <c r="F72" s="303"/>
      <c r="G72" s="215"/>
    </row>
    <row r="73" spans="1:7" s="24" customFormat="1" ht="21.95" customHeight="1" x14ac:dyDescent="0.2">
      <c r="A73" s="504" t="s">
        <v>15</v>
      </c>
      <c r="B73" s="226" t="s">
        <v>74</v>
      </c>
      <c r="C73" s="300">
        <v>135000</v>
      </c>
      <c r="D73" s="302">
        <v>135000</v>
      </c>
      <c r="E73" s="517"/>
      <c r="F73" s="302"/>
      <c r="G73" s="214" t="s">
        <v>36</v>
      </c>
    </row>
    <row r="74" spans="1:7" s="24" customFormat="1" ht="21.95" customHeight="1" x14ac:dyDescent="0.2">
      <c r="A74" s="505"/>
      <c r="B74" s="432"/>
      <c r="C74" s="301"/>
      <c r="D74" s="303"/>
      <c r="E74" s="518"/>
      <c r="F74" s="303"/>
      <c r="G74" s="215"/>
    </row>
    <row r="75" spans="1:7" s="24" customFormat="1" ht="21.95" customHeight="1" x14ac:dyDescent="0.2">
      <c r="A75" s="504" t="s">
        <v>16</v>
      </c>
      <c r="B75" s="226" t="s">
        <v>75</v>
      </c>
      <c r="C75" s="300">
        <v>200000</v>
      </c>
      <c r="D75" s="302">
        <v>200000</v>
      </c>
      <c r="E75" s="593"/>
      <c r="F75" s="302"/>
      <c r="G75" s="214" t="s">
        <v>36</v>
      </c>
    </row>
    <row r="76" spans="1:7" s="24" customFormat="1" ht="21.95" customHeight="1" thickBot="1" x14ac:dyDescent="0.25">
      <c r="A76" s="505"/>
      <c r="B76" s="432"/>
      <c r="C76" s="301"/>
      <c r="D76" s="303"/>
      <c r="E76" s="594"/>
      <c r="F76" s="303"/>
      <c r="G76" s="215"/>
    </row>
    <row r="77" spans="1:7" s="24" customFormat="1" ht="15.95" customHeight="1" x14ac:dyDescent="0.2">
      <c r="A77" s="509" t="s">
        <v>46</v>
      </c>
      <c r="B77" s="510"/>
      <c r="C77" s="513">
        <f>SUM(C65:C76)</f>
        <v>2489000</v>
      </c>
      <c r="D77" s="513">
        <f>SUM(D65:D75)</f>
        <v>849000</v>
      </c>
      <c r="E77" s="513">
        <f>SUM(E65:E74)</f>
        <v>0</v>
      </c>
      <c r="F77" s="513">
        <f>SUM(F65:F76)</f>
        <v>1640000</v>
      </c>
      <c r="G77" s="528"/>
    </row>
    <row r="78" spans="1:7" s="27" customFormat="1" ht="15.95" customHeight="1" thickBot="1" x14ac:dyDescent="0.3">
      <c r="A78" s="511"/>
      <c r="B78" s="512"/>
      <c r="C78" s="514"/>
      <c r="D78" s="514"/>
      <c r="E78" s="514"/>
      <c r="F78" s="514"/>
      <c r="G78" s="529"/>
    </row>
    <row r="79" spans="1:7" s="27" customFormat="1" ht="23.25" customHeight="1" thickBot="1" x14ac:dyDescent="0.35">
      <c r="A79" s="19"/>
      <c r="B79" s="19"/>
      <c r="C79" s="20"/>
      <c r="D79" s="20"/>
      <c r="E79" s="21"/>
      <c r="F79" s="20"/>
      <c r="G79" s="26"/>
    </row>
    <row r="80" spans="1:7" s="10" customFormat="1" ht="31.5" customHeight="1" thickBot="1" x14ac:dyDescent="0.3">
      <c r="A80" s="260" t="s">
        <v>19</v>
      </c>
      <c r="B80" s="261"/>
      <c r="C80" s="261"/>
      <c r="D80" s="261"/>
      <c r="E80" s="261"/>
      <c r="F80" s="261"/>
      <c r="G80" s="262"/>
    </row>
    <row r="81" spans="1:10" s="24" customFormat="1" ht="18" customHeight="1" x14ac:dyDescent="0.2">
      <c r="A81" s="370" t="s">
        <v>0</v>
      </c>
      <c r="B81" s="371"/>
      <c r="C81" s="521" t="s">
        <v>30</v>
      </c>
      <c r="D81" s="523" t="s">
        <v>32</v>
      </c>
      <c r="E81" s="524"/>
      <c r="F81" s="525"/>
      <c r="G81" s="293" t="s">
        <v>1</v>
      </c>
    </row>
    <row r="82" spans="1:10" s="24" customFormat="1" ht="18" customHeight="1" x14ac:dyDescent="0.2">
      <c r="A82" s="246"/>
      <c r="B82" s="247"/>
      <c r="C82" s="522"/>
      <c r="D82" s="299" t="s">
        <v>2</v>
      </c>
      <c r="E82" s="269" t="s">
        <v>4</v>
      </c>
      <c r="F82" s="526" t="s">
        <v>20</v>
      </c>
      <c r="G82" s="243"/>
      <c r="J82" s="24" t="s">
        <v>11</v>
      </c>
    </row>
    <row r="83" spans="1:10" s="24" customFormat="1" ht="18" customHeight="1" x14ac:dyDescent="0.2">
      <c r="A83" s="248"/>
      <c r="B83" s="249"/>
      <c r="C83" s="242"/>
      <c r="D83" s="242"/>
      <c r="E83" s="270"/>
      <c r="F83" s="527"/>
      <c r="G83" s="4" t="s">
        <v>6</v>
      </c>
    </row>
    <row r="84" spans="1:10" ht="18" customHeight="1" x14ac:dyDescent="0.2">
      <c r="A84" s="285" t="s">
        <v>7</v>
      </c>
      <c r="B84" s="316" t="s">
        <v>21</v>
      </c>
      <c r="C84" s="530">
        <v>400000</v>
      </c>
      <c r="D84" s="532"/>
      <c r="E84" s="538">
        <v>400000</v>
      </c>
      <c r="F84" s="263"/>
      <c r="G84" s="214" t="s">
        <v>8</v>
      </c>
    </row>
    <row r="85" spans="1:10" ht="18" customHeight="1" x14ac:dyDescent="0.2">
      <c r="A85" s="224"/>
      <c r="B85" s="225"/>
      <c r="C85" s="531"/>
      <c r="D85" s="533"/>
      <c r="E85" s="539"/>
      <c r="F85" s="264"/>
      <c r="G85" s="215"/>
    </row>
    <row r="86" spans="1:10" s="3" customFormat="1" ht="18" customHeight="1" x14ac:dyDescent="0.2">
      <c r="A86" s="285" t="s">
        <v>9</v>
      </c>
      <c r="B86" s="265" t="s">
        <v>51</v>
      </c>
      <c r="C86" s="530">
        <v>190000</v>
      </c>
      <c r="D86" s="532">
        <v>190000</v>
      </c>
      <c r="E86" s="534"/>
      <c r="F86" s="536"/>
      <c r="G86" s="214" t="s">
        <v>8</v>
      </c>
    </row>
    <row r="87" spans="1:10" s="3" customFormat="1" ht="18" customHeight="1" x14ac:dyDescent="0.2">
      <c r="A87" s="224"/>
      <c r="B87" s="290"/>
      <c r="C87" s="531"/>
      <c r="D87" s="533"/>
      <c r="E87" s="535"/>
      <c r="F87" s="537"/>
      <c r="G87" s="215"/>
    </row>
    <row r="88" spans="1:10" s="3" customFormat="1" ht="18" customHeight="1" x14ac:dyDescent="0.2">
      <c r="A88" s="285" t="s">
        <v>10</v>
      </c>
      <c r="B88" s="265" t="s">
        <v>52</v>
      </c>
      <c r="C88" s="530">
        <v>50000</v>
      </c>
      <c r="D88" s="532">
        <v>50000</v>
      </c>
      <c r="E88" s="534"/>
      <c r="F88" s="536"/>
      <c r="G88" s="214" t="s">
        <v>8</v>
      </c>
    </row>
    <row r="89" spans="1:10" s="3" customFormat="1" ht="18" customHeight="1" x14ac:dyDescent="0.2">
      <c r="A89" s="224"/>
      <c r="B89" s="290"/>
      <c r="C89" s="531"/>
      <c r="D89" s="533"/>
      <c r="E89" s="535"/>
      <c r="F89" s="537"/>
      <c r="G89" s="215"/>
    </row>
    <row r="90" spans="1:10" s="3" customFormat="1" ht="18" customHeight="1" x14ac:dyDescent="0.2">
      <c r="A90" s="285" t="s">
        <v>13</v>
      </c>
      <c r="B90" s="265" t="s">
        <v>53</v>
      </c>
      <c r="C90" s="530">
        <v>1300000</v>
      </c>
      <c r="D90" s="532">
        <v>1300000</v>
      </c>
      <c r="E90" s="534"/>
      <c r="F90" s="536"/>
      <c r="G90" s="214" t="s">
        <v>8</v>
      </c>
    </row>
    <row r="91" spans="1:10" s="3" customFormat="1" ht="18" customHeight="1" x14ac:dyDescent="0.2">
      <c r="A91" s="224"/>
      <c r="B91" s="290"/>
      <c r="C91" s="531"/>
      <c r="D91" s="533"/>
      <c r="E91" s="535"/>
      <c r="F91" s="537"/>
      <c r="G91" s="215"/>
    </row>
    <row r="92" spans="1:10" s="3" customFormat="1" ht="18" customHeight="1" x14ac:dyDescent="0.2">
      <c r="A92" s="285" t="s">
        <v>15</v>
      </c>
      <c r="B92" s="265" t="s">
        <v>54</v>
      </c>
      <c r="C92" s="542"/>
      <c r="D92" s="532"/>
      <c r="E92" s="534"/>
      <c r="F92" s="536"/>
      <c r="G92" s="214" t="s">
        <v>8</v>
      </c>
    </row>
    <row r="93" spans="1:10" s="3" customFormat="1" ht="18" customHeight="1" x14ac:dyDescent="0.2">
      <c r="A93" s="224"/>
      <c r="B93" s="290"/>
      <c r="C93" s="543"/>
      <c r="D93" s="533"/>
      <c r="E93" s="535"/>
      <c r="F93" s="537"/>
      <c r="G93" s="215"/>
    </row>
    <row r="94" spans="1:10" ht="18" customHeight="1" x14ac:dyDescent="0.2">
      <c r="A94" s="285" t="s">
        <v>16</v>
      </c>
      <c r="B94" s="316" t="s">
        <v>22</v>
      </c>
      <c r="C94" s="530">
        <v>70000</v>
      </c>
      <c r="D94" s="538"/>
      <c r="E94" s="538">
        <v>70000</v>
      </c>
      <c r="F94" s="263"/>
      <c r="G94" s="214" t="s">
        <v>8</v>
      </c>
    </row>
    <row r="95" spans="1:10" ht="18" customHeight="1" x14ac:dyDescent="0.2">
      <c r="A95" s="224"/>
      <c r="B95" s="226"/>
      <c r="C95" s="540"/>
      <c r="D95" s="541"/>
      <c r="E95" s="541"/>
      <c r="F95" s="264"/>
      <c r="G95" s="215"/>
    </row>
    <row r="96" spans="1:10" ht="18" customHeight="1" x14ac:dyDescent="0.2">
      <c r="A96" s="285" t="s">
        <v>55</v>
      </c>
      <c r="B96" s="316" t="s">
        <v>34</v>
      </c>
      <c r="C96" s="530">
        <v>100000</v>
      </c>
      <c r="D96" s="538">
        <v>100000</v>
      </c>
      <c r="E96" s="538"/>
      <c r="F96" s="263"/>
      <c r="G96" s="214" t="s">
        <v>8</v>
      </c>
    </row>
    <row r="97" spans="1:7" ht="18" customHeight="1" x14ac:dyDescent="0.2">
      <c r="A97" s="224"/>
      <c r="B97" s="226"/>
      <c r="C97" s="540"/>
      <c r="D97" s="541"/>
      <c r="E97" s="541"/>
      <c r="F97" s="264"/>
      <c r="G97" s="215"/>
    </row>
    <row r="98" spans="1:7" ht="18" customHeight="1" x14ac:dyDescent="0.2">
      <c r="A98" s="285" t="s">
        <v>56</v>
      </c>
      <c r="B98" s="265" t="s">
        <v>63</v>
      </c>
      <c r="C98" s="544">
        <v>100000</v>
      </c>
      <c r="D98" s="595">
        <v>100000</v>
      </c>
      <c r="E98" s="595"/>
      <c r="F98" s="547"/>
      <c r="G98" s="214" t="s">
        <v>8</v>
      </c>
    </row>
    <row r="99" spans="1:7" ht="20.100000000000001" customHeight="1" x14ac:dyDescent="0.2">
      <c r="A99" s="224"/>
      <c r="B99" s="266"/>
      <c r="C99" s="465"/>
      <c r="D99" s="596"/>
      <c r="E99" s="596"/>
      <c r="F99" s="548"/>
      <c r="G99" s="215"/>
    </row>
    <row r="100" spans="1:7" ht="19.5" customHeight="1" x14ac:dyDescent="0.2">
      <c r="A100" s="285" t="s">
        <v>57</v>
      </c>
      <c r="B100" s="316" t="s">
        <v>35</v>
      </c>
      <c r="C100" s="549">
        <v>2300000</v>
      </c>
      <c r="D100" s="532">
        <v>2300000</v>
      </c>
      <c r="E100" s="253"/>
      <c r="F100" s="263"/>
      <c r="G100" s="214" t="s">
        <v>8</v>
      </c>
    </row>
    <row r="101" spans="1:7" ht="20.25" customHeight="1" x14ac:dyDescent="0.2">
      <c r="A101" s="224"/>
      <c r="B101" s="226"/>
      <c r="C101" s="550"/>
      <c r="D101" s="551"/>
      <c r="E101" s="254"/>
      <c r="F101" s="264"/>
      <c r="G101" s="215"/>
    </row>
    <row r="102" spans="1:7" ht="20.25" customHeight="1" x14ac:dyDescent="0.2">
      <c r="A102" s="285" t="s">
        <v>58</v>
      </c>
      <c r="B102" s="316" t="s">
        <v>77</v>
      </c>
      <c r="C102" s="317">
        <v>50000</v>
      </c>
      <c r="D102" s="253">
        <v>50000</v>
      </c>
      <c r="E102" s="445"/>
      <c r="F102" s="517"/>
      <c r="G102" s="214" t="s">
        <v>8</v>
      </c>
    </row>
    <row r="103" spans="1:7" ht="20.25" customHeight="1" x14ac:dyDescent="0.2">
      <c r="A103" s="224"/>
      <c r="B103" s="226"/>
      <c r="C103" s="318"/>
      <c r="D103" s="254"/>
      <c r="E103" s="446"/>
      <c r="F103" s="518"/>
      <c r="G103" s="215"/>
    </row>
    <row r="104" spans="1:7" ht="20.25" customHeight="1" x14ac:dyDescent="0.2">
      <c r="A104" s="285" t="s">
        <v>67</v>
      </c>
      <c r="B104" s="316" t="s">
        <v>76</v>
      </c>
      <c r="C104" s="317">
        <v>200000</v>
      </c>
      <c r="D104" s="289">
        <v>200000</v>
      </c>
      <c r="E104" s="445"/>
      <c r="F104" s="63"/>
      <c r="G104" s="214" t="s">
        <v>8</v>
      </c>
    </row>
    <row r="105" spans="1:7" ht="20.25" customHeight="1" x14ac:dyDescent="0.2">
      <c r="A105" s="224"/>
      <c r="B105" s="226"/>
      <c r="C105" s="318"/>
      <c r="D105" s="254"/>
      <c r="E105" s="446"/>
      <c r="F105" s="63"/>
      <c r="G105" s="215"/>
    </row>
    <row r="106" spans="1:7" ht="18" customHeight="1" x14ac:dyDescent="0.2">
      <c r="A106" s="285" t="s">
        <v>67</v>
      </c>
      <c r="B106" s="265" t="s">
        <v>23</v>
      </c>
      <c r="C106" s="544">
        <v>100000</v>
      </c>
      <c r="D106" s="545">
        <v>100000</v>
      </c>
      <c r="E106" s="545"/>
      <c r="F106" s="547"/>
      <c r="G106" s="214" t="s">
        <v>8</v>
      </c>
    </row>
    <row r="107" spans="1:7" ht="18" customHeight="1" thickBot="1" x14ac:dyDescent="0.25">
      <c r="A107" s="224"/>
      <c r="B107" s="266"/>
      <c r="C107" s="465"/>
      <c r="D107" s="546"/>
      <c r="E107" s="546"/>
      <c r="F107" s="548"/>
      <c r="G107" s="222"/>
    </row>
    <row r="108" spans="1:7" ht="18" customHeight="1" x14ac:dyDescent="0.2">
      <c r="A108" s="565" t="s">
        <v>24</v>
      </c>
      <c r="B108" s="566"/>
      <c r="C108" s="569">
        <f>SUM(C84:C106)</f>
        <v>4860000</v>
      </c>
      <c r="D108" s="569">
        <f>SUM(D84:D107)</f>
        <v>4390000</v>
      </c>
      <c r="E108" s="569">
        <f>SUM(E84:E107)</f>
        <v>470000</v>
      </c>
      <c r="F108" s="571">
        <f>SUM(F84:F107)</f>
        <v>0</v>
      </c>
      <c r="G108" s="573"/>
    </row>
    <row r="109" spans="1:7" ht="18" customHeight="1" thickBot="1" x14ac:dyDescent="0.25">
      <c r="A109" s="567"/>
      <c r="B109" s="568"/>
      <c r="C109" s="570"/>
      <c r="D109" s="570"/>
      <c r="E109" s="570"/>
      <c r="F109" s="572"/>
      <c r="G109" s="574"/>
    </row>
    <row r="110" spans="1:7" s="2" customFormat="1" ht="18" customHeight="1" x14ac:dyDescent="0.3">
      <c r="A110" s="19"/>
      <c r="B110" s="19"/>
      <c r="C110" s="21"/>
      <c r="D110" s="21"/>
      <c r="E110" s="21"/>
      <c r="F110" s="20"/>
      <c r="G110" s="26"/>
    </row>
    <row r="111" spans="1:7" s="2" customFormat="1" ht="18" customHeight="1" x14ac:dyDescent="0.3">
      <c r="A111" s="19"/>
      <c r="B111" s="19"/>
      <c r="C111" s="21"/>
      <c r="D111" s="21"/>
      <c r="E111" s="21"/>
      <c r="F111" s="20"/>
      <c r="G111" s="26"/>
    </row>
    <row r="112" spans="1:7" s="2" customFormat="1" ht="18" customHeight="1" x14ac:dyDescent="0.3">
      <c r="A112" s="19"/>
      <c r="B112" s="19"/>
      <c r="C112" s="21"/>
      <c r="D112" s="21"/>
      <c r="E112" s="21"/>
      <c r="F112" s="20"/>
      <c r="G112" s="26"/>
    </row>
    <row r="113" spans="1:7" s="2" customFormat="1" ht="18" customHeight="1" x14ac:dyDescent="0.3">
      <c r="A113" s="19"/>
      <c r="B113" s="19"/>
      <c r="C113" s="21"/>
      <c r="D113" s="21"/>
      <c r="E113" s="21"/>
      <c r="F113" s="20"/>
      <c r="G113" s="26"/>
    </row>
    <row r="114" spans="1:7" s="2" customFormat="1" ht="18" customHeight="1" x14ac:dyDescent="0.3">
      <c r="A114" s="19"/>
      <c r="B114" s="19"/>
      <c r="C114" s="21"/>
      <c r="D114" s="21"/>
      <c r="E114" s="21"/>
      <c r="F114" s="20"/>
      <c r="G114" s="26"/>
    </row>
    <row r="115" spans="1:7" s="2" customFormat="1" ht="17.25" customHeight="1" x14ac:dyDescent="0.3">
      <c r="A115" s="19"/>
      <c r="B115" s="19"/>
      <c r="C115" s="21"/>
      <c r="D115" s="21"/>
      <c r="E115" s="21"/>
      <c r="F115" s="20"/>
      <c r="G115" s="26"/>
    </row>
    <row r="116" spans="1:7" ht="39.75" customHeight="1" thickBot="1" x14ac:dyDescent="0.35">
      <c r="A116" s="7"/>
      <c r="B116" s="7"/>
      <c r="C116" s="9"/>
      <c r="D116" s="9"/>
      <c r="E116" s="9"/>
      <c r="F116" s="8"/>
      <c r="G116" s="28"/>
    </row>
    <row r="117" spans="1:7" ht="18" customHeight="1" x14ac:dyDescent="0.2">
      <c r="A117" s="575" t="s">
        <v>49</v>
      </c>
      <c r="B117" s="576"/>
      <c r="C117" s="576"/>
      <c r="D117" s="576"/>
      <c r="E117" s="576"/>
      <c r="F117" s="576"/>
      <c r="G117" s="577"/>
    </row>
    <row r="118" spans="1:7" ht="18" customHeight="1" thickBot="1" x14ac:dyDescent="0.25">
      <c r="A118" s="578"/>
      <c r="B118" s="579"/>
      <c r="C118" s="579"/>
      <c r="D118" s="579"/>
      <c r="E118" s="579"/>
      <c r="F118" s="579"/>
      <c r="G118" s="580"/>
    </row>
    <row r="119" spans="1:7" ht="18" customHeight="1" x14ac:dyDescent="0.2">
      <c r="A119" s="394" t="s">
        <v>0</v>
      </c>
      <c r="B119" s="395"/>
      <c r="C119" s="562" t="s">
        <v>30</v>
      </c>
      <c r="D119" s="396" t="s">
        <v>32</v>
      </c>
      <c r="E119" s="397"/>
      <c r="F119" s="397"/>
      <c r="G119" s="398"/>
    </row>
    <row r="120" spans="1:7" ht="18" customHeight="1" x14ac:dyDescent="0.2">
      <c r="A120" s="394"/>
      <c r="B120" s="395"/>
      <c r="C120" s="563"/>
      <c r="D120" s="399" t="s">
        <v>2</v>
      </c>
      <c r="E120" s="29" t="s">
        <v>4</v>
      </c>
      <c r="F120" s="564" t="s">
        <v>20</v>
      </c>
      <c r="G120" s="416" t="s">
        <v>3</v>
      </c>
    </row>
    <row r="121" spans="1:7" ht="18" customHeight="1" x14ac:dyDescent="0.2">
      <c r="A121" s="394"/>
      <c r="B121" s="395"/>
      <c r="C121" s="563"/>
      <c r="D121" s="400"/>
      <c r="E121" s="29" t="s">
        <v>5</v>
      </c>
      <c r="F121" s="400"/>
      <c r="G121" s="417"/>
    </row>
    <row r="122" spans="1:7" ht="18" customHeight="1" x14ac:dyDescent="0.2">
      <c r="A122" s="380" t="s">
        <v>47</v>
      </c>
      <c r="B122" s="381"/>
      <c r="C122" s="345">
        <f>C13+C43</f>
        <v>3460000</v>
      </c>
      <c r="D122" s="552">
        <f>D43</f>
        <v>725000</v>
      </c>
      <c r="E122" s="31">
        <f>F13+F43</f>
        <v>1575000</v>
      </c>
      <c r="F122" s="337">
        <v>0</v>
      </c>
      <c r="G122" s="372">
        <f>E13</f>
        <v>1160000</v>
      </c>
    </row>
    <row r="123" spans="1:7" ht="18" customHeight="1" x14ac:dyDescent="0.2">
      <c r="A123" s="382"/>
      <c r="B123" s="383"/>
      <c r="C123" s="346"/>
      <c r="D123" s="553"/>
      <c r="E123" s="49">
        <v>0</v>
      </c>
      <c r="F123" s="338"/>
      <c r="G123" s="373"/>
    </row>
    <row r="124" spans="1:7" ht="18" customHeight="1" x14ac:dyDescent="0.2">
      <c r="A124" s="380" t="s">
        <v>48</v>
      </c>
      <c r="B124" s="381"/>
      <c r="C124" s="345">
        <f>C28</f>
        <v>10020000</v>
      </c>
      <c r="D124" s="345">
        <f>D28</f>
        <v>0</v>
      </c>
      <c r="E124" s="31">
        <f>F48</f>
        <v>0</v>
      </c>
      <c r="F124" s="337">
        <v>0</v>
      </c>
      <c r="G124" s="372">
        <f>E28</f>
        <v>8016000</v>
      </c>
    </row>
    <row r="125" spans="1:7" ht="18" customHeight="1" x14ac:dyDescent="0.2">
      <c r="A125" s="382"/>
      <c r="B125" s="383"/>
      <c r="C125" s="346"/>
      <c r="D125" s="346"/>
      <c r="E125" s="49">
        <f>F29</f>
        <v>0</v>
      </c>
      <c r="F125" s="338"/>
      <c r="G125" s="373"/>
    </row>
    <row r="126" spans="1:7" ht="18" customHeight="1" x14ac:dyDescent="0.2">
      <c r="A126" s="380" t="s">
        <v>83</v>
      </c>
      <c r="B126" s="381"/>
      <c r="C126" s="345">
        <f>C77</f>
        <v>2489000</v>
      </c>
      <c r="D126" s="552">
        <f>D77</f>
        <v>849000</v>
      </c>
      <c r="E126" s="31">
        <f>F77</f>
        <v>1640000</v>
      </c>
      <c r="F126" s="337">
        <v>0</v>
      </c>
      <c r="G126" s="372">
        <v>0</v>
      </c>
    </row>
    <row r="127" spans="1:7" ht="18" customHeight="1" x14ac:dyDescent="0.2">
      <c r="A127" s="382"/>
      <c r="B127" s="383"/>
      <c r="C127" s="346"/>
      <c r="D127" s="553"/>
      <c r="E127" s="49">
        <f>F78</f>
        <v>0</v>
      </c>
      <c r="F127" s="338"/>
      <c r="G127" s="373"/>
    </row>
    <row r="128" spans="1:7" ht="18" customHeight="1" x14ac:dyDescent="0.2">
      <c r="A128" s="380" t="s">
        <v>84</v>
      </c>
      <c r="B128" s="381"/>
      <c r="C128" s="345">
        <f>C57</f>
        <v>175000</v>
      </c>
      <c r="D128" s="552">
        <f>D57</f>
        <v>0</v>
      </c>
      <c r="E128" s="31">
        <f>F78</f>
        <v>0</v>
      </c>
      <c r="F128" s="337">
        <v>0</v>
      </c>
      <c r="G128" s="372">
        <f>E57</f>
        <v>0</v>
      </c>
    </row>
    <row r="129" spans="1:7" ht="18" customHeight="1" x14ac:dyDescent="0.2">
      <c r="A129" s="382"/>
      <c r="B129" s="383"/>
      <c r="C129" s="346"/>
      <c r="D129" s="553"/>
      <c r="E129" s="49">
        <f>F58</f>
        <v>175000</v>
      </c>
      <c r="F129" s="338"/>
      <c r="G129" s="373"/>
    </row>
    <row r="130" spans="1:7" ht="18" customHeight="1" x14ac:dyDescent="0.2">
      <c r="A130" s="554" t="s">
        <v>25</v>
      </c>
      <c r="B130" s="555"/>
      <c r="C130" s="345">
        <f>C108</f>
        <v>4860000</v>
      </c>
      <c r="D130" s="552">
        <f>D108</f>
        <v>4390000</v>
      </c>
      <c r="E130" s="30">
        <f>E108</f>
        <v>470000</v>
      </c>
      <c r="F130" s="560">
        <f>F108</f>
        <v>0</v>
      </c>
      <c r="G130" s="372">
        <v>0</v>
      </c>
    </row>
    <row r="131" spans="1:7" ht="18" customHeight="1" thickBot="1" x14ac:dyDescent="0.25">
      <c r="A131" s="556"/>
      <c r="B131" s="557"/>
      <c r="C131" s="558"/>
      <c r="D131" s="559"/>
      <c r="E131" s="32">
        <f>F95</f>
        <v>0</v>
      </c>
      <c r="F131" s="561"/>
      <c r="G131" s="581"/>
    </row>
    <row r="132" spans="1:7" ht="18" customHeight="1" x14ac:dyDescent="0.2">
      <c r="A132" s="582" t="s">
        <v>50</v>
      </c>
      <c r="B132" s="583"/>
      <c r="C132" s="586">
        <f>SUM(C122:C131)</f>
        <v>21004000</v>
      </c>
      <c r="D132" s="586">
        <f>SUM(D122:D131)</f>
        <v>5964000</v>
      </c>
      <c r="E132" s="33">
        <f>E122+E124+E126+E130</f>
        <v>3685000</v>
      </c>
      <c r="F132" s="588">
        <f>SUM(F122:F131)</f>
        <v>0</v>
      </c>
      <c r="G132" s="590">
        <f>SUM(G122:G131)</f>
        <v>9176000</v>
      </c>
    </row>
    <row r="133" spans="1:7" ht="18" customHeight="1" thickBot="1" x14ac:dyDescent="0.25">
      <c r="A133" s="584"/>
      <c r="B133" s="585"/>
      <c r="C133" s="587"/>
      <c r="D133" s="587"/>
      <c r="E133" s="50">
        <f>E123+E125+E127+E129</f>
        <v>175000</v>
      </c>
      <c r="F133" s="589"/>
      <c r="G133" s="591"/>
    </row>
    <row r="134" spans="1:7" ht="18" customHeight="1" x14ac:dyDescent="0.2">
      <c r="A134" s="37"/>
      <c r="B134" s="37"/>
      <c r="C134" s="34"/>
      <c r="D134" s="34"/>
      <c r="E134" s="34"/>
      <c r="F134" s="34"/>
      <c r="G134" s="35"/>
    </row>
    <row r="135" spans="1:7" ht="18" customHeight="1" x14ac:dyDescent="0.2">
      <c r="A135" s="37"/>
      <c r="B135" s="377"/>
      <c r="C135" s="377"/>
      <c r="D135" s="377"/>
      <c r="E135" s="377"/>
      <c r="F135" s="377"/>
      <c r="G135" s="377"/>
    </row>
    <row r="136" spans="1:7" ht="18" customHeight="1" x14ac:dyDescent="0.2">
      <c r="A136" s="37"/>
      <c r="B136" s="377"/>
      <c r="C136" s="377"/>
      <c r="D136" s="377"/>
      <c r="E136" s="377"/>
      <c r="F136" s="377"/>
      <c r="G136" s="377"/>
    </row>
    <row r="137" spans="1:7" ht="18" customHeight="1" x14ac:dyDescent="0.2">
      <c r="A137" s="37"/>
      <c r="B137" s="387"/>
      <c r="C137" s="387"/>
      <c r="D137" s="387"/>
      <c r="E137" s="387"/>
      <c r="F137" s="387"/>
      <c r="G137" s="387"/>
    </row>
    <row r="138" spans="1:7" ht="18" customHeight="1" x14ac:dyDescent="0.2">
      <c r="A138" s="37"/>
      <c r="B138" s="377"/>
      <c r="C138" s="377"/>
      <c r="D138" s="377"/>
      <c r="E138" s="377"/>
      <c r="F138" s="377"/>
      <c r="G138" s="377"/>
    </row>
    <row r="139" spans="1:7" ht="18" customHeight="1" x14ac:dyDescent="0.2">
      <c r="A139" s="37"/>
      <c r="B139" s="377"/>
      <c r="C139" s="377"/>
      <c r="D139" s="377"/>
      <c r="E139" s="377"/>
      <c r="F139" s="377"/>
      <c r="G139" s="377"/>
    </row>
    <row r="140" spans="1:7" ht="18" customHeight="1" x14ac:dyDescent="0.2">
      <c r="A140" s="37"/>
      <c r="B140" s="377"/>
      <c r="C140" s="377"/>
      <c r="D140" s="377"/>
      <c r="E140" s="377"/>
      <c r="F140" s="377"/>
      <c r="G140" s="377"/>
    </row>
    <row r="141" spans="1:7" ht="18" customHeight="1" x14ac:dyDescent="0.2">
      <c r="A141" s="37"/>
      <c r="B141" s="377"/>
      <c r="C141" s="377"/>
      <c r="D141" s="377"/>
      <c r="E141" s="377"/>
      <c r="F141" s="377"/>
      <c r="G141" s="377"/>
    </row>
    <row r="142" spans="1:7" ht="18" customHeight="1" x14ac:dyDescent="0.2">
      <c r="A142" s="37"/>
      <c r="B142" s="377"/>
      <c r="C142" s="377"/>
      <c r="D142" s="377"/>
      <c r="E142" s="377"/>
      <c r="F142" s="377"/>
      <c r="G142" s="377"/>
    </row>
    <row r="143" spans="1:7" ht="18" customHeight="1" x14ac:dyDescent="0.2">
      <c r="A143" s="37"/>
      <c r="B143" s="377"/>
      <c r="C143" s="377"/>
      <c r="D143" s="377"/>
      <c r="E143" s="377"/>
      <c r="F143" s="377"/>
      <c r="G143" s="377"/>
    </row>
    <row r="144" spans="1:7" ht="18" customHeight="1" x14ac:dyDescent="0.2">
      <c r="A144" s="37"/>
      <c r="B144" s="37"/>
      <c r="C144" s="34"/>
      <c r="D144" s="34"/>
      <c r="E144" s="34"/>
      <c r="F144" s="34"/>
      <c r="G144" s="35"/>
    </row>
    <row r="145" spans="1:7" ht="18" customHeight="1" x14ac:dyDescent="0.2">
      <c r="A145" s="37"/>
      <c r="B145" s="37"/>
      <c r="C145" s="34"/>
      <c r="D145" s="34"/>
      <c r="E145" s="34"/>
      <c r="F145" s="34"/>
      <c r="G145" s="35"/>
    </row>
    <row r="146" spans="1:7" ht="18" customHeight="1" x14ac:dyDescent="0.2">
      <c r="A146" s="37"/>
      <c r="B146" s="37"/>
      <c r="C146" s="34"/>
      <c r="D146" s="34"/>
      <c r="E146" s="34"/>
      <c r="F146" s="34"/>
      <c r="G146" s="35"/>
    </row>
    <row r="147" spans="1:7" ht="18" customHeight="1" x14ac:dyDescent="0.2">
      <c r="A147" s="37"/>
      <c r="B147" s="37"/>
      <c r="C147" s="34"/>
      <c r="D147" s="34"/>
      <c r="E147" s="34"/>
      <c r="F147" s="34"/>
      <c r="G147" s="35"/>
    </row>
    <row r="148" spans="1:7" ht="18" customHeight="1" x14ac:dyDescent="0.2">
      <c r="A148" s="37"/>
      <c r="B148" s="37"/>
      <c r="C148" s="34"/>
      <c r="D148" s="34"/>
      <c r="E148" s="34"/>
      <c r="F148" s="34"/>
      <c r="G148" s="35"/>
    </row>
    <row r="149" spans="1:7" ht="18" customHeight="1" x14ac:dyDescent="0.2">
      <c r="A149" s="37"/>
      <c r="B149" s="37"/>
      <c r="C149" s="34"/>
      <c r="D149" s="34"/>
      <c r="E149" s="34"/>
      <c r="F149" s="34"/>
      <c r="G149" s="35"/>
    </row>
    <row r="150" spans="1:7" ht="18" customHeight="1" x14ac:dyDescent="0.2">
      <c r="A150" s="37"/>
      <c r="B150" s="37"/>
      <c r="C150" s="34"/>
      <c r="D150" s="34"/>
      <c r="E150" s="34"/>
      <c r="F150" s="34"/>
      <c r="G150" s="35"/>
    </row>
    <row r="151" spans="1:7" ht="18" customHeight="1" x14ac:dyDescent="0.2">
      <c r="A151" s="37"/>
      <c r="B151" s="37"/>
      <c r="C151" s="34"/>
      <c r="D151" s="34"/>
      <c r="E151" s="34"/>
      <c r="F151" s="34"/>
      <c r="G151" s="35"/>
    </row>
    <row r="152" spans="1:7" ht="18" customHeight="1" x14ac:dyDescent="0.2">
      <c r="A152" s="37"/>
      <c r="B152" s="37"/>
      <c r="C152" s="34"/>
      <c r="D152" s="34"/>
      <c r="E152" s="34"/>
      <c r="F152" s="34"/>
      <c r="G152" s="35"/>
    </row>
    <row r="153" spans="1:7" ht="18" customHeight="1" x14ac:dyDescent="0.2">
      <c r="A153" s="37"/>
      <c r="B153" s="37"/>
      <c r="C153" s="34"/>
      <c r="D153" s="34"/>
      <c r="E153" s="34"/>
      <c r="F153" s="34"/>
      <c r="G153" s="35"/>
    </row>
    <row r="154" spans="1:7" ht="18" customHeight="1" x14ac:dyDescent="0.2">
      <c r="A154" s="37"/>
      <c r="B154" s="37"/>
      <c r="C154" s="34"/>
      <c r="D154" s="34"/>
      <c r="E154" s="34"/>
      <c r="F154" s="34"/>
      <c r="G154" s="35"/>
    </row>
    <row r="155" spans="1:7" s="36" customFormat="1" ht="18" customHeight="1" x14ac:dyDescent="0.3">
      <c r="A155" s="37"/>
      <c r="B155" s="37"/>
      <c r="C155" s="34"/>
      <c r="D155" s="34"/>
      <c r="E155" s="34"/>
      <c r="F155" s="34"/>
      <c r="G155" s="35"/>
    </row>
    <row r="156" spans="1:7" ht="20.100000000000001" customHeight="1" x14ac:dyDescent="0.2">
      <c r="A156" s="37"/>
      <c r="B156" s="37"/>
      <c r="C156" s="34"/>
      <c r="D156" s="34"/>
      <c r="E156" s="34"/>
      <c r="F156" s="34"/>
      <c r="G156" s="35"/>
    </row>
    <row r="157" spans="1:7" ht="20.100000000000001" customHeight="1" x14ac:dyDescent="0.2">
      <c r="A157" s="37"/>
      <c r="B157" s="37"/>
      <c r="C157" s="34"/>
      <c r="D157" s="34"/>
      <c r="E157" s="34"/>
      <c r="F157" s="34"/>
      <c r="G157" s="35"/>
    </row>
    <row r="158" spans="1:7" ht="20.100000000000001" customHeight="1" x14ac:dyDescent="0.2">
      <c r="A158" s="37"/>
      <c r="B158" s="37"/>
      <c r="C158" s="34"/>
      <c r="D158" s="34"/>
      <c r="E158" s="34"/>
      <c r="F158" s="34"/>
      <c r="G158" s="35"/>
    </row>
    <row r="159" spans="1:7" ht="18" customHeight="1" x14ac:dyDescent="0.2">
      <c r="A159" s="37"/>
      <c r="B159" s="37"/>
      <c r="C159" s="34"/>
      <c r="D159" s="34"/>
      <c r="E159" s="34"/>
      <c r="F159" s="34"/>
      <c r="G159" s="35"/>
    </row>
    <row r="160" spans="1:7" s="12" customFormat="1" ht="18" customHeight="1" x14ac:dyDescent="0.25">
      <c r="A160" s="37"/>
      <c r="B160" s="37"/>
      <c r="C160" s="34"/>
      <c r="D160" s="34"/>
      <c r="E160" s="34"/>
      <c r="F160" s="34"/>
      <c r="G160" s="35"/>
    </row>
    <row r="161" spans="1:7" ht="18" customHeight="1" x14ac:dyDescent="0.2">
      <c r="A161" s="37"/>
      <c r="B161" s="37"/>
      <c r="C161" s="34"/>
      <c r="D161" s="34"/>
      <c r="E161" s="34"/>
      <c r="F161" s="34"/>
      <c r="G161" s="35"/>
    </row>
    <row r="162" spans="1:7" ht="18" customHeight="1" x14ac:dyDescent="0.2">
      <c r="A162" s="37"/>
      <c r="B162" s="37"/>
      <c r="C162" s="34"/>
      <c r="D162" s="34"/>
      <c r="E162" s="34"/>
      <c r="F162" s="34"/>
      <c r="G162" s="35"/>
    </row>
    <row r="163" spans="1:7" s="12" customFormat="1" ht="18" customHeight="1" x14ac:dyDescent="0.25">
      <c r="A163" s="37"/>
      <c r="B163" s="37"/>
      <c r="C163" s="34"/>
      <c r="D163" s="34"/>
      <c r="E163" s="34"/>
      <c r="F163" s="34"/>
      <c r="G163" s="35"/>
    </row>
    <row r="164" spans="1:7" ht="18" customHeight="1" x14ac:dyDescent="0.2">
      <c r="A164" s="37"/>
      <c r="B164" s="37"/>
      <c r="C164" s="34"/>
      <c r="D164" s="34"/>
      <c r="E164" s="34"/>
      <c r="F164" s="34"/>
      <c r="G164" s="35"/>
    </row>
    <row r="165" spans="1:7" s="36" customFormat="1" ht="18" customHeight="1" x14ac:dyDescent="0.3">
      <c r="A165" s="37"/>
      <c r="B165" s="37"/>
      <c r="C165" s="34"/>
      <c r="D165" s="34"/>
      <c r="E165" s="34"/>
      <c r="F165" s="34"/>
      <c r="G165" s="35"/>
    </row>
    <row r="166" spans="1:7" ht="18" customHeight="1" x14ac:dyDescent="0.2">
      <c r="A166" s="37"/>
      <c r="B166" s="37"/>
      <c r="C166" s="34"/>
      <c r="D166" s="34"/>
      <c r="E166" s="34"/>
      <c r="F166" s="34"/>
      <c r="G166" s="35"/>
    </row>
    <row r="167" spans="1:7" s="12" customFormat="1" ht="18" customHeight="1" x14ac:dyDescent="0.25">
      <c r="A167" s="37"/>
      <c r="B167" s="37"/>
      <c r="C167" s="34"/>
      <c r="D167" s="34"/>
      <c r="E167" s="34"/>
      <c r="F167" s="34"/>
      <c r="G167" s="35"/>
    </row>
    <row r="168" spans="1:7" ht="18" customHeight="1" x14ac:dyDescent="0.2">
      <c r="A168" s="37"/>
      <c r="B168" s="37"/>
      <c r="C168" s="34"/>
      <c r="D168" s="34"/>
      <c r="E168" s="34"/>
      <c r="F168" s="34"/>
      <c r="G168" s="35"/>
    </row>
    <row r="169" spans="1:7" ht="18" customHeight="1" x14ac:dyDescent="0.2">
      <c r="A169" s="37"/>
      <c r="B169" s="37"/>
      <c r="C169" s="34"/>
      <c r="D169" s="34"/>
      <c r="E169" s="34"/>
      <c r="F169" s="34"/>
      <c r="G169" s="35"/>
    </row>
    <row r="170" spans="1:7" ht="18" customHeight="1" x14ac:dyDescent="0.2">
      <c r="A170" s="37"/>
      <c r="B170" s="37"/>
      <c r="C170" s="34"/>
      <c r="D170" s="34"/>
      <c r="E170" s="34"/>
      <c r="F170" s="34"/>
      <c r="G170" s="35"/>
    </row>
    <row r="171" spans="1:7" s="12" customFormat="1" ht="18" customHeight="1" x14ac:dyDescent="0.25">
      <c r="A171" s="37"/>
      <c r="B171" s="37"/>
      <c r="C171" s="34"/>
      <c r="D171" s="34"/>
      <c r="E171" s="34"/>
      <c r="F171" s="34"/>
      <c r="G171" s="35"/>
    </row>
    <row r="172" spans="1:7" ht="18" customHeight="1" x14ac:dyDescent="0.2">
      <c r="A172" s="37"/>
      <c r="B172" s="37"/>
      <c r="C172" s="34"/>
      <c r="D172" s="34"/>
      <c r="E172" s="34"/>
      <c r="F172" s="34"/>
      <c r="G172" s="35"/>
    </row>
    <row r="173" spans="1:7" s="36" customFormat="1" ht="18" customHeight="1" x14ac:dyDescent="0.3">
      <c r="A173" s="37"/>
      <c r="B173" s="37"/>
      <c r="C173" s="34"/>
      <c r="D173" s="34"/>
      <c r="E173" s="34"/>
      <c r="F173" s="34"/>
      <c r="G173" s="35"/>
    </row>
    <row r="174" spans="1:7" ht="18" customHeight="1" x14ac:dyDescent="0.2">
      <c r="A174" s="37"/>
      <c r="B174" s="37"/>
      <c r="C174" s="34"/>
      <c r="D174" s="34"/>
      <c r="E174" s="34"/>
      <c r="F174" s="34"/>
      <c r="G174" s="35"/>
    </row>
    <row r="175" spans="1:7" s="12" customFormat="1" ht="18" customHeight="1" x14ac:dyDescent="0.25">
      <c r="A175" s="1"/>
      <c r="B175" s="1"/>
      <c r="C175" s="1"/>
      <c r="D175" s="1"/>
      <c r="E175" s="1"/>
      <c r="F175" s="1"/>
      <c r="G175" s="1"/>
    </row>
    <row r="176" spans="1:7" s="12" customFormat="1" ht="18" customHeight="1" x14ac:dyDescent="0.25">
      <c r="A176" s="1"/>
      <c r="B176" s="1"/>
      <c r="C176" s="1"/>
      <c r="D176" s="1"/>
      <c r="E176" s="1"/>
      <c r="F176" s="1"/>
      <c r="G176" s="1"/>
    </row>
    <row r="177" spans="1:7" s="12" customFormat="1" ht="18" customHeight="1" x14ac:dyDescent="0.25">
      <c r="A177" s="1"/>
      <c r="B177" s="1"/>
      <c r="C177" s="1"/>
      <c r="D177" s="1"/>
      <c r="E177" s="1"/>
      <c r="F177" s="1"/>
      <c r="G177" s="1"/>
    </row>
    <row r="178" spans="1:7" ht="18" customHeight="1" x14ac:dyDescent="0.2"/>
    <row r="179" spans="1:7" s="12" customFormat="1" ht="18" customHeight="1" x14ac:dyDescent="0.25">
      <c r="A179" s="1"/>
      <c r="B179" s="1"/>
      <c r="C179" s="1"/>
      <c r="D179" s="1"/>
      <c r="E179" s="1"/>
      <c r="F179" s="1"/>
      <c r="G179" s="1"/>
    </row>
    <row r="180" spans="1:7" ht="18" customHeight="1" x14ac:dyDescent="0.2"/>
    <row r="181" spans="1:7" s="36" customFormat="1" ht="18" customHeight="1" x14ac:dyDescent="0.3">
      <c r="A181" s="1"/>
      <c r="B181" s="1"/>
      <c r="C181" s="1"/>
      <c r="D181" s="1"/>
      <c r="E181" s="1"/>
      <c r="F181" s="1"/>
      <c r="G181" s="1"/>
    </row>
    <row r="182" spans="1:7" ht="18" customHeight="1" x14ac:dyDescent="0.2"/>
    <row r="183" spans="1:7" s="12" customFormat="1" ht="18" customHeight="1" x14ac:dyDescent="0.25">
      <c r="A183" s="1"/>
      <c r="B183" s="1"/>
      <c r="C183" s="1"/>
      <c r="D183" s="1"/>
      <c r="E183" s="1"/>
      <c r="F183" s="1"/>
      <c r="G183" s="1"/>
    </row>
    <row r="184" spans="1:7" ht="18" customHeight="1" x14ac:dyDescent="0.2"/>
    <row r="185" spans="1:7" ht="18" customHeight="1" x14ac:dyDescent="0.2"/>
    <row r="186" spans="1:7" s="12" customFormat="1" ht="18" customHeight="1" x14ac:dyDescent="0.25">
      <c r="A186" s="1"/>
      <c r="B186" s="1"/>
      <c r="C186" s="1"/>
      <c r="D186" s="1"/>
      <c r="E186" s="1"/>
      <c r="F186" s="1"/>
      <c r="G186" s="1"/>
    </row>
    <row r="187" spans="1:7" s="12" customFormat="1" ht="18" customHeight="1" x14ac:dyDescent="0.25">
      <c r="A187" s="1"/>
      <c r="B187" s="1"/>
      <c r="C187" s="1"/>
      <c r="D187" s="1"/>
      <c r="E187" s="1"/>
      <c r="F187" s="1"/>
      <c r="G187" s="1"/>
    </row>
    <row r="188" spans="1:7" s="12" customFormat="1" ht="18" customHeight="1" x14ac:dyDescent="0.25">
      <c r="A188" s="1"/>
      <c r="B188" s="1"/>
      <c r="C188" s="1"/>
      <c r="D188" s="1"/>
      <c r="E188" s="1"/>
      <c r="F188" s="1"/>
      <c r="G188" s="1"/>
    </row>
    <row r="189" spans="1:7" s="12" customFormat="1" ht="18" customHeight="1" x14ac:dyDescent="0.25">
      <c r="A189" s="1"/>
      <c r="B189" s="1"/>
      <c r="C189" s="1"/>
      <c r="D189" s="1"/>
      <c r="E189" s="1"/>
      <c r="F189" s="1"/>
      <c r="G189" s="1"/>
    </row>
    <row r="190" spans="1:7" s="12" customFormat="1" ht="18" customHeight="1" x14ac:dyDescent="0.25">
      <c r="A190" s="1"/>
      <c r="B190" s="1"/>
      <c r="C190" s="1"/>
      <c r="D190" s="1"/>
      <c r="E190" s="1"/>
      <c r="F190" s="1"/>
      <c r="G190" s="1"/>
    </row>
    <row r="191" spans="1:7" s="12" customFormat="1" ht="18" customHeight="1" x14ac:dyDescent="0.25">
      <c r="A191" s="1"/>
      <c r="B191" s="1"/>
      <c r="C191" s="1"/>
      <c r="D191" s="1"/>
      <c r="E191" s="1"/>
      <c r="F191" s="1"/>
      <c r="G191" s="1"/>
    </row>
    <row r="192" spans="1:7" s="12" customFormat="1" ht="18" customHeight="1" x14ac:dyDescent="0.25">
      <c r="A192" s="1"/>
      <c r="B192" s="1"/>
      <c r="C192" s="1"/>
      <c r="D192" s="1"/>
      <c r="E192" s="1"/>
      <c r="F192" s="1"/>
      <c r="G192" s="1"/>
    </row>
    <row r="193" spans="1:7" s="12" customFormat="1" ht="18" customHeight="1" x14ac:dyDescent="0.25">
      <c r="A193" s="1"/>
      <c r="B193" s="1"/>
      <c r="C193" s="1"/>
      <c r="D193" s="1"/>
      <c r="E193" s="1"/>
      <c r="F193" s="1"/>
      <c r="G193" s="1"/>
    </row>
    <row r="194" spans="1:7" s="12" customFormat="1" ht="18" customHeight="1" x14ac:dyDescent="0.25">
      <c r="A194" s="1"/>
      <c r="B194" s="1"/>
      <c r="C194" s="1"/>
      <c r="D194" s="1"/>
      <c r="E194" s="1"/>
      <c r="F194" s="1"/>
      <c r="G194" s="1"/>
    </row>
    <row r="195" spans="1:7" s="12" customFormat="1" ht="18" customHeight="1" x14ac:dyDescent="0.25">
      <c r="A195" s="1"/>
      <c r="B195" s="1"/>
      <c r="C195" s="1"/>
      <c r="D195" s="1"/>
      <c r="E195" s="1"/>
      <c r="F195" s="1"/>
      <c r="G195" s="1"/>
    </row>
    <row r="196" spans="1:7" s="12" customFormat="1" ht="18" customHeight="1" x14ac:dyDescent="0.25">
      <c r="A196" s="1"/>
      <c r="B196" s="1"/>
      <c r="C196" s="1"/>
      <c r="D196" s="1"/>
      <c r="E196" s="1"/>
      <c r="F196" s="1"/>
      <c r="G196" s="1"/>
    </row>
    <row r="197" spans="1:7" s="12" customFormat="1" ht="18" customHeight="1" x14ac:dyDescent="0.25">
      <c r="A197" s="1"/>
      <c r="B197" s="1"/>
      <c r="C197" s="1"/>
      <c r="D197" s="1"/>
      <c r="E197" s="1"/>
      <c r="F197" s="1"/>
      <c r="G197" s="1"/>
    </row>
    <row r="198" spans="1:7" s="12" customFormat="1" ht="18" customHeight="1" x14ac:dyDescent="0.25">
      <c r="A198" s="1"/>
      <c r="B198" s="1"/>
      <c r="C198" s="1"/>
      <c r="D198" s="1"/>
      <c r="E198" s="1"/>
      <c r="F198" s="1"/>
      <c r="G198" s="1"/>
    </row>
    <row r="199" spans="1:7" s="12" customFormat="1" ht="18" customHeight="1" x14ac:dyDescent="0.25">
      <c r="A199" s="1"/>
      <c r="B199" s="1"/>
      <c r="C199" s="1"/>
      <c r="D199" s="1"/>
      <c r="E199" s="1"/>
      <c r="F199" s="1"/>
      <c r="G199" s="1"/>
    </row>
    <row r="200" spans="1:7" s="12" customFormat="1" ht="20.100000000000001" customHeight="1" x14ac:dyDescent="0.25">
      <c r="A200" s="1"/>
      <c r="B200" s="1"/>
      <c r="C200" s="1"/>
      <c r="D200" s="1"/>
      <c r="E200" s="1"/>
      <c r="F200" s="1"/>
      <c r="G200" s="1"/>
    </row>
    <row r="201" spans="1:7" ht="20.100000000000001" customHeight="1" x14ac:dyDescent="0.2"/>
    <row r="202" spans="1:7" ht="18" customHeight="1" x14ac:dyDescent="0.2"/>
    <row r="203" spans="1:7" ht="18" customHeight="1" x14ac:dyDescent="0.2"/>
    <row r="204" spans="1:7" ht="18" customHeight="1" x14ac:dyDescent="0.2"/>
    <row r="205" spans="1:7" ht="18" customHeight="1" x14ac:dyDescent="0.2"/>
    <row r="206" spans="1:7" ht="18" customHeight="1" x14ac:dyDescent="0.2"/>
    <row r="207" spans="1:7" ht="18" customHeight="1" x14ac:dyDescent="0.2"/>
    <row r="208" spans="1:7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6.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6.5" customHeight="1" x14ac:dyDescent="0.2"/>
    <row r="271" ht="24.95" customHeight="1" x14ac:dyDescent="0.2"/>
    <row r="272" ht="19.5" customHeight="1" x14ac:dyDescent="0.2"/>
  </sheetData>
  <protectedRanges>
    <protectedRange password="CEE3" sqref="G117:G127 F132:F133 G130:G133" name="Raspon1_1"/>
    <protectedRange password="CEE3" sqref="G128:G129" name="Raspon1_1_2"/>
  </protectedRanges>
  <mergeCells count="329">
    <mergeCell ref="A75:A76"/>
    <mergeCell ref="B75:B76"/>
    <mergeCell ref="C75:C76"/>
    <mergeCell ref="D75:D76"/>
    <mergeCell ref="E75:E76"/>
    <mergeCell ref="F75:F76"/>
    <mergeCell ref="G75:G76"/>
    <mergeCell ref="C102:C103"/>
    <mergeCell ref="F102:F103"/>
    <mergeCell ref="G100:G101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C96:C97"/>
    <mergeCell ref="D96:D97"/>
    <mergeCell ref="E96:E97"/>
    <mergeCell ref="F96:F97"/>
    <mergeCell ref="B55:B56"/>
    <mergeCell ref="C55:C56"/>
    <mergeCell ref="D55:D56"/>
    <mergeCell ref="E55:E56"/>
    <mergeCell ref="G55:G56"/>
    <mergeCell ref="A57:B58"/>
    <mergeCell ref="C57:C58"/>
    <mergeCell ref="D57:D58"/>
    <mergeCell ref="E57:E58"/>
    <mergeCell ref="G57:G58"/>
    <mergeCell ref="A122:B123"/>
    <mergeCell ref="C122:C123"/>
    <mergeCell ref="D122:D123"/>
    <mergeCell ref="F122:F123"/>
    <mergeCell ref="G122:G123"/>
    <mergeCell ref="A124:B125"/>
    <mergeCell ref="C124:C125"/>
    <mergeCell ref="D124:D125"/>
    <mergeCell ref="F124:F125"/>
    <mergeCell ref="G124:G125"/>
    <mergeCell ref="B142:G142"/>
    <mergeCell ref="B143:G143"/>
    <mergeCell ref="B139:G139"/>
    <mergeCell ref="B140:G140"/>
    <mergeCell ref="B141:G141"/>
    <mergeCell ref="G130:G131"/>
    <mergeCell ref="B136:G136"/>
    <mergeCell ref="B137:G137"/>
    <mergeCell ref="B138:G138"/>
    <mergeCell ref="A132:B133"/>
    <mergeCell ref="C132:C133"/>
    <mergeCell ref="D132:D133"/>
    <mergeCell ref="F132:F133"/>
    <mergeCell ref="G132:G133"/>
    <mergeCell ref="B135:G135"/>
    <mergeCell ref="A119:B121"/>
    <mergeCell ref="C119:C121"/>
    <mergeCell ref="D119:G119"/>
    <mergeCell ref="D120:D121"/>
    <mergeCell ref="F120:F121"/>
    <mergeCell ref="G120:G121"/>
    <mergeCell ref="A108:B109"/>
    <mergeCell ref="C108:C109"/>
    <mergeCell ref="D108:D109"/>
    <mergeCell ref="E108:E109"/>
    <mergeCell ref="F108:F109"/>
    <mergeCell ref="G108:G109"/>
    <mergeCell ref="A117:G118"/>
    <mergeCell ref="A126:B127"/>
    <mergeCell ref="C126:C127"/>
    <mergeCell ref="D126:D127"/>
    <mergeCell ref="F126:F127"/>
    <mergeCell ref="G126:G127"/>
    <mergeCell ref="A130:B131"/>
    <mergeCell ref="C130:C131"/>
    <mergeCell ref="D130:D131"/>
    <mergeCell ref="F130:F131"/>
    <mergeCell ref="A128:B129"/>
    <mergeCell ref="C128:C129"/>
    <mergeCell ref="D128:D129"/>
    <mergeCell ref="F128:F129"/>
    <mergeCell ref="G128:G129"/>
    <mergeCell ref="A106:A107"/>
    <mergeCell ref="B106:B107"/>
    <mergeCell ref="C106:C107"/>
    <mergeCell ref="D106:D107"/>
    <mergeCell ref="E106:E107"/>
    <mergeCell ref="F106:F107"/>
    <mergeCell ref="G106:G107"/>
    <mergeCell ref="A100:A101"/>
    <mergeCell ref="B100:B101"/>
    <mergeCell ref="C100:C101"/>
    <mergeCell ref="D100:D101"/>
    <mergeCell ref="E100:E101"/>
    <mergeCell ref="F100:F101"/>
    <mergeCell ref="B102:B103"/>
    <mergeCell ref="A102:A103"/>
    <mergeCell ref="D102:D103"/>
    <mergeCell ref="E102:E103"/>
    <mergeCell ref="G102:G103"/>
    <mergeCell ref="A104:A105"/>
    <mergeCell ref="B104:B105"/>
    <mergeCell ref="C104:C105"/>
    <mergeCell ref="D104:D105"/>
    <mergeCell ref="E104:E105"/>
    <mergeCell ref="G104:G105"/>
    <mergeCell ref="G92:G93"/>
    <mergeCell ref="A94:A95"/>
    <mergeCell ref="B94:B95"/>
    <mergeCell ref="C94:C95"/>
    <mergeCell ref="D94:D95"/>
    <mergeCell ref="E94:E95"/>
    <mergeCell ref="F94:F95"/>
    <mergeCell ref="G94:G95"/>
    <mergeCell ref="A92:A93"/>
    <mergeCell ref="B92:B93"/>
    <mergeCell ref="C92:C93"/>
    <mergeCell ref="D92:D93"/>
    <mergeCell ref="E92:E93"/>
    <mergeCell ref="F92:F93"/>
    <mergeCell ref="G88:G89"/>
    <mergeCell ref="A90:A91"/>
    <mergeCell ref="B90:B91"/>
    <mergeCell ref="C90:C91"/>
    <mergeCell ref="D90:D91"/>
    <mergeCell ref="E90:E91"/>
    <mergeCell ref="F90:F91"/>
    <mergeCell ref="G90:G91"/>
    <mergeCell ref="A88:A89"/>
    <mergeCell ref="B88:B89"/>
    <mergeCell ref="C88:C89"/>
    <mergeCell ref="D88:D89"/>
    <mergeCell ref="E88:E89"/>
    <mergeCell ref="F88:F89"/>
    <mergeCell ref="G84:G85"/>
    <mergeCell ref="A86:A87"/>
    <mergeCell ref="B86:B87"/>
    <mergeCell ref="C86:C87"/>
    <mergeCell ref="D86:D87"/>
    <mergeCell ref="E86:E87"/>
    <mergeCell ref="F86:F87"/>
    <mergeCell ref="G86:G87"/>
    <mergeCell ref="A84:A85"/>
    <mergeCell ref="B84:B85"/>
    <mergeCell ref="C84:C85"/>
    <mergeCell ref="D84:D85"/>
    <mergeCell ref="E84:E85"/>
    <mergeCell ref="F84:F85"/>
    <mergeCell ref="A80:G80"/>
    <mergeCell ref="A81:B83"/>
    <mergeCell ref="C81:C83"/>
    <mergeCell ref="D81:F81"/>
    <mergeCell ref="G81:G82"/>
    <mergeCell ref="D82:D83"/>
    <mergeCell ref="E82:E83"/>
    <mergeCell ref="F82:F83"/>
    <mergeCell ref="A77:B78"/>
    <mergeCell ref="C77:C78"/>
    <mergeCell ref="D77:D78"/>
    <mergeCell ref="E77:E78"/>
    <mergeCell ref="F77:F78"/>
    <mergeCell ref="G77:G78"/>
    <mergeCell ref="G69:G70"/>
    <mergeCell ref="A73:A74"/>
    <mergeCell ref="B73:B74"/>
    <mergeCell ref="C73:C74"/>
    <mergeCell ref="D73:D74"/>
    <mergeCell ref="E73:E74"/>
    <mergeCell ref="F73:F74"/>
    <mergeCell ref="G73:G74"/>
    <mergeCell ref="A69:A70"/>
    <mergeCell ref="B69:B70"/>
    <mergeCell ref="C69:C70"/>
    <mergeCell ref="D69:D70"/>
    <mergeCell ref="E69:E70"/>
    <mergeCell ref="F69:F70"/>
    <mergeCell ref="A71:A72"/>
    <mergeCell ref="B71:B72"/>
    <mergeCell ref="C71:C72"/>
    <mergeCell ref="D71:D72"/>
    <mergeCell ref="E71:E72"/>
    <mergeCell ref="F71:F72"/>
    <mergeCell ref="G71:G72"/>
    <mergeCell ref="G65:G66"/>
    <mergeCell ref="A67:A68"/>
    <mergeCell ref="B67:B68"/>
    <mergeCell ref="C67:C68"/>
    <mergeCell ref="D67:D68"/>
    <mergeCell ref="E67:E68"/>
    <mergeCell ref="F67:F68"/>
    <mergeCell ref="G67:G68"/>
    <mergeCell ref="E63:E64"/>
    <mergeCell ref="F63:F64"/>
    <mergeCell ref="A65:A66"/>
    <mergeCell ref="B65:B66"/>
    <mergeCell ref="C65:C66"/>
    <mergeCell ref="D65:D66"/>
    <mergeCell ref="E65:E66"/>
    <mergeCell ref="F65:F66"/>
    <mergeCell ref="A46:B47"/>
    <mergeCell ref="C46:C47"/>
    <mergeCell ref="D46:D47"/>
    <mergeCell ref="E46:E47"/>
    <mergeCell ref="A61:G61"/>
    <mergeCell ref="A62:B64"/>
    <mergeCell ref="C62:C64"/>
    <mergeCell ref="D62:F62"/>
    <mergeCell ref="G62:G63"/>
    <mergeCell ref="D63:D64"/>
    <mergeCell ref="A49:G49"/>
    <mergeCell ref="A50:B52"/>
    <mergeCell ref="C50:C52"/>
    <mergeCell ref="D50:F50"/>
    <mergeCell ref="G50:G51"/>
    <mergeCell ref="D51:D52"/>
    <mergeCell ref="E51:E52"/>
    <mergeCell ref="A53:A54"/>
    <mergeCell ref="B53:B54"/>
    <mergeCell ref="C53:C54"/>
    <mergeCell ref="D53:D54"/>
    <mergeCell ref="E53:E54"/>
    <mergeCell ref="G53:G54"/>
    <mergeCell ref="A55:A56"/>
    <mergeCell ref="A43:B44"/>
    <mergeCell ref="C43:C44"/>
    <mergeCell ref="D43:D44"/>
    <mergeCell ref="E43:E44"/>
    <mergeCell ref="G43:G44"/>
    <mergeCell ref="A45:G45"/>
    <mergeCell ref="A39:A40"/>
    <mergeCell ref="B39:B40"/>
    <mergeCell ref="C39:C40"/>
    <mergeCell ref="D39:D40"/>
    <mergeCell ref="E39:E40"/>
    <mergeCell ref="G39:G40"/>
    <mergeCell ref="A37:A38"/>
    <mergeCell ref="B37:B38"/>
    <mergeCell ref="C37:C38"/>
    <mergeCell ref="D37:D38"/>
    <mergeCell ref="E37:E38"/>
    <mergeCell ref="G37:G38"/>
    <mergeCell ref="A35:A36"/>
    <mergeCell ref="B35:B36"/>
    <mergeCell ref="C35:C36"/>
    <mergeCell ref="D35:D36"/>
    <mergeCell ref="E35:E36"/>
    <mergeCell ref="G35:G36"/>
    <mergeCell ref="A32:B34"/>
    <mergeCell ref="C32:C34"/>
    <mergeCell ref="D32:F32"/>
    <mergeCell ref="G32:G33"/>
    <mergeCell ref="D33:D34"/>
    <mergeCell ref="E33:E34"/>
    <mergeCell ref="A28:B29"/>
    <mergeCell ref="C28:C29"/>
    <mergeCell ref="D28:D29"/>
    <mergeCell ref="E28:E29"/>
    <mergeCell ref="G28:G29"/>
    <mergeCell ref="A31:G31"/>
    <mergeCell ref="F28:F29"/>
    <mergeCell ref="A26:A27"/>
    <mergeCell ref="B26:B27"/>
    <mergeCell ref="C26:C27"/>
    <mergeCell ref="D26:D27"/>
    <mergeCell ref="E26:E27"/>
    <mergeCell ref="G26:G27"/>
    <mergeCell ref="A24:A25"/>
    <mergeCell ref="B24:B25"/>
    <mergeCell ref="C24:C25"/>
    <mergeCell ref="D24:D25"/>
    <mergeCell ref="E24:E25"/>
    <mergeCell ref="G24:G25"/>
    <mergeCell ref="F24:F25"/>
    <mergeCell ref="F26:F27"/>
    <mergeCell ref="A22:A23"/>
    <mergeCell ref="B22:B23"/>
    <mergeCell ref="C22:C23"/>
    <mergeCell ref="D22:D23"/>
    <mergeCell ref="E22:E23"/>
    <mergeCell ref="G22:G23"/>
    <mergeCell ref="A20:A21"/>
    <mergeCell ref="B20:B21"/>
    <mergeCell ref="C20:C21"/>
    <mergeCell ref="D20:D21"/>
    <mergeCell ref="E20:E21"/>
    <mergeCell ref="G20:G21"/>
    <mergeCell ref="F20:F21"/>
    <mergeCell ref="F22:F23"/>
    <mergeCell ref="A17:B19"/>
    <mergeCell ref="C17:C19"/>
    <mergeCell ref="D17:F17"/>
    <mergeCell ref="G17:G18"/>
    <mergeCell ref="D18:D19"/>
    <mergeCell ref="E18:E19"/>
    <mergeCell ref="A13:B14"/>
    <mergeCell ref="C13:C14"/>
    <mergeCell ref="D13:D14"/>
    <mergeCell ref="E13:E14"/>
    <mergeCell ref="G13:G14"/>
    <mergeCell ref="A16:G16"/>
    <mergeCell ref="F18:F19"/>
    <mergeCell ref="A1:G1"/>
    <mergeCell ref="A2:G2"/>
    <mergeCell ref="A3:G3"/>
    <mergeCell ref="A4:G4"/>
    <mergeCell ref="A5:G5"/>
    <mergeCell ref="A6:G6"/>
    <mergeCell ref="A41:A42"/>
    <mergeCell ref="B41:B42"/>
    <mergeCell ref="C41:C42"/>
    <mergeCell ref="D41:D42"/>
    <mergeCell ref="G41:G42"/>
    <mergeCell ref="A11:A12"/>
    <mergeCell ref="B11:B12"/>
    <mergeCell ref="C11:C12"/>
    <mergeCell ref="D11:D12"/>
    <mergeCell ref="E11:E12"/>
    <mergeCell ref="G11:G12"/>
    <mergeCell ref="A7:G7"/>
    <mergeCell ref="A8:B10"/>
    <mergeCell ref="C8:C10"/>
    <mergeCell ref="D8:F8"/>
    <mergeCell ref="G8:G9"/>
    <mergeCell ref="D9:D10"/>
    <mergeCell ref="E9:E10"/>
  </mergeCells>
  <printOptions horizontalCentered="1"/>
  <pageMargins left="0.43307086614173229" right="0.43307086614173229" top="0.35433070866141736" bottom="0.35433070866141736" header="0.31496062992125984" footer="0.31496062992125984"/>
  <pageSetup paperSize="9" scale="86" fitToHeight="0" orientation="landscape" useFirstPageNumber="1" r:id="rId1"/>
  <headerFooter alignWithMargins="0"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2:C20"/>
  <sheetViews>
    <sheetView workbookViewId="0">
      <selection activeCell="I13" sqref="I13"/>
    </sheetView>
  </sheetViews>
  <sheetFormatPr defaultRowHeight="12.75" x14ac:dyDescent="0.2"/>
  <cols>
    <col min="1" max="1" width="10" style="58" customWidth="1"/>
    <col min="2" max="2" width="42.7109375" style="58" customWidth="1"/>
    <col min="3" max="3" width="28.42578125" style="58" customWidth="1"/>
    <col min="4" max="256" width="9.140625" style="58"/>
    <col min="257" max="257" width="10" style="58" customWidth="1"/>
    <col min="258" max="258" width="42.7109375" style="58" customWidth="1"/>
    <col min="259" max="259" width="28.42578125" style="58" customWidth="1"/>
    <col min="260" max="512" width="9.140625" style="58"/>
    <col min="513" max="513" width="10" style="58" customWidth="1"/>
    <col min="514" max="514" width="42.7109375" style="58" customWidth="1"/>
    <col min="515" max="515" width="28.42578125" style="58" customWidth="1"/>
    <col min="516" max="768" width="9.140625" style="58"/>
    <col min="769" max="769" width="10" style="58" customWidth="1"/>
    <col min="770" max="770" width="42.7109375" style="58" customWidth="1"/>
    <col min="771" max="771" width="28.42578125" style="58" customWidth="1"/>
    <col min="772" max="1024" width="9.140625" style="58"/>
    <col min="1025" max="1025" width="10" style="58" customWidth="1"/>
    <col min="1026" max="1026" width="42.7109375" style="58" customWidth="1"/>
    <col min="1027" max="1027" width="28.42578125" style="58" customWidth="1"/>
    <col min="1028" max="1280" width="9.140625" style="58"/>
    <col min="1281" max="1281" width="10" style="58" customWidth="1"/>
    <col min="1282" max="1282" width="42.7109375" style="58" customWidth="1"/>
    <col min="1283" max="1283" width="28.42578125" style="58" customWidth="1"/>
    <col min="1284" max="1536" width="9.140625" style="58"/>
    <col min="1537" max="1537" width="10" style="58" customWidth="1"/>
    <col min="1538" max="1538" width="42.7109375" style="58" customWidth="1"/>
    <col min="1539" max="1539" width="28.42578125" style="58" customWidth="1"/>
    <col min="1540" max="1792" width="9.140625" style="58"/>
    <col min="1793" max="1793" width="10" style="58" customWidth="1"/>
    <col min="1794" max="1794" width="42.7109375" style="58" customWidth="1"/>
    <col min="1795" max="1795" width="28.42578125" style="58" customWidth="1"/>
    <col min="1796" max="2048" width="9.140625" style="58"/>
    <col min="2049" max="2049" width="10" style="58" customWidth="1"/>
    <col min="2050" max="2050" width="42.7109375" style="58" customWidth="1"/>
    <col min="2051" max="2051" width="28.42578125" style="58" customWidth="1"/>
    <col min="2052" max="2304" width="9.140625" style="58"/>
    <col min="2305" max="2305" width="10" style="58" customWidth="1"/>
    <col min="2306" max="2306" width="42.7109375" style="58" customWidth="1"/>
    <col min="2307" max="2307" width="28.42578125" style="58" customWidth="1"/>
    <col min="2308" max="2560" width="9.140625" style="58"/>
    <col min="2561" max="2561" width="10" style="58" customWidth="1"/>
    <col min="2562" max="2562" width="42.7109375" style="58" customWidth="1"/>
    <col min="2563" max="2563" width="28.42578125" style="58" customWidth="1"/>
    <col min="2564" max="2816" width="9.140625" style="58"/>
    <col min="2817" max="2817" width="10" style="58" customWidth="1"/>
    <col min="2818" max="2818" width="42.7109375" style="58" customWidth="1"/>
    <col min="2819" max="2819" width="28.42578125" style="58" customWidth="1"/>
    <col min="2820" max="3072" width="9.140625" style="58"/>
    <col min="3073" max="3073" width="10" style="58" customWidth="1"/>
    <col min="3074" max="3074" width="42.7109375" style="58" customWidth="1"/>
    <col min="3075" max="3075" width="28.42578125" style="58" customWidth="1"/>
    <col min="3076" max="3328" width="9.140625" style="58"/>
    <col min="3329" max="3329" width="10" style="58" customWidth="1"/>
    <col min="3330" max="3330" width="42.7109375" style="58" customWidth="1"/>
    <col min="3331" max="3331" width="28.42578125" style="58" customWidth="1"/>
    <col min="3332" max="3584" width="9.140625" style="58"/>
    <col min="3585" max="3585" width="10" style="58" customWidth="1"/>
    <col min="3586" max="3586" width="42.7109375" style="58" customWidth="1"/>
    <col min="3587" max="3587" width="28.42578125" style="58" customWidth="1"/>
    <col min="3588" max="3840" width="9.140625" style="58"/>
    <col min="3841" max="3841" width="10" style="58" customWidth="1"/>
    <col min="3842" max="3842" width="42.7109375" style="58" customWidth="1"/>
    <col min="3843" max="3843" width="28.42578125" style="58" customWidth="1"/>
    <col min="3844" max="4096" width="9.140625" style="58"/>
    <col min="4097" max="4097" width="10" style="58" customWidth="1"/>
    <col min="4098" max="4098" width="42.7109375" style="58" customWidth="1"/>
    <col min="4099" max="4099" width="28.42578125" style="58" customWidth="1"/>
    <col min="4100" max="4352" width="9.140625" style="58"/>
    <col min="4353" max="4353" width="10" style="58" customWidth="1"/>
    <col min="4354" max="4354" width="42.7109375" style="58" customWidth="1"/>
    <col min="4355" max="4355" width="28.42578125" style="58" customWidth="1"/>
    <col min="4356" max="4608" width="9.140625" style="58"/>
    <col min="4609" max="4609" width="10" style="58" customWidth="1"/>
    <col min="4610" max="4610" width="42.7109375" style="58" customWidth="1"/>
    <col min="4611" max="4611" width="28.42578125" style="58" customWidth="1"/>
    <col min="4612" max="4864" width="9.140625" style="58"/>
    <col min="4865" max="4865" width="10" style="58" customWidth="1"/>
    <col min="4866" max="4866" width="42.7109375" style="58" customWidth="1"/>
    <col min="4867" max="4867" width="28.42578125" style="58" customWidth="1"/>
    <col min="4868" max="5120" width="9.140625" style="58"/>
    <col min="5121" max="5121" width="10" style="58" customWidth="1"/>
    <col min="5122" max="5122" width="42.7109375" style="58" customWidth="1"/>
    <col min="5123" max="5123" width="28.42578125" style="58" customWidth="1"/>
    <col min="5124" max="5376" width="9.140625" style="58"/>
    <col min="5377" max="5377" width="10" style="58" customWidth="1"/>
    <col min="5378" max="5378" width="42.7109375" style="58" customWidth="1"/>
    <col min="5379" max="5379" width="28.42578125" style="58" customWidth="1"/>
    <col min="5380" max="5632" width="9.140625" style="58"/>
    <col min="5633" max="5633" width="10" style="58" customWidth="1"/>
    <col min="5634" max="5634" width="42.7109375" style="58" customWidth="1"/>
    <col min="5635" max="5635" width="28.42578125" style="58" customWidth="1"/>
    <col min="5636" max="5888" width="9.140625" style="58"/>
    <col min="5889" max="5889" width="10" style="58" customWidth="1"/>
    <col min="5890" max="5890" width="42.7109375" style="58" customWidth="1"/>
    <col min="5891" max="5891" width="28.42578125" style="58" customWidth="1"/>
    <col min="5892" max="6144" width="9.140625" style="58"/>
    <col min="6145" max="6145" width="10" style="58" customWidth="1"/>
    <col min="6146" max="6146" width="42.7109375" style="58" customWidth="1"/>
    <col min="6147" max="6147" width="28.42578125" style="58" customWidth="1"/>
    <col min="6148" max="6400" width="9.140625" style="58"/>
    <col min="6401" max="6401" width="10" style="58" customWidth="1"/>
    <col min="6402" max="6402" width="42.7109375" style="58" customWidth="1"/>
    <col min="6403" max="6403" width="28.42578125" style="58" customWidth="1"/>
    <col min="6404" max="6656" width="9.140625" style="58"/>
    <col min="6657" max="6657" width="10" style="58" customWidth="1"/>
    <col min="6658" max="6658" width="42.7109375" style="58" customWidth="1"/>
    <col min="6659" max="6659" width="28.42578125" style="58" customWidth="1"/>
    <col min="6660" max="6912" width="9.140625" style="58"/>
    <col min="6913" max="6913" width="10" style="58" customWidth="1"/>
    <col min="6914" max="6914" width="42.7109375" style="58" customWidth="1"/>
    <col min="6915" max="6915" width="28.42578125" style="58" customWidth="1"/>
    <col min="6916" max="7168" width="9.140625" style="58"/>
    <col min="7169" max="7169" width="10" style="58" customWidth="1"/>
    <col min="7170" max="7170" width="42.7109375" style="58" customWidth="1"/>
    <col min="7171" max="7171" width="28.42578125" style="58" customWidth="1"/>
    <col min="7172" max="7424" width="9.140625" style="58"/>
    <col min="7425" max="7425" width="10" style="58" customWidth="1"/>
    <col min="7426" max="7426" width="42.7109375" style="58" customWidth="1"/>
    <col min="7427" max="7427" width="28.42578125" style="58" customWidth="1"/>
    <col min="7428" max="7680" width="9.140625" style="58"/>
    <col min="7681" max="7681" width="10" style="58" customWidth="1"/>
    <col min="7682" max="7682" width="42.7109375" style="58" customWidth="1"/>
    <col min="7683" max="7683" width="28.42578125" style="58" customWidth="1"/>
    <col min="7684" max="7936" width="9.140625" style="58"/>
    <col min="7937" max="7937" width="10" style="58" customWidth="1"/>
    <col min="7938" max="7938" width="42.7109375" style="58" customWidth="1"/>
    <col min="7939" max="7939" width="28.42578125" style="58" customWidth="1"/>
    <col min="7940" max="8192" width="9.140625" style="58"/>
    <col min="8193" max="8193" width="10" style="58" customWidth="1"/>
    <col min="8194" max="8194" width="42.7109375" style="58" customWidth="1"/>
    <col min="8195" max="8195" width="28.42578125" style="58" customWidth="1"/>
    <col min="8196" max="8448" width="9.140625" style="58"/>
    <col min="8449" max="8449" width="10" style="58" customWidth="1"/>
    <col min="8450" max="8450" width="42.7109375" style="58" customWidth="1"/>
    <col min="8451" max="8451" width="28.42578125" style="58" customWidth="1"/>
    <col min="8452" max="8704" width="9.140625" style="58"/>
    <col min="8705" max="8705" width="10" style="58" customWidth="1"/>
    <col min="8706" max="8706" width="42.7109375" style="58" customWidth="1"/>
    <col min="8707" max="8707" width="28.42578125" style="58" customWidth="1"/>
    <col min="8708" max="8960" width="9.140625" style="58"/>
    <col min="8961" max="8961" width="10" style="58" customWidth="1"/>
    <col min="8962" max="8962" width="42.7109375" style="58" customWidth="1"/>
    <col min="8963" max="8963" width="28.42578125" style="58" customWidth="1"/>
    <col min="8964" max="9216" width="9.140625" style="58"/>
    <col min="9217" max="9217" width="10" style="58" customWidth="1"/>
    <col min="9218" max="9218" width="42.7109375" style="58" customWidth="1"/>
    <col min="9219" max="9219" width="28.42578125" style="58" customWidth="1"/>
    <col min="9220" max="9472" width="9.140625" style="58"/>
    <col min="9473" max="9473" width="10" style="58" customWidth="1"/>
    <col min="9474" max="9474" width="42.7109375" style="58" customWidth="1"/>
    <col min="9475" max="9475" width="28.42578125" style="58" customWidth="1"/>
    <col min="9476" max="9728" width="9.140625" style="58"/>
    <col min="9729" max="9729" width="10" style="58" customWidth="1"/>
    <col min="9730" max="9730" width="42.7109375" style="58" customWidth="1"/>
    <col min="9731" max="9731" width="28.42578125" style="58" customWidth="1"/>
    <col min="9732" max="9984" width="9.140625" style="58"/>
    <col min="9985" max="9985" width="10" style="58" customWidth="1"/>
    <col min="9986" max="9986" width="42.7109375" style="58" customWidth="1"/>
    <col min="9987" max="9987" width="28.42578125" style="58" customWidth="1"/>
    <col min="9988" max="10240" width="9.140625" style="58"/>
    <col min="10241" max="10241" width="10" style="58" customWidth="1"/>
    <col min="10242" max="10242" width="42.7109375" style="58" customWidth="1"/>
    <col min="10243" max="10243" width="28.42578125" style="58" customWidth="1"/>
    <col min="10244" max="10496" width="9.140625" style="58"/>
    <col min="10497" max="10497" width="10" style="58" customWidth="1"/>
    <col min="10498" max="10498" width="42.7109375" style="58" customWidth="1"/>
    <col min="10499" max="10499" width="28.42578125" style="58" customWidth="1"/>
    <col min="10500" max="10752" width="9.140625" style="58"/>
    <col min="10753" max="10753" width="10" style="58" customWidth="1"/>
    <col min="10754" max="10754" width="42.7109375" style="58" customWidth="1"/>
    <col min="10755" max="10755" width="28.42578125" style="58" customWidth="1"/>
    <col min="10756" max="11008" width="9.140625" style="58"/>
    <col min="11009" max="11009" width="10" style="58" customWidth="1"/>
    <col min="11010" max="11010" width="42.7109375" style="58" customWidth="1"/>
    <col min="11011" max="11011" width="28.42578125" style="58" customWidth="1"/>
    <col min="11012" max="11264" width="9.140625" style="58"/>
    <col min="11265" max="11265" width="10" style="58" customWidth="1"/>
    <col min="11266" max="11266" width="42.7109375" style="58" customWidth="1"/>
    <col min="11267" max="11267" width="28.42578125" style="58" customWidth="1"/>
    <col min="11268" max="11520" width="9.140625" style="58"/>
    <col min="11521" max="11521" width="10" style="58" customWidth="1"/>
    <col min="11522" max="11522" width="42.7109375" style="58" customWidth="1"/>
    <col min="11523" max="11523" width="28.42578125" style="58" customWidth="1"/>
    <col min="11524" max="11776" width="9.140625" style="58"/>
    <col min="11777" max="11777" width="10" style="58" customWidth="1"/>
    <col min="11778" max="11778" width="42.7109375" style="58" customWidth="1"/>
    <col min="11779" max="11779" width="28.42578125" style="58" customWidth="1"/>
    <col min="11780" max="12032" width="9.140625" style="58"/>
    <col min="12033" max="12033" width="10" style="58" customWidth="1"/>
    <col min="12034" max="12034" width="42.7109375" style="58" customWidth="1"/>
    <col min="12035" max="12035" width="28.42578125" style="58" customWidth="1"/>
    <col min="12036" max="12288" width="9.140625" style="58"/>
    <col min="12289" max="12289" width="10" style="58" customWidth="1"/>
    <col min="12290" max="12290" width="42.7109375" style="58" customWidth="1"/>
    <col min="12291" max="12291" width="28.42578125" style="58" customWidth="1"/>
    <col min="12292" max="12544" width="9.140625" style="58"/>
    <col min="12545" max="12545" width="10" style="58" customWidth="1"/>
    <col min="12546" max="12546" width="42.7109375" style="58" customWidth="1"/>
    <col min="12547" max="12547" width="28.42578125" style="58" customWidth="1"/>
    <col min="12548" max="12800" width="9.140625" style="58"/>
    <col min="12801" max="12801" width="10" style="58" customWidth="1"/>
    <col min="12802" max="12802" width="42.7109375" style="58" customWidth="1"/>
    <col min="12803" max="12803" width="28.42578125" style="58" customWidth="1"/>
    <col min="12804" max="13056" width="9.140625" style="58"/>
    <col min="13057" max="13057" width="10" style="58" customWidth="1"/>
    <col min="13058" max="13058" width="42.7109375" style="58" customWidth="1"/>
    <col min="13059" max="13059" width="28.42578125" style="58" customWidth="1"/>
    <col min="13060" max="13312" width="9.140625" style="58"/>
    <col min="13313" max="13313" width="10" style="58" customWidth="1"/>
    <col min="13314" max="13314" width="42.7109375" style="58" customWidth="1"/>
    <col min="13315" max="13315" width="28.42578125" style="58" customWidth="1"/>
    <col min="13316" max="13568" width="9.140625" style="58"/>
    <col min="13569" max="13569" width="10" style="58" customWidth="1"/>
    <col min="13570" max="13570" width="42.7109375" style="58" customWidth="1"/>
    <col min="13571" max="13571" width="28.42578125" style="58" customWidth="1"/>
    <col min="13572" max="13824" width="9.140625" style="58"/>
    <col min="13825" max="13825" width="10" style="58" customWidth="1"/>
    <col min="13826" max="13826" width="42.7109375" style="58" customWidth="1"/>
    <col min="13827" max="13827" width="28.42578125" style="58" customWidth="1"/>
    <col min="13828" max="14080" width="9.140625" style="58"/>
    <col min="14081" max="14081" width="10" style="58" customWidth="1"/>
    <col min="14082" max="14082" width="42.7109375" style="58" customWidth="1"/>
    <col min="14083" max="14083" width="28.42578125" style="58" customWidth="1"/>
    <col min="14084" max="14336" width="9.140625" style="58"/>
    <col min="14337" max="14337" width="10" style="58" customWidth="1"/>
    <col min="14338" max="14338" width="42.7109375" style="58" customWidth="1"/>
    <col min="14339" max="14339" width="28.42578125" style="58" customWidth="1"/>
    <col min="14340" max="14592" width="9.140625" style="58"/>
    <col min="14593" max="14593" width="10" style="58" customWidth="1"/>
    <col min="14594" max="14594" width="42.7109375" style="58" customWidth="1"/>
    <col min="14595" max="14595" width="28.42578125" style="58" customWidth="1"/>
    <col min="14596" max="14848" width="9.140625" style="58"/>
    <col min="14849" max="14849" width="10" style="58" customWidth="1"/>
    <col min="14850" max="14850" width="42.7109375" style="58" customWidth="1"/>
    <col min="14851" max="14851" width="28.42578125" style="58" customWidth="1"/>
    <col min="14852" max="15104" width="9.140625" style="58"/>
    <col min="15105" max="15105" width="10" style="58" customWidth="1"/>
    <col min="15106" max="15106" width="42.7109375" style="58" customWidth="1"/>
    <col min="15107" max="15107" width="28.42578125" style="58" customWidth="1"/>
    <col min="15108" max="15360" width="9.140625" style="58"/>
    <col min="15361" max="15361" width="10" style="58" customWidth="1"/>
    <col min="15362" max="15362" width="42.7109375" style="58" customWidth="1"/>
    <col min="15363" max="15363" width="28.42578125" style="58" customWidth="1"/>
    <col min="15364" max="15616" width="9.140625" style="58"/>
    <col min="15617" max="15617" width="10" style="58" customWidth="1"/>
    <col min="15618" max="15618" width="42.7109375" style="58" customWidth="1"/>
    <col min="15619" max="15619" width="28.42578125" style="58" customWidth="1"/>
    <col min="15620" max="15872" width="9.140625" style="58"/>
    <col min="15873" max="15873" width="10" style="58" customWidth="1"/>
    <col min="15874" max="15874" width="42.7109375" style="58" customWidth="1"/>
    <col min="15875" max="15875" width="28.42578125" style="58" customWidth="1"/>
    <col min="15876" max="16128" width="9.140625" style="58"/>
    <col min="16129" max="16129" width="10" style="58" customWidth="1"/>
    <col min="16130" max="16130" width="42.7109375" style="58" customWidth="1"/>
    <col min="16131" max="16131" width="28.42578125" style="58" customWidth="1"/>
    <col min="16132" max="16384" width="9.140625" style="58"/>
  </cols>
  <sheetData>
    <row r="2" spans="1:3" ht="18" customHeight="1" x14ac:dyDescent="0.2">
      <c r="A2" s="597" t="s">
        <v>89</v>
      </c>
      <c r="B2" s="597"/>
      <c r="C2" s="597"/>
    </row>
    <row r="3" spans="1:3" s="59" customFormat="1" ht="1.5" customHeight="1" x14ac:dyDescent="0.2">
      <c r="A3" s="597"/>
      <c r="B3" s="597"/>
      <c r="C3" s="597"/>
    </row>
    <row r="4" spans="1:3" s="59" customFormat="1" ht="21.75" customHeight="1" x14ac:dyDescent="0.2">
      <c r="A4" s="597" t="s">
        <v>69</v>
      </c>
      <c r="B4" s="597"/>
      <c r="C4" s="597"/>
    </row>
    <row r="5" spans="1:3" s="59" customFormat="1" ht="36.75" customHeight="1" thickBot="1" x14ac:dyDescent="0.25">
      <c r="A5" s="60"/>
      <c r="B5" s="60"/>
      <c r="C5" s="60"/>
    </row>
    <row r="6" spans="1:3" ht="13.5" customHeight="1" x14ac:dyDescent="0.2">
      <c r="A6" s="61" t="s">
        <v>65</v>
      </c>
      <c r="B6" s="598" t="s">
        <v>0</v>
      </c>
      <c r="C6" s="600" t="s">
        <v>30</v>
      </c>
    </row>
    <row r="7" spans="1:3" ht="13.5" customHeight="1" x14ac:dyDescent="0.2">
      <c r="A7" s="62" t="s">
        <v>66</v>
      </c>
      <c r="B7" s="599"/>
      <c r="C7" s="601"/>
    </row>
    <row r="8" spans="1:3" ht="5.25" customHeight="1" x14ac:dyDescent="0.2">
      <c r="A8" s="602"/>
      <c r="B8" s="603"/>
      <c r="C8" s="604"/>
    </row>
    <row r="9" spans="1:3" ht="14.25" customHeight="1" x14ac:dyDescent="0.2">
      <c r="A9" s="606" t="s">
        <v>7</v>
      </c>
      <c r="B9" s="611" t="s">
        <v>70</v>
      </c>
      <c r="C9" s="613">
        <v>200000</v>
      </c>
    </row>
    <row r="10" spans="1:3" ht="9" customHeight="1" x14ac:dyDescent="0.2">
      <c r="A10" s="606"/>
      <c r="B10" s="612"/>
      <c r="C10" s="613"/>
    </row>
    <row r="11" spans="1:3" ht="14.25" customHeight="1" x14ac:dyDescent="0.2">
      <c r="A11" s="605" t="s">
        <v>9</v>
      </c>
      <c r="B11" s="607" t="s">
        <v>71</v>
      </c>
      <c r="C11" s="609">
        <v>8000</v>
      </c>
    </row>
    <row r="12" spans="1:3" ht="11.25" customHeight="1" x14ac:dyDescent="0.2">
      <c r="A12" s="606"/>
      <c r="B12" s="608"/>
      <c r="C12" s="610"/>
    </row>
    <row r="13" spans="1:3" ht="24.95" customHeight="1" x14ac:dyDescent="0.2">
      <c r="A13" s="64" t="s">
        <v>10</v>
      </c>
      <c r="B13" s="65" t="s">
        <v>92</v>
      </c>
      <c r="C13" s="69">
        <v>30000</v>
      </c>
    </row>
    <row r="14" spans="1:3" ht="24.95" customHeight="1" x14ac:dyDescent="0.2">
      <c r="A14" s="64" t="s">
        <v>13</v>
      </c>
      <c r="B14" s="65" t="s">
        <v>72</v>
      </c>
      <c r="C14" s="69">
        <v>5000</v>
      </c>
    </row>
    <row r="15" spans="1:3" x14ac:dyDescent="0.2">
      <c r="A15" s="620" t="s">
        <v>15</v>
      </c>
      <c r="B15" s="622" t="s">
        <v>68</v>
      </c>
      <c r="C15" s="624">
        <v>25000</v>
      </c>
    </row>
    <row r="16" spans="1:3" ht="11.25" customHeight="1" x14ac:dyDescent="0.2">
      <c r="A16" s="621"/>
      <c r="B16" s="623"/>
      <c r="C16" s="625"/>
    </row>
    <row r="17" spans="1:3" x14ac:dyDescent="0.2">
      <c r="A17" s="620" t="s">
        <v>16</v>
      </c>
      <c r="B17" s="626" t="s">
        <v>90</v>
      </c>
      <c r="C17" s="624">
        <v>69000</v>
      </c>
    </row>
    <row r="18" spans="1:3" ht="11.25" customHeight="1" thickBot="1" x14ac:dyDescent="0.25">
      <c r="A18" s="621"/>
      <c r="B18" s="623"/>
      <c r="C18" s="625"/>
    </row>
    <row r="19" spans="1:3" ht="12" customHeight="1" x14ac:dyDescent="0.2">
      <c r="A19" s="614" t="s">
        <v>50</v>
      </c>
      <c r="B19" s="615"/>
      <c r="C19" s="618">
        <f>SUM(C9:C18)</f>
        <v>337000</v>
      </c>
    </row>
    <row r="20" spans="1:3" ht="20.25" customHeight="1" thickBot="1" x14ac:dyDescent="0.25">
      <c r="A20" s="616"/>
      <c r="B20" s="617"/>
      <c r="C20" s="619"/>
    </row>
  </sheetData>
  <mergeCells count="19">
    <mergeCell ref="A19:B20"/>
    <mergeCell ref="C19:C20"/>
    <mergeCell ref="A15:A16"/>
    <mergeCell ref="B15:B16"/>
    <mergeCell ref="C15:C16"/>
    <mergeCell ref="A17:A18"/>
    <mergeCell ref="B17:B18"/>
    <mergeCell ref="C17:C18"/>
    <mergeCell ref="A11:A12"/>
    <mergeCell ref="B11:B12"/>
    <mergeCell ref="C11:C12"/>
    <mergeCell ref="A9:A10"/>
    <mergeCell ref="B9:B10"/>
    <mergeCell ref="C9:C10"/>
    <mergeCell ref="A2:C3"/>
    <mergeCell ref="A4:C4"/>
    <mergeCell ref="B6:B7"/>
    <mergeCell ref="C6:C7"/>
    <mergeCell ref="A8:C8"/>
  </mergeCells>
  <printOptions horizontalCentered="1"/>
  <pageMargins left="0.47244094488188981" right="0.15748031496062992" top="0.59055118110236227" bottom="0.59055118110236227" header="0.31496062992125984" footer="0.31496062992125984"/>
  <pageSetup paperSize="9" firstPageNumber="6" fitToWidth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Investicije 2022</vt:lpstr>
      <vt:lpstr>Investicije_2018-po novom</vt:lpstr>
      <vt:lpstr>Plan nabave RJ_2018</vt:lpstr>
      <vt:lpstr>'Investicije 2022'!Print_Area</vt:lpstr>
      <vt:lpstr>'Investicije_2018-po novom'!Print_Area</vt:lpstr>
      <vt:lpstr>'Plan nabave RJ_2018'!Print_Area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Hrvoje Poharc</dc:creator>
  <cp:lastModifiedBy>Helena Kralj Brlek</cp:lastModifiedBy>
  <cp:lastPrinted>2022-09-22T08:26:58Z</cp:lastPrinted>
  <dcterms:created xsi:type="dcterms:W3CDTF">2016-11-10T13:07:52Z</dcterms:created>
  <dcterms:modified xsi:type="dcterms:W3CDTF">2022-09-26T05:31:38Z</dcterms:modified>
</cp:coreProperties>
</file>