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0" yWindow="32760" windowWidth="9150" windowHeight="10695" tabRatio="852" activeTab="0"/>
  </bookViews>
  <sheets>
    <sheet name="Ul. Nine Vavre- D2.2,  414 m" sheetId="1" r:id="rId1"/>
    <sheet name="Svetokriska ulica- 311m" sheetId="2" r:id="rId2"/>
    <sheet name=" A. Mihanovica-461m" sheetId="3" r:id="rId3"/>
    <sheet name="Detonijeva-258 m" sheetId="4" r:id="rId4"/>
    <sheet name="Bjelovarska ulica" sheetId="5" r:id="rId5"/>
  </sheets>
  <definedNames>
    <definedName name="_xlnm.Print_Area" localSheetId="0">'Ul. Nine Vavre- D2.2,  414 m'!$A$1:$H$794</definedName>
  </definedNames>
  <calcPr fullCalcOnLoad="1"/>
</workbook>
</file>

<file path=xl/sharedStrings.xml><?xml version="1.0" encoding="utf-8"?>
<sst xmlns="http://schemas.openxmlformats.org/spreadsheetml/2006/main" count="2368" uniqueCount="678">
  <si>
    <t>m</t>
  </si>
  <si>
    <t>kg</t>
  </si>
  <si>
    <t>kom</t>
  </si>
  <si>
    <t>UKUPNO:</t>
  </si>
  <si>
    <t>m3</t>
  </si>
  <si>
    <t>ZO44</t>
  </si>
  <si>
    <t>TROŠKOVNIK</t>
  </si>
  <si>
    <t>PRIPREMNI RADOVI</t>
  </si>
  <si>
    <t>Ovdje je uključeno i iskolčenje radnog odnosno odštetnog pojasa.</t>
  </si>
  <si>
    <t>Izrada elaborata iskolčenja po ovlaštenoj osobi sukladno Zakonu o gradnji</t>
  </si>
  <si>
    <t xml:space="preserve"> m'</t>
  </si>
  <si>
    <t>komplet</t>
  </si>
  <si>
    <t>Iskope napraviti u cijeloj širini predviđenog zahvata do dubine očekivane nivelete postojećih instalacija. Iskope obaviti dijelom i ručno uz sve mjere opreza.</t>
  </si>
  <si>
    <t>Obračun po kom kompletnog prekopa</t>
  </si>
  <si>
    <r>
      <t>m</t>
    </r>
    <r>
      <rPr>
        <vertAlign val="superscript"/>
        <sz val="11"/>
        <rFont val="Arial"/>
        <family val="2"/>
      </rPr>
      <t>2</t>
    </r>
  </si>
  <si>
    <t>RASKOPAVANJE I OBNOVA CESTOVNOG KOLNIKA</t>
  </si>
  <si>
    <t>m'</t>
  </si>
  <si>
    <r>
      <t>m</t>
    </r>
    <r>
      <rPr>
        <vertAlign val="superscript"/>
        <sz val="11"/>
        <rFont val="Arial"/>
        <family val="2"/>
      </rPr>
      <t>3</t>
    </r>
  </si>
  <si>
    <t>U svemu prema O.T.U. 5-04. Prema situaciji i poprečnim profilima.</t>
  </si>
  <si>
    <t>Obračun po m2 gornje površine stvarno položenog i utvrđenog sloja</t>
  </si>
  <si>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</si>
  <si>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</si>
  <si>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</si>
  <si>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</si>
  <si>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</si>
  <si>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</si>
  <si>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</si>
  <si>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</si>
  <si>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</si>
  <si>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</si>
  <si>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</si>
  <si>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</si>
  <si>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</si>
  <si>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</si>
  <si>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</si>
  <si>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</si>
  <si>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</si>
  <si>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</si>
  <si>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</si>
  <si>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</si>
  <si>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</si>
  <si>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</si>
  <si>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</si>
  <si>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</si>
  <si>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t>Široki iskop građevne jame  za zasunska okna i hidrante u materijalu "C" kategorije. Radove izvesti ovisno o opremljenosti i tehnologiji rada izvođača za sve dubine prema grafičkim prilozima.</t>
  </si>
  <si>
    <r>
      <rPr>
        <sz val="11"/>
        <rFont val="Arial"/>
        <family val="2"/>
      </rPr>
      <t>m</t>
    </r>
    <r>
      <rPr>
        <vertAlign val="superscript"/>
        <sz val="11"/>
        <rFont val="Arial"/>
        <family val="2"/>
      </rPr>
      <t>2</t>
    </r>
  </si>
  <si>
    <r>
      <t>Obračun po m</t>
    </r>
    <r>
      <rPr>
        <vertAlign val="superscript"/>
        <sz val="11"/>
        <rFont val="Arial"/>
        <family val="2"/>
      </rPr>
      <t>3</t>
    </r>
    <r>
      <rPr>
        <sz val="11"/>
        <rFont val="Arial"/>
        <family val="2"/>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</si>
  <si>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</si>
  <si>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</si>
  <si>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</si>
  <si>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</si>
  <si>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</si>
  <si>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</si>
  <si>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</si>
  <si>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Obračun po komadu.</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</si>
  <si>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</si>
  <si>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</si>
  <si>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</si>
  <si>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</si>
  <si>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</si>
  <si>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 xml:space="preserve"> m3</t>
  </si>
  <si>
    <t>1.2 Izrada dna okana betonom C 25/30</t>
  </si>
  <si>
    <t>1.3 Izrada zidova  betonom C 25/30</t>
  </si>
  <si>
    <t>1.5. Ugradba potrebne armature komore prema iskazu armature:</t>
  </si>
  <si>
    <t>1.6  Izrada unutarnjeg premaza zidova i stropa vodonepropusnom emulzijom</t>
  </si>
  <si>
    <t xml:space="preserve"> m2</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</si>
  <si>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</si>
  <si>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</si>
  <si>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</si>
  <si>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OBJEKTI NA MAGISTRALNOM CJEVOVODU UKUPNO:</t>
  </si>
  <si>
    <t>MONTAŽNI RADOVI</t>
  </si>
  <si>
    <t>PREDGOVOR UZ MONTAŽNE RADOVE</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</si>
  <si>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</si>
  <si>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</si>
  <si>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</si>
  <si>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</si>
  <si>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</si>
  <si>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</si>
  <si>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</si>
  <si>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</si>
  <si>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FAZONSKI KOMADI</t>
  </si>
  <si>
    <t>Svi fazonski komadi za vodoopskrbu imaju oznaku ispitnog znaka DVGW-a.</t>
  </si>
  <si>
    <t>ARMATURE</t>
  </si>
  <si>
    <t>Sav spojni vijčani materijal (matice, vijci, podložne pločice) koji se ugrađuju moraju biti od nehrđajućeg čelika (inox ili prokrom).</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</si>
  <si>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</si>
  <si>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Obračun po m3 ugrađenog betona.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</si>
  <si>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</si>
  <si>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</si>
  <si>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</si>
  <si>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</si>
  <si>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</si>
  <si>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</si>
  <si>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Ako se na ispitnim dionicama cjevovoda pokažu mjesta koja propuštaju (kapljice, mlazevi i sl.) mora se ispitivanje prekinuti i dionice isprazniti. Ispitivanje se može ponoviti nakon otklanjanja nedostataka.</t>
  </si>
  <si>
    <t>NAPOMENA:</t>
  </si>
  <si>
    <r>
      <t>Obračun po m</t>
    </r>
    <r>
      <rPr>
        <vertAlign val="superscript"/>
        <sz val="11"/>
        <rFont val="Arial"/>
        <family val="2"/>
      </rPr>
      <t xml:space="preserve">´ </t>
    </r>
    <r>
      <rPr>
        <sz val="11"/>
        <rFont val="Arial"/>
        <family val="2"/>
      </rPr>
      <t>cjevovoda.</t>
    </r>
  </si>
  <si>
    <t>2.  Dezinfekcija cjevovoda</t>
  </si>
  <si>
    <r>
      <t>Obračun po m</t>
    </r>
    <r>
      <rPr>
        <vertAlign val="superscript"/>
        <sz val="11"/>
        <rFont val="Arial"/>
        <family val="2"/>
      </rPr>
      <t xml:space="preserve">3 </t>
    </r>
    <r>
      <rPr>
        <sz val="11"/>
        <rFont val="Arial"/>
        <family val="2"/>
      </rPr>
      <t>vode.</t>
    </r>
  </si>
  <si>
    <t>ZAVRŠNI  VODOVODNI RADOVI UKUPNO</t>
  </si>
  <si>
    <t>Gradevina:</t>
  </si>
  <si>
    <t>ZAVRŠNA REKAPITULACIJA:</t>
  </si>
  <si>
    <t xml:space="preserve">Obračun po m' </t>
  </si>
  <si>
    <t>Ako cjevovod nije moguće ispitati odjednom, mora se ispitati po dionicama. U tom slučaju moraju se spojna mjesta između pojedinih dionica ispitati na nepropusnost skupnim ispitivanjem.</t>
  </si>
  <si>
    <t>Obračun po m² gornje površine stvarno položenog i utvrđenog habajućeg sloja.</t>
  </si>
  <si>
    <t>*      Punjenje cjevovoda:</t>
  </si>
  <si>
    <t>*      Mjerenje tlaka ispitivanja i porast zapremine:</t>
  </si>
  <si>
    <t>*      Propuštanje:</t>
  </si>
  <si>
    <t>1. Pravocrtno rezanje postojećeg asfaltnog zastora prosječne debljine 8,0 cm pripadnom opremom na mjestima prekopa kolnika i podužnih trasa rova vodovoda</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</si>
  <si>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</si>
  <si>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</si>
  <si>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</si>
  <si>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</si>
  <si>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2. Izrada pješačkog provizorija</t>
  </si>
  <si>
    <t xml:space="preserve">Izrada pješačkog provizorija od drvenog materijla sa zaštitnim rukohvatom za omogućavanje odvijanje pješačkog prometa preko rova  za vrijeme radova. Pješački provizorij se višekratno koristi prema potrebi, a nakon završetka radova se demontira i odvozi. </t>
  </si>
  <si>
    <t xml:space="preserve">TIP 1     1,50 x 1,50 </t>
  </si>
  <si>
    <t>B500A - šipke</t>
  </si>
  <si>
    <t>B500A - mreže</t>
  </si>
  <si>
    <t>Spojne elemente treba ugraditi u iskopani rov te ih osigurati horizontalnim i vertikalnim betonskim ukručenjima radi stabilnosti cjevovoda.</t>
  </si>
  <si>
    <t>1.11.Ugradba ljevanih željeznih stupaljki 3 kom/m visine komore</t>
  </si>
  <si>
    <t>1.1. Izrada podloge betonom C 12/15</t>
  </si>
  <si>
    <t>Za križanja kanalizacije sa raznim podzemnim instalacijama i vodovima (HT, voda, struja, plin, toplovod itd.) iz betona C 16/20 debljine do 30 cm u dvostranoj oplati.</t>
  </si>
  <si>
    <t>1.12. Izrada oslonaca za armature u oknima dimenzija 0,3x0,3x0,3 betonom C25/30</t>
  </si>
  <si>
    <t>Ovom stavkom su obuhvaćeni svi pripremni radovi, iskop rupa i nabava, transport željeznih stupića i pločica za ugradnju duž trase sveg potrebnog materijala za označavanje.</t>
  </si>
  <si>
    <t xml:space="preserve">Obračun po komadu izvršenih radova na označavanju. </t>
  </si>
  <si>
    <t>Obračun po m3</t>
  </si>
  <si>
    <t>Na iskopani i isplanirani rov izvodi se betonska podloga (betonom C8/10) debljine 10 cm, na koji se izvodi AB ploča dna te nastavno zidovi i AB montažna pokrovna ploča okna veličine prema pripadnim nacrtima oplate (unutarnja blanjana) betonom C 25/30 armiranih prema planovima armature.</t>
  </si>
  <si>
    <t xml:space="preserve">                   KRIŽEVCI, D. Grdenića 7</t>
  </si>
  <si>
    <t>Obračun po m3 ugrađenog materijala u sraslom stanju.</t>
  </si>
  <si>
    <t>Stavka obuhvaća:</t>
  </si>
  <si>
    <t>obračun po komadu  izvedenog priključenja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</si>
  <si>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</si>
  <si>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</si>
  <si>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</si>
  <si>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</si>
  <si>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</si>
  <si>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Snimanje za GIS obuhvaća trasu vodovodnih cjevovoda za katastar, svih lomnih točaka, zasunskih okana i posebnih objekata.</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</si>
  <si>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</si>
  <si>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</si>
  <si>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</si>
  <si>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</si>
  <si>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</si>
  <si>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</si>
  <si>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</si>
  <si>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</si>
  <si>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rPr>
      <t>3</t>
    </r>
    <r>
      <rPr>
        <sz val="11"/>
        <rFont val="Arial"/>
        <family val="2"/>
      </rPr>
      <t xml:space="preserve"> zasipane cijevi.</t>
    </r>
  </si>
  <si>
    <t>Rad obuhvaća polaganje i sabijanje materijala, prijevoz, opremu i sve što je potrebno za dovršenje rada. U svemu prema O.T.U. 6-03. Prema situaciji i poprečnim profilima.</t>
  </si>
  <si>
    <r>
      <t xml:space="preserve">Zatrpavanje rova vodovodne cijevi  i zasunskih okana  slojem </t>
    </r>
    <r>
      <rPr>
        <u val="single"/>
        <sz val="11"/>
        <rFont val="Arial"/>
        <family val="2"/>
      </rPr>
      <t xml:space="preserve">šljunkom </t>
    </r>
    <r>
      <rPr>
        <sz val="11"/>
        <rFont val="Arial"/>
        <family val="2"/>
      </rPr>
      <t xml:space="preserve"> prirodne granulacije 0-32 mm i bez organskih primjesa,  ili drobljenim kamenim materijalom granulacije 0-32 mm do potrebne visine za obnovu ceste, bankine i nogostupa - odobrava nadzorni inženjer, (umjesto neuporabivog materijala iz iskopa kao zamjena materijala za izradu nosive podloge ceste). Zasipavanje rova treba provesti u slojevima od 30 cm uz nabijanje do potrebne zbijenosti od Me= 40MN/m2 sukladno normalnom poprečnom profilu.</t>
    </r>
  </si>
  <si>
    <t>ZASUNSKA OKNA I OSTALI BETONSKI RADOVI</t>
  </si>
  <si>
    <t>POSEBNI OBJEKTI</t>
  </si>
  <si>
    <t>POSEBNI OBJEKTI UKUPNO:</t>
  </si>
  <si>
    <t>OSIGURANJE ROVA</t>
  </si>
  <si>
    <t>3. Zatrpavanje vodovodnog  rova, hidranta i zasunskih okana šljunkovitim ili drobljenim zamjenskim kamenim materijalom na mjestima prekopa i u pojasu ceste.</t>
  </si>
  <si>
    <t>Uvažavajući značaj vodoopskrbne mreže  prilažemo upute kojih se prilikom odabira materijala izvođač radova, u cjelosti, treba pridržavati, sve sa ciljem izgradnje sigurnog i pouzdanog dobavnog sustava pitke vode.</t>
  </si>
  <si>
    <t>Ukoliko sraslo temeljno ili općenito dno iskopa, ne udovoljava traženim uvjetima nosivosti, potrebno ga je poboljšati do zadane zbijenosti koje se postiže mehaničkim zbijanjem ili zamjenom materijala.</t>
  </si>
  <si>
    <t>Rad obuhvaća polaganje i sabijanje materijala od , prijevoz, opremu i sve što je potrebnmo za dovršenje rada.</t>
  </si>
  <si>
    <t>U poziciji je obuhvaćena nabava, dovoz, planiranje i nabijanje vibronabijačima tako da se dobije čvrsta podloga za ugradbu cijevi. oblozrnatim materijalom (pijesak/šljunak frakcije 0 – 8 mm) po dnu rova. Debljina posteljice iznosi 10 cm.</t>
  </si>
  <si>
    <t>2.3. Izrada suhozida od pune opeke oko zasuna hidranta prema tipskom nacrtu.</t>
  </si>
  <si>
    <t>2.4. Opločenje prilaznih staza nadzemnih hidranta.</t>
  </si>
  <si>
    <t>betonski opločnici (za teški promet)  vel. 10 x 20 x 8 cm</t>
  </si>
  <si>
    <t>pijesak granulacije 2 - 4 mm</t>
  </si>
  <si>
    <t>šljunak granulacije 16 - 32 mm</t>
  </si>
  <si>
    <t>betonski rubnjaci 6/24/100 cm ugrađeni ne bet. podlogu, C 12/16, uključivo i potreban beton C 12/16.</t>
  </si>
  <si>
    <t>2.1. Izrada betonske podloge  kod nadzemnih hidranata od betona C 12/15 (0,2 m3/hidrantu).</t>
  </si>
  <si>
    <t xml:space="preserve">Armature i fazonski komadi </t>
  </si>
  <si>
    <t>Obračun po m' snimljene trase vodovodnih cjevovoda i po kom. zasunskog okna</t>
  </si>
  <si>
    <t>Obračun po m' obilježene trase vodovodnih cjevovoda i po kom. zasunskog okna</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</si>
  <si>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</si>
  <si>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</si>
  <si>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</si>
  <si>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</si>
  <si>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</si>
  <si>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</si>
  <si>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</si>
  <si>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</si>
  <si>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</si>
  <si>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</si>
  <si>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</si>
  <si>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</si>
  <si>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</si>
  <si>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</si>
  <si>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</si>
  <si>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</si>
  <si>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</si>
  <si>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</si>
  <si>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</si>
  <si>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</si>
  <si>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</si>
  <si>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</si>
  <si>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</si>
  <si>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</si>
  <si>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</si>
  <si>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</si>
  <si>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</si>
  <si>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</si>
  <si>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2 .  Izvedba oslonaca, obzidavanja  i opločenja nadzemnih hidranata, kao i isporuka sveg potrebnog materijala prema tipskom nacrtu nadzemnog hidranta.</t>
  </si>
  <si>
    <t>AUTOMATSKI ODZRAČNO -DOZRAČNI VENTILI I GARNITURE DN 80 od nehrđajućeg materijala s membranom za nestupnjevito odzračivanje cjevovoda u rasponu od 0,2 do 16 bara.</t>
  </si>
  <si>
    <t xml:space="preserve">    DN 100 </t>
  </si>
  <si>
    <t xml:space="preserve">    DN 100, Rd = 1,5 m</t>
  </si>
  <si>
    <t>DN 110 mm; PN 16 bara; s = 10,0 mm; SRD 11, l= 1000 mm</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</si>
  <si>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</si>
  <si>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</si>
  <si>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</si>
  <si>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</si>
  <si>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</si>
  <si>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</si>
  <si>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</si>
  <si>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</si>
  <si>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</si>
  <si>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</si>
  <si>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</si>
  <si>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</si>
  <si>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</si>
  <si>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</si>
  <si>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</si>
  <si>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</si>
  <si>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</si>
  <si>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 xml:space="preserve"> </t>
  </si>
  <si>
    <t>POLIESTERSKE CIJEVI</t>
  </si>
  <si>
    <t>Spojevi cijevi izvode se korištenjem pripadnih spojnica s odgovarajućim brtvama.</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</si>
  <si>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</si>
  <si>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</si>
  <si>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</si>
  <si>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</si>
  <si>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</si>
  <si>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</si>
  <si>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</si>
  <si>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</si>
  <si>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</si>
  <si>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</si>
  <si>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1.4. Izrada i montaža armirano betonskih monolitnih ili montažnih pokrovnih ploča betonom C 25/30</t>
  </si>
  <si>
    <t xml:space="preserve">    DN 100</t>
  </si>
  <si>
    <t xml:space="preserve">    DN 110/DN100 </t>
  </si>
  <si>
    <t>1.    Tlačno ispitivanje za cjevovod od PEHD-a  (vidi poglavlje 8. Program kontrole i osiguranja kakvoće)</t>
  </si>
  <si>
    <t>ZONA "KRIŽEVCI"</t>
  </si>
  <si>
    <t>Stavka obuhvaća izradu projekta privremene regulacije u skladu s posebnim uvjetima nadležnih poduzeća (Hrvatske ceste, ispostava Varaždin i Županijske uprave za ceste Koprivničko- križevačke županije, Križevci), ishođenje suglasnosti, nabavu i postavljanje sve potrebne horizontalne i vertikalne signalizacije, te vršenje regulacije prometa za vrijeme izvođenja radova.</t>
  </si>
  <si>
    <r>
      <t xml:space="preserve"> m</t>
    </r>
    <r>
      <rPr>
        <sz val="11"/>
        <rFont val="Calibri"/>
        <family val="2"/>
      </rPr>
      <t>'</t>
    </r>
  </si>
  <si>
    <t>U jediničnu cijenu uračunati nabavu, transport, te sve potrebne radove na ugradbi - montaži spojnih elemenata od nodularnog lijeva.</t>
  </si>
  <si>
    <t>U jediničnu cijenu uračunati nabavu, transport, utovar i istovar i ugradba cijevi i pripadnog spojnog materijala u iskopani rov, odnosno privemeno odlaganje na skladište prema dogovoru s Investitorom i nadzornim inženjerom.</t>
  </si>
  <si>
    <t>U jediničnu cijenu uračunati nabavu, transport, utovar i istovar ugradbu fazonskih komada i pripadnog spojnog materijala u iskopani rov, odnosno privemeno odlaganje na skladište prema dogovoru s Investitorom i nadzornim inženjerom.</t>
  </si>
  <si>
    <t>Cjevovod se mora napuniti vodom i iz njega mora biti ispušten sav zrak. U tu svrhu punjenje treba obaviti polagano i to s najniže točke ispitne dionice cjevovoda, da bi zrak bio potisnut prema najvišoj točci gdje se lakše odstranjuje.</t>
  </si>
  <si>
    <t>Za ispitivanje se upotrebljavaju baždareni manometri koji imaju takvu podjelu da se može očitati promjena tlaka od 0.1 bar. Preporučamo dva mjerna instrumenta od kojih jedan registrira tlak, a drugi je kontrolni. Manometar se obično postavlja na najnižoj točki ispitane dionice.</t>
  </si>
  <si>
    <t>Na ispitivanju vodonepropusnosti obavezno mora biti prisutan nadzorni inženjer (nadležan za tlačne probe) i predstavnik investitora.</t>
  </si>
  <si>
    <t>Troškovi održavanja, montaže i demontaže potrebnih uređaja te nabave potrebne vode za provođenje tlačne probe, kao i postavljanje odgovarajućeg osoblja za navedene radove i otklanjanje eventualnih nedostataka trebaju se ukalkulirati u jediničnu cijenu.</t>
  </si>
  <si>
    <t>Obračun po m' ispitanog izvedenog tlačnog cjevovoda po promjeru:</t>
  </si>
  <si>
    <t>3. Ispiranje cjevovoda.</t>
  </si>
  <si>
    <t xml:space="preserve">Nakon provedene tlačne probe potrebno je pristupiti ispiranju cjevovoda. Ispiranje se vrši pitkom vodom preko hidrantskih nastavaka i vodomjera. Za djelotvorno ispiranje brzina vode u cjevovodu mora iznositi 2-3 m/s.  Postupak ispiranja treba provesti s količinom vode koja je tri do pet puta veća od volumena cjevovoda koji se ispire. Ispiranje traje tako dugo dok iz cjevovoda ne poteče potpuno čista voda. </t>
  </si>
  <si>
    <t>Jediničnom cijenom obuhvaćena je dobava potrebne vode za ispiranje cjevovoda, te sav alat, strojevi, pomoćni materijal i rad.</t>
  </si>
  <si>
    <t>Nakon ispiranja cjevovoda treba pristupiti dezinfekciji cjevovoda prema tehničkim uvjetima i posebnim uputstvima nadležnog sanitarnog laboratorija sanitarne i vodoprivredne inspekcije u suglasnosti sa nadzornim inženjerom za kloriranje komunalnog poduzeca. Cijena obuhvaća sav alat, strojeve, pomoćni materijal i rad.</t>
  </si>
  <si>
    <t>Dezinfekcija cjevovoda izvodi se ubacivanjem klora u dio cjevovoda koji je ograničen zatvaračima i to preko hidranata ili posebno izrađenih priključaka za tu namjenu.</t>
  </si>
  <si>
    <t>Radove na dezinfekciji mogu izvesti samo ovlaštene i kvalificirane osobe.</t>
  </si>
  <si>
    <t xml:space="preserve">Koncentraciju klora u vodi za dezinfekciju trebaao bi odrediti nadležno  tijelo. Ukoliko ono ne odredi drugačije, cijevi će se dezinficirati sa 40 g Cl2/m3. </t>
  </si>
  <si>
    <t>Dezinfekciju provode educirani i specijalizirani radnici za tu vrstu radova.</t>
  </si>
  <si>
    <t>Otvaranjem ispusta  treba omogućiti dotok klorne otopine do svih dijelova  cjevovoda, dok se na ispustu ne dobije željena koncentracija.</t>
  </si>
  <si>
    <t>Otopinom  ispunjen  vod treba držati 24 sati, nakon čega bi navedena otopina još uvijek trebala imati pola početne koncentracije.</t>
  </si>
  <si>
    <t>Na kraju postupka dezinfekcije cjevovod se ispire količinom vode koja je barem tri puta veća od volumena cjevovoda.</t>
  </si>
  <si>
    <t>Cjevovod se prazni lagano, da bi se olakšalo razređivanje, a te vode ne smiju se ispuštati na obrađene površine.</t>
  </si>
  <si>
    <t>Dezinficirana voda, zbog visoke koncentracije klora ne smije se upotrebljavati za piće niti za zalijevanje poljoprivrednih kultura.</t>
  </si>
  <si>
    <t>Nakon dezinfekcije, cijevi treba isprati vodom koja je klorirana uobičajenom količinom klora za pitke vode, a što će odrediti nadležno tijelo.</t>
  </si>
  <si>
    <t>O izvršenom kloriranju vodi se zapisnik koji ovjerava osoba pod cijom je kontrolom provedena dezinfekcija vodovodne mreže.</t>
  </si>
  <si>
    <t>Cijena uključuje utrošak potrebne vode, dezinfekcionog materijala i nošenje uzorka u ovlašteni laboratorij, te dobivanje atesta.</t>
  </si>
  <si>
    <t>CJELINA 2, REKONSTRUKCIJA VODOOPSKRBNE MREŽE GRADA KRIŽEVACA</t>
  </si>
  <si>
    <t>2. Raskopavanje, iskop, utovar i odvoz postojećeg asfaltnog kolnika stvarne debljine.</t>
  </si>
  <si>
    <t xml:space="preserve">    DN 100, l= 190 mm</t>
  </si>
  <si>
    <t xml:space="preserve">    DN 100, l=800 mm</t>
  </si>
  <si>
    <t xml:space="preserve">    DN 100, l=200 mm </t>
  </si>
  <si>
    <t>6.1. E zasun (kratki)</t>
  </si>
  <si>
    <t xml:space="preserve">    DN 100 , l= 300 mm</t>
  </si>
  <si>
    <t>6.6. N komad</t>
  </si>
  <si>
    <t>6.7. Spojnica PEHD/LJ.Ž</t>
  </si>
  <si>
    <t xml:space="preserve">6.10. FF komad </t>
  </si>
  <si>
    <t>Broj projekta: 2630/2</t>
  </si>
  <si>
    <r>
      <t>Nabava, dobava i ugradnja zaštitnih poliesterskih cijevi i pripadnih spojnica za spajanje cijevi do nazivnog promjera DN 600, nazivne krutosti SN 5000 N/m</t>
    </r>
    <r>
      <rPr>
        <vertAlign val="superscript"/>
        <sz val="11"/>
        <color indexed="8"/>
        <rFont val="Arial"/>
        <family val="2"/>
      </rPr>
      <t xml:space="preserve">2 </t>
    </r>
    <r>
      <rPr>
        <sz val="11"/>
        <color indexed="8"/>
        <rFont val="Arial"/>
        <family val="2"/>
      </rPr>
      <t>(prekopi prometnica i kanala) i SN 100 000 N/m2 (hidraulička bušenja) od  poliestera proizvedene prema HRN EN 14364:2007. Pojedinačna dužina cijevi je 6 m, a na jednom kraju cijevi je montirana poliesterska spojnica s brtvom od EPDM-a. Unutrašnji zaštitni sloj cijevi od  poliestera bez punila i ojačanja mora imati debljinu od minimalno 1 mm.</t>
    </r>
  </si>
  <si>
    <t>6.18.  Ulična kapa zasuna</t>
  </si>
  <si>
    <t xml:space="preserve">6.19. Nadzemni hidrant </t>
  </si>
  <si>
    <t xml:space="preserve">6.20. PEHD cijev </t>
  </si>
  <si>
    <t xml:space="preserve">6.17. Teleskopska ugradbena gradbena garnitura zasuna </t>
  </si>
  <si>
    <t xml:space="preserve">5.4. Izrada i ugradnja asfaltne mješavine za zastor na principu asfalt-betona, habajući sloj (grupa karbonata za srednje prometno opterećenje). </t>
  </si>
  <si>
    <t>Troškovnik</t>
  </si>
  <si>
    <t>L=</t>
  </si>
  <si>
    <t>Obračun prema komadu  obzidanog hidranta</t>
  </si>
  <si>
    <t xml:space="preserve">6.4. Elektro T komad </t>
  </si>
  <si>
    <t>6.7. Elektro Spojnica PEHD</t>
  </si>
  <si>
    <t>PEHD CIJEVI</t>
  </si>
  <si>
    <t>Nabava, transport i ugradba polietilenskih PEHD cijevi visoke gustoće (PE 100 za radni tlak PN 10 i PN 16 bara) za opskrbu pitkom vodom proizvedenih prema ISO 4227(1996) i DIN-u 8074(1999) i HRN EN 12201-2(2003) sa "potvrdom o kvaliteti" DVGW ili jednakovrijedne______________________________. Nazivni promjer cijevi DN (mm) odgovara veličini vanjskog profila  i  debljine stijenke s (mm)  kod jednoslojnih cijevi, odnosno Se-ekvivalentne debljine - kod višeslojnih cijevi za visinu nadsloja i pokretno opterećenje prema statičkom proračunu.</t>
  </si>
  <si>
    <t>Spojevi cijevi izvode se korištenjem elektrofuzijskih spojnica s dvostrukim naglavkom.</t>
  </si>
  <si>
    <t>Cijevi PEHD DN 110 se isporučuju u duljinama od 6,0 i 12,0 m.</t>
  </si>
  <si>
    <t>U jediničnu cijenu uračunati nabavu, transport, utovar i istovar i ugradba cijevi i pripadnog spojnog materijala u iskopani rov, odnosno privemeno odlaganje na skladište koje odredi Naručitelj.</t>
  </si>
  <si>
    <r>
      <t>Nabava, dobava i ugradnja zaštitnih poliesterskih cijevi i pripadnih spojnica za spajanje cijevi do nazivnog promjera DN 400, nazivne krutosti SN 5000 N/m</t>
    </r>
    <r>
      <rPr>
        <vertAlign val="superscript"/>
        <sz val="11"/>
        <rFont val="Arial"/>
        <family val="2"/>
      </rPr>
      <t xml:space="preserve">2 </t>
    </r>
    <r>
      <rPr>
        <sz val="11"/>
        <rFont val="Arial"/>
        <family val="2"/>
      </rPr>
      <t>(prekopi prometnica i kanala) i SN 100 000 N/m2 (hidraulička bušenja) od  poliestera proizvedene prema HRN EN 14364:2007 ili jednakovrijedne_______________. Pojedinačna dužina cijevi je 6 m, a na jednom kraju cijevi je montirana poliesterska spojnica s brtvom od EPDM-a. Unutrašnji zaštitni sloj cijevi od  poliestera bez punila i ojačanja mora imati debljinu od minimalno 1 mm.</t>
    </r>
  </si>
  <si>
    <t>U jediničnu cijenu uračunati nabavu, transport, utovar i istovar i ugradba cijevi i pripadnog spojnog materijala u iskopani rov, odnosno privemeno odlaganje na skladište</t>
  </si>
  <si>
    <t>1.  Nabava, transport i ugradba polietilenskih PEHD cijevi visoke gustoće za opskrbu pitkom vodom proizvedenih prema ISO 4227(1996) i DIN-u 8074(1999) i HRN EN 12201-2(2003) sa "potvrdom o kvaliteti" DVGW ili jednakovrijedne_____________________________________ .</t>
  </si>
  <si>
    <t>PEHD cijevi, PE 100 za radni tlak PN 10  bara spajati će se elektro spojnicama sa dvostrukim naglavkom.</t>
  </si>
  <si>
    <t>Jednim dijelom trasa cjevovoda prolazi prometnicom gdje je potrebno osigurati zbijenost koja zadovoljava cestovne propise, pa se prema uvjetima provodi zatrpavanje rova kamenim materijalom (cakumpak) ili šljunkom, prema uvjetima nadležne uprave za ceste.</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</si>
  <si>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</si>
  <si>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</si>
  <si>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Obračun po m' ugrađene PE-HD, PE 100 cijev.</t>
  </si>
  <si>
    <t xml:space="preserve">U jediničnu cijenu uračunati nabavu, transport, utovar i istovar ugradbu fazonskih komada i pripadnog spojnog materijala u iskopani rov, odnosno privemeno odlaganje na skladište </t>
  </si>
  <si>
    <r>
      <t>Naručitelj: Vodne usluge d.o.o.</t>
    </r>
    <r>
      <rPr>
        <sz val="11"/>
        <rFont val="Arial"/>
        <family val="2"/>
      </rPr>
      <t xml:space="preserve">                                         </t>
    </r>
  </si>
  <si>
    <t>2.1.  PEHD koljeno DN 110, α = 45,00°</t>
  </si>
  <si>
    <t>PEHD 110</t>
  </si>
  <si>
    <t>1. Osiguranje prometa</t>
  </si>
  <si>
    <t>3. Probni iskop za iznalaženje postojećih instalacija na površini zahvata</t>
  </si>
  <si>
    <t>5. Iskolčenje trase</t>
  </si>
  <si>
    <t>5.1. Vodovodni cjevovodi</t>
  </si>
  <si>
    <t>5.2. Zasunska okna</t>
  </si>
  <si>
    <t>6. Izrada geodetskog snimka izvedenog  stanja</t>
  </si>
  <si>
    <t>6.1. Vodovodni cjevovodi</t>
  </si>
  <si>
    <t>6.2. Zasunska okna</t>
  </si>
  <si>
    <t>1.1. DN 110 mm; PN 10 bara;  SRD 17</t>
  </si>
  <si>
    <t>1.2. Elektrospojnica, DN 110, radni tlak 10 bara</t>
  </si>
  <si>
    <t>ZO43 MI</t>
  </si>
  <si>
    <t xml:space="preserve">    DN 100/DN 100</t>
  </si>
  <si>
    <t xml:space="preserve">    DN 110/DN 110</t>
  </si>
  <si>
    <t xml:space="preserve">    DN 110</t>
  </si>
  <si>
    <t xml:space="preserve">ugradnja čelićnih stupića s pločičom(okna) </t>
  </si>
  <si>
    <r>
      <t>2.</t>
    </r>
    <r>
      <rPr>
        <b/>
        <sz val="7"/>
        <rFont val="Times New Roman"/>
        <family val="1"/>
      </rPr>
      <t xml:space="preserve">    </t>
    </r>
    <r>
      <rPr>
        <b/>
        <sz val="11"/>
        <rFont val="Arial"/>
        <family val="2"/>
      </rPr>
      <t>Nabava, transport i ugradnja koljena i spojnih fazonskih komada od PEHD-a na horizontalnim lomovima cjevovoda</t>
    </r>
  </si>
  <si>
    <t xml:space="preserve">Nabava, dobava i ugradnja zaštitne UKC cijevi nazivnog promjera DN 160 </t>
  </si>
  <si>
    <t>1.2.  Bušenje hidrauličkim bušačem ispod prometnice za ugradnju zaštitne cijevi</t>
  </si>
  <si>
    <t xml:space="preserve">1.3. Nabava i ugradba UKC DN 160, SN 8 zaštitnih cijevi  u propisanom padu prema uzdužnom profilu. </t>
  </si>
  <si>
    <t xml:space="preserve">1. Križanja prometnica sa vodoopskrbnim cjevovdom. Križanje se izvodi bušenjem i ugradnjom zaštitnih cijevi DN 160     </t>
  </si>
  <si>
    <t xml:space="preserve">2. Bušenje ispod kolnih ulaza u dvorišta i ugradnja zaštitnih cijevi DN 160 za prolaz vodovodne cijevi   PEHD DN 110 </t>
  </si>
  <si>
    <t>ZO 42</t>
  </si>
  <si>
    <t>(u projektu po sjevernoj)</t>
  </si>
  <si>
    <t>Potrebno je izvesti 3 nadzemna hidranata za koje je potrebno izvesti sljedeće radove:</t>
  </si>
  <si>
    <t>kom 3</t>
  </si>
  <si>
    <t>od ZO 43 po južnoj strani (PEHD 63)</t>
  </si>
  <si>
    <t xml:space="preserve">2.2. Izrada betonskog ukrućenja betonom C 16/20 (0,2 -0,25 m3/hidrantu) oslonaca zasuna i nadzemnog hidranata koji se ugrađuje na unaprijed pripremljnu  betonsku podlogu u rovu cjevovoda </t>
  </si>
  <si>
    <t>N. Vavre dionica D2.2</t>
  </si>
  <si>
    <t>Za sav upotrebljeni materijal mjerodavne su važeće hrvatske norme (HRN), a u slučaju nepostojanja ISO, IEC, DIN, VDE, BS, ASTM, ASME, ANSI, AISI ili jednakovrijedne ________________.</t>
  </si>
  <si>
    <t>Izvođač će na gradilištu voditi propisani dnevnik  u koji se unose svi bitni podaci i događaji tijekom građenja (npr. meteorološke prilike, temperatura zraka i sl.), upisuju primjedbe Projektanta, nalozi nadzora Investitora i Inspekcije.</t>
  </si>
  <si>
    <t>1. Strojni iskop rova za cjevovod</t>
  </si>
  <si>
    <t>1.1. od 0 - 2 m dubine</t>
  </si>
  <si>
    <t>2. Ručni iskop (cca 5%)</t>
  </si>
  <si>
    <t>2.1. od 0 - 2 m dubine</t>
  </si>
  <si>
    <t>3.   Strojni iskop za zasunska okna i hidrante</t>
  </si>
  <si>
    <t>3.1. zasunska okna</t>
  </si>
  <si>
    <t>3.2. hidranti</t>
  </si>
  <si>
    <t>4. Planiranje dna rova cjevovoda</t>
  </si>
  <si>
    <t>5. Odvoz neuporabivog i suvišnog materijala</t>
  </si>
  <si>
    <t>5.1. udaljenost do 15 km</t>
  </si>
  <si>
    <t>Odvoz neuporabivog i suvišnog materijala iz iskopa (cjevovoda, zasunskih okana i hidranata), utovar, istovar, planiranje i ugradba po propisima</t>
  </si>
  <si>
    <t>Stavka obuhvaća izradu potrebnih produbljenja na mjestu spojeva cijevi za mufove i spojnice.</t>
  </si>
  <si>
    <t>4. Zatrpavanje zemljom iz iskopa</t>
  </si>
  <si>
    <t>Ulaz u okno predviđen je korištenjem kompozitnih kvadratičnih samozatvarajućih kanalskih poklopaca, svjetlih dimenzija 600 x 600 mm, teški tip 40 t., a silazak uz ugradbu ljevano željeznih stupaljki ugrađenih na razmaku 33 cm.</t>
  </si>
  <si>
    <t>Nabava, transport i ugradnja betonskih opločnika (za teški promet)  vel. 10/20/8 cm na pješčanu podlogu debljine 5 cm, te dobro pripremljenu i nabitu podlogu od vibriranog šljunka debljine 40 cm za 3 nadzemnih hidranata.</t>
  </si>
  <si>
    <t>3. Izrada betonske podloge za križanje vodovoda s raznim podzemnim instalacijama i na mjestima prekopa, betonom C 16/20</t>
  </si>
  <si>
    <t>Fazonski komadi dimenzija DN80 - DN300 izrađeni od nodularnog lijeva (GGG 400 prema DIN 1693 ili jednakovrijedna ____________________) i u cijelosti zaštićeni protiv korozije slojem epoksidne smole minimalne debljine 250 µm (prema DIN 30677 – 2 ili jednakovrijedna ___________________), za radni tlak od 10 bara. Predviđena je ugradba fazonskih komada s  prirubničkim spojem sa plosnim brtvama i vijcima slijedećih karakrteristika.</t>
  </si>
  <si>
    <t>gumena brtva s prokronskim prstenom za pitku vodu, za radni tlak 10 do 40 bara, prema EN 1514-1 ili  DIN 2690 ili jednakovrijedna __________________. Obavezno stezanje s moment ključem prema preporuci proizvođača.</t>
  </si>
  <si>
    <t>prokronski vijak odgovarajućih dimenzija po DIN EN 24016 ili jednakovrijedna ________________ s maticom po DIN EN 24034 ili jednakovrijedna _________________, s podloškom.</t>
  </si>
  <si>
    <t>ZASUNI, primjeniti zasune nove generacije, tip EV do promjera DN 300 mm, odgovarajuće kvalitete s kućištem od duktilnog lijeva (GGG 40) prema DIN EN 1563 ili jednakovrijedna ____________________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Zaporni klin potpuno obložen gumom od EPDM-a</t>
  </si>
  <si>
    <t>ARMATURE, moraju odgovarati normama DIN 32230-4 ili jednakovrijedna ____________________ za pitku vodu i biti izvedene  sa prirubničkim spojem prema DIN 1092-2 ili jednakovrijedna ____________________, priključne dimenzije prema DIN 2501 ili jednakovrijedna ______________________, ugradbene duljine prema DIN EN 558-1 ili jednakovrijedna ___________________, ispitane i usuglašene s međunarodnom normom EN 12266 ili jednakovrijedna ____________________,  propusnost ventila prema DIN-u 3230-3 ili jednakovrijedna ____________________.</t>
  </si>
  <si>
    <t>NADZEMNI HIDRANTI DN 100 s dva priključka tipa B i jednim priljučkom tipa A. Hidrant je prelomni (barokna izvedba),a izvodi se sa predzasunom za radni tlak  PN 10 (16) sve prema DIN - u 3222 ili jednakovrijedna _________________.</t>
  </si>
  <si>
    <t>3.  Nabava i montaža fazonskih komada i armatura za zasunska okna uključivo nabava i montaža sveg potrebnog spojnog i brtvenog materijala sa vijcima. Spajanje armatura i fazonskih komada treba izvesti u skladu sa montažnim shematskih prikaza (vidi prilog 14) za radni tlak  PN 16 bara. Obračun po izvršenim radovima i komadu ugrađenog fazonskog komada ili armature.</t>
  </si>
  <si>
    <t>3.1. Spojnica PEHD/LJ.Ž</t>
  </si>
  <si>
    <t>3.2. Spojnica PEHD/LJ.Ž</t>
  </si>
  <si>
    <t>3.3. FFM komad s zavarenom prirubnicom</t>
  </si>
  <si>
    <t xml:space="preserve">3.4. E zasun (kratki) </t>
  </si>
  <si>
    <t>3.5. T komad</t>
  </si>
  <si>
    <t>3.6. Montažno demontažni komad</t>
  </si>
  <si>
    <t>3.7. N komad</t>
  </si>
  <si>
    <t>3.8. ugradbena teleskopska garnitura DN 100</t>
  </si>
  <si>
    <t>3.9. cestovna kapa za teleskosku garnituru</t>
  </si>
  <si>
    <t xml:space="preserve">6. Nadzemni hidrant vel.veličine DN 100 s dva priključka tipa B i jednim priljučkom tipa A (3 komada), s lomljivim stupom za radni tlak PN 10 (16), prema DIN-u 3222 ili jednakovrijedna _________________, barokna izvedba.  </t>
  </si>
  <si>
    <t xml:space="preserve">U navedene prethodno ugrađene zaštitne cijevi uvlačile bi se produktne - vodovodne polietilenske cijevi PEHD DN 110  </t>
  </si>
  <si>
    <t xml:space="preserve">1. Nabava i ugradba traka za označavanje vodovodnih cjevovoda </t>
  </si>
  <si>
    <t>Označavanje zasunskih okana na trasi cjevovoda pomoću pločica ugrađenih na željezne stupiće visine 2,5 m (okna). Označavanje  izvršiti nakon izrade cjevovoda prema podacima izmjere izvedenog stanja.</t>
  </si>
  <si>
    <t>3. Izrada i montaža kućnih priključaka.</t>
  </si>
  <si>
    <t>4. Izrada i montaža kućnih priključaka bušenjem prometnice.</t>
  </si>
  <si>
    <t>Ispitivanje vodonepropusnosti izgrađenog tlačnog  cjevovoda u skladu sa zahtjevima HRN EN 805 ili jednakovrijedna _____________________.</t>
  </si>
  <si>
    <t>Ispitivanje na vodonepropusnost mora izvršiti za to akreditirana pravna osoba, te se mora sastaviti terenski zapisnik koji svojim potpisom potvrđuje izvoditelj i nadzorni inženjer investitora.</t>
  </si>
  <si>
    <t>Tlačno ispitivanje cjevovoda vrši se prema HRN EN 805 ili jednakovrijedna __________________, uključiva sva potrebna oprema kao i svi pripremni radovi i radovi tlačne probe. Ispitivanje se vrši ispitnim tlakom koji iznosi: nazivni tlak (10 bar) + 3 bar veći od radnog u trajanju od 2 sata, a prema slijedećim uputstvima.</t>
  </si>
  <si>
    <t xml:space="preserve">Poslije dezinfekcije uzima se potreban broj uzoraka vode za analizu koja će potvrditi njen uspjeh odnosno neuspjeh od čega će zavisiti davanje odobrenja za uporabu vode od strane sanitarne službe. U slučaju neuspjeha postupak se mora ponoviti. Ispitivanje vode  prema Pravilniku o zdravstvenoj ispravnosti vode za piće  vrši institucija registrirana za tu djelatnost. </t>
  </si>
  <si>
    <t xml:space="preserve">Radove na dezinfekciji mogu izvesti samo ovlaštene i kvalificirane osobe. Ispitivanje vode prema Pravilniku o zdravstvenoj ispravnosti vode za piće  vrši institucija registrirana za tu djelatnost. </t>
  </si>
  <si>
    <t>sada cijev u S. Rubido ide iza ograda, po dvorištima, ispod garaže</t>
  </si>
  <si>
    <t>1.Izrada tipskih armirano - betonskih monolitnih komora unutarnjih veličina (kom 1)</t>
  </si>
  <si>
    <t>3.10. Spojnica PEHD/LJ.Ž</t>
  </si>
  <si>
    <t xml:space="preserve">2. Označavanje zasunskih okana na trasi cjevovoda </t>
  </si>
  <si>
    <t>PEHD DN 110 mm</t>
  </si>
  <si>
    <t xml:space="preserve">5.3. Izrada i ugradnja asfaltne mješavine za nosive slojeve od bitumeniziranog materijala po vrućem postupku </t>
  </si>
  <si>
    <t xml:space="preserve">Stavka obuhvaća potreban, materijal  i radove na rekonstrukciji kućnih priključaka prosječne duljine priključka L=15.00m. Potrebno je izvesti 19 kućna priljučka. </t>
  </si>
  <si>
    <t xml:space="preserve">Stavka obuhvaća potreban, materijal  i radove na rekonstrukciji kućnih priključaka prosječne duljine priključka L=8.00m. Potrebno je izvesti 16 kućih priljučaka. </t>
  </si>
  <si>
    <t>1.10  Ugradba kompozitnih kvadratičnih samozatvarajućih kanalskih poklopaca, svjetlih dimenzija 600 x 600 mm, teški tip 40 t.</t>
  </si>
  <si>
    <t>2.1.  Bušenje hidrauličkim bušačem ispod ulaza za ugradnju zaštitne cijevi</t>
  </si>
  <si>
    <t xml:space="preserve">2.2. Nabava i ugradba UKC DN 160, SN 8 zaštitnih cijevi  u propisanom padu prema uzdužnom profilu. </t>
  </si>
  <si>
    <t>AC 11 surf debljine 3 cm</t>
  </si>
  <si>
    <t>BNS 22 debljine 5,5 cm</t>
  </si>
  <si>
    <t>2. Iskolčenje trase</t>
  </si>
  <si>
    <t>3. Izrada geodetskog snimka izvedenog  stanja</t>
  </si>
  <si>
    <t>2630/2, CJELINA 2, REKONSTRUKCIJA VODOOPSKRBNE MREŽE GRADA KRIŽEVACA</t>
  </si>
  <si>
    <t>Dio dionice D5.1, Svetokriška</t>
  </si>
  <si>
    <t>Za sav upotrebljeni materijal mjerodavne su važeće hrvatske norme (HRN), a u slučaju nepostojanja ISO, IEC, DIN, VDE, BS, ASTM, ASME, ANSI, AISI.</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</si>
  <si>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</si>
  <si>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A.</t>
  </si>
  <si>
    <t>ULIČNI VODOVOD</t>
  </si>
  <si>
    <t>1. Ploča s podacima o gradilištu</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</si>
  <si>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</si>
  <si>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Obračun po komadu</t>
  </si>
  <si>
    <t>2. Osiguranje prometa</t>
  </si>
  <si>
    <t>4. Izrada geodetskog elaborata iskolčenja</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</si>
  <si>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</si>
  <si>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</si>
  <si>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</si>
  <si>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Obračun po m' snimljene trase vodovodnih cjevovoda</t>
  </si>
  <si>
    <t>3.. Razbijanje postojećih betonskih okana, odvoz materijala na deponiju</t>
  </si>
  <si>
    <t xml:space="preserve">1. Strojni iskop rova za cjevovod </t>
  </si>
  <si>
    <t>Dužinu iskopa propisuje nadzorni inženjer, ali ne veću od dužine koju u jednom danu izvođač može u cijelosti okončati.</t>
  </si>
  <si>
    <t>3.    Strojni iskop za hidrante</t>
  </si>
  <si>
    <t>Široki iskop građevne jame  za hidrante u materijalu "C" kategorije. Radove izvesti ovisno o opremljenosti i tehnologiji rada izvođača za sve dubine prema grafičkim prilozima.</t>
  </si>
  <si>
    <t>Odvoz neuporabivog i suvišnog materijala iz iskopa (cjevovoda, zasunskih okana i hidranata), utovar, istovar, planiranje i ugradba po propisima i na mjesto unutar gradilišta, odnosno na mjesto prema dogovoru s nadzornim inženjerom i Investitorom.</t>
  </si>
  <si>
    <t>Stavka obuhvača izradu potrebnih produbljenja na mjestu spojeva cijevi za mufove i spojnice.</t>
  </si>
  <si>
    <t xml:space="preserve">Zasipavanje položene vodovodne cijevi slojem pijeska i bez organskih primjesa debljine 30 cm iznad položene cijevi, koji se mora dobro sabiti lakim vibro nabijačima do potrebne zbijenosti od Me= 20MN/m2. </t>
  </si>
  <si>
    <t>4. Zatrpavanje rova materijalom iz iskopa</t>
  </si>
  <si>
    <t xml:space="preserve">1 .  Izvedba oslonaca, obzidavanja  i opločenja  hidranta, kao i isporuka sveg potrebnog materijala prema tipskom nacrtu nadzemnog hidranta </t>
  </si>
  <si>
    <t>Potrebno je izvesti 2  hidranta i za koje je potrebno izvesti sljedeće radove:</t>
  </si>
  <si>
    <t>2.1. Izrada betonske podloge  kod  hidranata od betona C 12/15 (0,2 m3/hidrantu).</t>
  </si>
  <si>
    <t>kom 2</t>
  </si>
  <si>
    <t>2.3. Izrada suhozida od pune opeke oko zasuna i hidranta prema tipskom nacrtu.</t>
  </si>
  <si>
    <t>Obračun prema komadu  obzidanog hidrante</t>
  </si>
  <si>
    <t xml:space="preserve">2.4. Opločenje prilazne staze  hidranta </t>
  </si>
  <si>
    <t>Nabava, transport i ugradnja betonskih opločnika (za teški promet)  vel. 10/20/8 cm na pješčanu podlogu debljine 5 cm, te dobro pripremljenu i nabitu podlogu od vibriranog šljunka debljine 40 cm za 216 nadzemnih hidranata.</t>
  </si>
  <si>
    <t>2.5. Opločenje prilazne staze OG</t>
  </si>
  <si>
    <t>3. Dobava, doprema i ugradnja materijala za izradu AB okna</t>
  </si>
  <si>
    <t>Nabava, transport i ugradba polietilenskih PEHD cijevi visoke gustoće (PE 100 za radni tlak PN 10 ) za opskrbu pitkom vodom proizvedenih prema ISO 4227(1996) i DIN-u 8074(1999) i HRN EN 12201-2(2003) . Nazivni promjer cijevi DN (mm) odgovara veličini vanjskog profila  i  debljine stijenke s (mm)  kod jednoslojnih cijevi, odnosno Se-ekvivalentne debljine - kod višeslojnih cijevi za visinu nadsloja i pokretno opterećenje prema statičkom proračunu.</t>
  </si>
  <si>
    <t>Fazonski komadi dimenzija DN80 - DN300 izrađeni od nodularnog lijeva (GGG 400 prema DIN 1693) i u cijelosti zaštićeni protiv korozije slojem epoksidne smole minimalne debljine 250 µm (prema DIN 30677 – 2), za radni tlak od 10 bara. Predviđena je ugradba fazonskih komada s naglavcima tip TYTON sa brtvom od EPDM-a, fazonskih komada s prirubničkim spojem sa plosnim brtvama i vijcima slijedećih karakrteristika.</t>
  </si>
  <si>
    <t>Gumena brtva s prokronskim prstenom za pitku vodu, za radni tlak 10 do 40 bara, prema EN 1514-1 ili slično DIN 2690. Obavezno stezanje s moment ključem prema preporuci proizvođača.</t>
  </si>
  <si>
    <t>Vijak odgovarajućih dimenzija po DIN EN 24016 s maticom po DIN EN 24034 s podloškom.</t>
  </si>
  <si>
    <t>ZASUNI, primjeniti zasune nove generacije, tip EV do promjera DN 300 mm, odgovarajuće kvalitete s kućištem od duktilnog lijeva (GGG 40) prema DIN EN 1563 u cjelosti zaštićeno protiv korozije slojem epoksidne smole min. debljine 250 μm. Vođenje vretena u tri točke s dvije vodilice klina iz umjetnog materijala što smanjuje moment otvaranja i zatvaranja zasuna. Vreteno od nehrđajućeg čelika st 1.4021 izrađeno valjenjem. Zaporni klin potpuno obložen gumom od EPDM-a</t>
  </si>
  <si>
    <t>ARMATURE, moraju odgovarati normama DIN 32230-4 za pitku vodu i biti izvedene za utični spoj za radni tlak PN 10 (16) prema DIN 28603, odnosno sa prirubničkim spojem prema DIN 1092-2, priključne dimenzije prema DIN 2501, ugradbene duljine prema DIN EN 558-1, ispitane i usuglašene s međunarodnom normom EN 12266 propusnost ventila prema DIN-u 3230-3.</t>
  </si>
  <si>
    <t>NADZEMNI HIDRANTI DN 100 s dva priključka tipa B i jednim priljučkom tipa A. Hidrant je prelomni (barokna izvedba),a izvodi se sa predzasunom za radni tlak  PN 10 (16) sve prema DIN - u 3222.</t>
  </si>
  <si>
    <t>Nastavno su u grafičkim prilozima izrađeni montažni nacrti pojedinih čvorova - zasunskih okana s opisom predviđene opreme (vidi prilog 14.).</t>
  </si>
  <si>
    <t>1.  Nabava, transport i ugradba polietilenskih PEHD cijevi visoke gustoće za opskrbu pitkom vodom proizvedenih prema ISO 4227(1996) i DIN-u 8074(1999) i HRN EN 12201-2(2003)</t>
  </si>
  <si>
    <t>PEHD cijevi, PE 100 za radni tlak PN 10 bara spajati će se elektro spojnicama sa dvostrukim naglavkom.</t>
  </si>
  <si>
    <t>Jednim dijelom trasa cjevovoda prolazi prometnicom gdje je potrebno osigurati zbijenost koja zadovoljava cestovne propise, pa se prema uvjetima provodi zatrpavanje rova kamenim materijalom (cakumpak) ili šljunkom, prema uvjetima “Županijske uprave za ceste”.</t>
  </si>
  <si>
    <t xml:space="preserve">Cijevi PEHD DN 110, PE 100 se isporučuju u duljinama od  12,0 m </t>
  </si>
  <si>
    <t>DN 110 mm; PN 10 bara; s = 6,6 mm; SRD 17</t>
  </si>
  <si>
    <t>2. Nabava, transport i ugradba polietilenskih elektrofuzijskih spojnica sa dvostrukim naglavkom DN 110 mm,  PN 10 bara</t>
  </si>
  <si>
    <t xml:space="preserve">ZO 80 </t>
  </si>
  <si>
    <t>3.2. Spojnica PVC/LJ.Ž</t>
  </si>
  <si>
    <t xml:space="preserve">    DN 140/DN125 </t>
  </si>
  <si>
    <t>3.3. Redukcija LŽ</t>
  </si>
  <si>
    <t xml:space="preserve">    DN 125/DN100 </t>
  </si>
  <si>
    <t>3.4. E zasun (kratki)</t>
  </si>
  <si>
    <t>3.5. MDK komad</t>
  </si>
  <si>
    <t xml:space="preserve">    DN 100, l= 200 mm</t>
  </si>
  <si>
    <t>3.6. T komad</t>
  </si>
  <si>
    <t xml:space="preserve">    DN 100/DN100, l= 360 mm</t>
  </si>
  <si>
    <t>3.7. FFM komad sa zidnom prirubnicom</t>
  </si>
  <si>
    <t xml:space="preserve">    DN 100, l= 800 mm</t>
  </si>
  <si>
    <t>3.8. Ugradbena teleskopska garnitura za zasun</t>
  </si>
  <si>
    <t xml:space="preserve">3.9. Ulična kapa za teleskopsku garnituru </t>
  </si>
  <si>
    <t xml:space="preserve">ZO 81 </t>
  </si>
  <si>
    <t xml:space="preserve">    DN 160/DN150 </t>
  </si>
  <si>
    <t>3.11. Spojnica PEHD/LJ.Ž</t>
  </si>
  <si>
    <t>3.12. FFM komad sa zidnom prirubnicom</t>
  </si>
  <si>
    <t xml:space="preserve">    DN 150, l= 800 mm</t>
  </si>
  <si>
    <t>3.13. MDK komad</t>
  </si>
  <si>
    <t xml:space="preserve">    DN 150, l= 200 mm</t>
  </si>
  <si>
    <t>3.14. E zasun (kratki)</t>
  </si>
  <si>
    <t xml:space="preserve">    DN 150, l= 210 mm</t>
  </si>
  <si>
    <t>3.15. T komad</t>
  </si>
  <si>
    <t xml:space="preserve">    DN 150/DN100, l= 380 mm</t>
  </si>
  <si>
    <t>3.16. E zasun (kratki)</t>
  </si>
  <si>
    <t>3.17. MDK komad</t>
  </si>
  <si>
    <t>3.18. FFM komad sa zidnom prirubnicom</t>
  </si>
  <si>
    <t>3.19. Ugradbena teleskopska garnitura za zasun</t>
  </si>
  <si>
    <t xml:space="preserve">    DN 150</t>
  </si>
  <si>
    <t xml:space="preserve">3.20. Ulična kapa za teleskopsku garnituru </t>
  </si>
  <si>
    <t xml:space="preserve">   </t>
  </si>
  <si>
    <t xml:space="preserve">4. Nadzemni hidrant vel.veličine DN 100 s dva priključka tipa B i jednim priljučkom tipa A (2 komada), s lomljivim stupom za radni tlak PN 10 (16), prema DIN-u 3222, barokna izvedba.  </t>
  </si>
  <si>
    <t>4.1. E zasun (kratki)</t>
  </si>
  <si>
    <t xml:space="preserve">4.2. Elektro T komad </t>
  </si>
  <si>
    <t xml:space="preserve">    DN 110/DN 100,</t>
  </si>
  <si>
    <t>4.3. elektrofuzijska spojnica sa dvostrukim naglavkom DN 110 mm,  PN 10 bara</t>
  </si>
  <si>
    <t>4.3. N komad</t>
  </si>
  <si>
    <t>4.4. Spojnica PEHD/LJ.Ž</t>
  </si>
  <si>
    <t xml:space="preserve">4.5. FF komad </t>
  </si>
  <si>
    <t xml:space="preserve">    DN 100 , l= 500 mm</t>
  </si>
  <si>
    <t xml:space="preserve">4.6. Teleskopska ugradbena gradbena garnitura zasuna </t>
  </si>
  <si>
    <t>4.7.  Ulična kapa zasuna</t>
  </si>
  <si>
    <t xml:space="preserve">4.8. Nadzemni hidrant </t>
  </si>
  <si>
    <t xml:space="preserve">  4.8.1.  DN 100</t>
  </si>
  <si>
    <t xml:space="preserve">4.9. PEHD cijev </t>
  </si>
  <si>
    <t xml:space="preserve">5.  Odzračno - dozračna garnitura DN 80 mm. </t>
  </si>
  <si>
    <t>Nabava, dobava i ugradnja odzračno - dozračne garniture. U stavku je uključen sav potreban pribor za ugradnju i pripadne ulične kape za odzračno - dozračne garnituru. kom 2.</t>
  </si>
  <si>
    <t>5.1. Elektro-spojnica DN 110, PN 10 bara</t>
  </si>
  <si>
    <t>5.2. Elektro -T komad DN 110/90 mm, PN 10 bara</t>
  </si>
  <si>
    <t>5.3. Spojnica PEHD/LŽ  DN 90/80, PN 10 bara</t>
  </si>
  <si>
    <t>5.4. Odzračno-dozračna garnitura DN 80</t>
  </si>
  <si>
    <t>kao Hawle</t>
  </si>
  <si>
    <t>ili gornjem opisu jednakovrijedan proizvod:</t>
  </si>
  <si>
    <t>5.5. Nosač i cestovna kapa za odzračno-dozračnu garnituru</t>
  </si>
  <si>
    <t>5.6. PEHD cijev DN 80 mm, duljina prema lokalnim uvjetima L=1000 mm</t>
  </si>
  <si>
    <t>2. Priključenje projektiranih vodoopskrbnih cjevovoda na  postojeće zasunsko okno ili postojeću mrežu.</t>
  </si>
  <si>
    <t xml:space="preserve">Radovi obuhvaćaju sve potrebne radnje za izvedbu priključenja vodonepropusnog spoja na zasunsko okno ili postojeću mrežu </t>
  </si>
  <si>
    <t xml:space="preserve">obračun po kom izvedenog priključenja </t>
  </si>
  <si>
    <t>3.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</si>
  <si>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</si>
  <si>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</si>
  <si>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1.    Tlačno ispitivanje cjevovoda</t>
  </si>
  <si>
    <t>Ispitivanje vodonepropusnosti izgrađenog tlačnog  cjevovoda u skladu sa zahtjevima HRN EN 805.</t>
  </si>
  <si>
    <t>Ispitivanje na vodonepropusnost mora izvršiti za to akreditirana pravna osoba od DZNM-a prema HRN EN ISO/IEC 17025:2007, te se mora sastaviti terenski zapisnik koji svojim potpisom potvrđuje izvoditelj i nadzorni inženjer investitora.</t>
  </si>
  <si>
    <t>Tlačno ispitivanje cjevovoda vrši se prema HRN EN 805, uključiva sva potrebna oprema kao i svi pripremni radovi i radovi tlačne probe. Ispitivanje se vrši ispitnim tlakom koji iznosi: nazivni tlak (10 bar) + 3 bar veći od radnog u trajanju od 2 sata, a prema slijedećim uputstvima.</t>
  </si>
  <si>
    <t xml:space="preserve">Obračun po m' ispitanog izvedenog tlačnog cjevovoda </t>
  </si>
  <si>
    <t xml:space="preserve">Koncentraciju klora u vodi za dezinfekciju trebalo bi odrediti nadležno  tijelo. Ukoliko ono ne odredi drugačije, cijevi će se dezinficirati sa 40 g Cl2/m3. </t>
  </si>
  <si>
    <t xml:space="preserve">Radove na dezinfekciji mogu izvesti samo ovlaštene i kvalificirane osobe. </t>
  </si>
  <si>
    <t xml:space="preserve">Poslije dezinfekcije uzima se potreban broj uzoraka vode za analizu koja će potvrditi njen uspjeh odnosno neuspjeh od čega će zavisiti davanje odobrenja za uporabu vode od strane sanitarne službe. U slučaju neuspjeha postupak se mora ponoviti. Ispitivanje vode  prema Pravilniku o zdravstvenoj ispravnosti vode za piće  NN 47/2008 vrši institucija registrirana za tu djelatnost. </t>
  </si>
  <si>
    <t xml:space="preserve">Radove na dezinfekciji mogu izvesti samo ovlaštene i kvalificirane osobe. Ispitivanje vode prema Pravilniku o zdravstvenoj ispravnosti vode za piće  NN 47/2008 vrši institucija registrirana za tu djelatnost. </t>
  </si>
  <si>
    <t>4. Sanacija prometnice</t>
  </si>
  <si>
    <t xml:space="preserve">4.1. Doprema i razastiranje sitnog kamenog agregata  0-32 mm za poravnavanje neravnina na rubu prometnice nakon završenih radova </t>
  </si>
  <si>
    <r>
      <t>m</t>
    </r>
    <r>
      <rPr>
        <sz val="11"/>
        <rFont val="Calibri"/>
        <family val="2"/>
      </rPr>
      <t>³</t>
    </r>
  </si>
  <si>
    <t>4.2. Sanacija kolnih prilaza. Stavka obuhvaća zasipavanje prilaza na mjestima prekopa  drobljenim kamenom,  betoniranje, asfaltiranje, odnosno postave betonskih opločnika (vraćanje prilaza u prvobitno stanje). Predviđa se sanacija 10 m² po prilazu.</t>
  </si>
  <si>
    <t>4.2.1. saniranje betoniranjem, asfaltiranjem, postavom opločnika</t>
  </si>
  <si>
    <t xml:space="preserve">4.3. Ugradnja novih cestovnih rubnjaka nakon završenih radova </t>
  </si>
  <si>
    <t xml:space="preserve">4.4. Asfaltiranje prekopanih prometnih površina nakon završenih radova </t>
  </si>
  <si>
    <r>
      <t>m</t>
    </r>
    <r>
      <rPr>
        <sz val="11"/>
        <rFont val="Calibri"/>
        <family val="2"/>
      </rPr>
      <t>²</t>
    </r>
  </si>
  <si>
    <t>B.</t>
  </si>
  <si>
    <t>REKONSTRUKCIJA VODOVODNIH PRIKLJUČKA</t>
  </si>
  <si>
    <t>BEZ BUŠENJA ISPOD PROMETNICE</t>
  </si>
  <si>
    <t>Stavka se ugovara po komadu cjelovito zamijenjenog priključka do pune funkcionalnosti, sa predviđenim radovima za prosječni priključak od uličnog vodovoda do vodomjernog okna:</t>
  </si>
  <si>
    <t>1.</t>
  </si>
  <si>
    <t>Strojni iskop rova u tlu C kategorije</t>
  </si>
  <si>
    <t xml:space="preserve">od uličnog voda do vodomjernog okna, </t>
  </si>
  <si>
    <t xml:space="preserve">sa proširenjem na mjestu priključka na ulični </t>
  </si>
  <si>
    <t>h</t>
  </si>
  <si>
    <t>2.</t>
  </si>
  <si>
    <t>Ručni iskop u tlu C kategorije za iskop</t>
  </si>
  <si>
    <t xml:space="preserve">rova i na mjestu priključka na ulični vod, te oko  </t>
  </si>
  <si>
    <t>postojećih instalacija drugih distributera</t>
  </si>
  <si>
    <r>
      <t>m</t>
    </r>
    <r>
      <rPr>
        <sz val="10"/>
        <rFont val="Arial"/>
        <family val="2"/>
      </rPr>
      <t>³</t>
    </r>
  </si>
  <si>
    <t>3.</t>
  </si>
  <si>
    <t xml:space="preserve">Ručno planiranje dna rova </t>
  </si>
  <si>
    <r>
      <t>( 10,00 x 0,40 = m</t>
    </r>
    <r>
      <rPr>
        <sz val="10"/>
        <rFont val="Arial"/>
        <family val="2"/>
      </rPr>
      <t>²</t>
    </r>
    <r>
      <rPr>
        <sz val="11"/>
        <color indexed="8"/>
        <rFont val="Arial"/>
        <family val="2"/>
      </rPr>
      <t xml:space="preserve"> ) = 4,00</t>
    </r>
  </si>
  <si>
    <r>
      <t>m</t>
    </r>
    <r>
      <rPr>
        <sz val="10"/>
        <rFont val="Arial"/>
        <family val="2"/>
      </rPr>
      <t>²</t>
    </r>
  </si>
  <si>
    <t>4.</t>
  </si>
  <si>
    <t>Dobava materijala, te izrada posteljice od</t>
  </si>
  <si>
    <t>pijeska</t>
  </si>
  <si>
    <t>10,00 x  0,40 x 0,10 = 0,40)</t>
  </si>
  <si>
    <t>5.</t>
  </si>
  <si>
    <t>Dobava i doprema elektroogrlice DN 110/32 sa ventilom, za priključak pod tlakom na ulični vodovod. U cijenu uključena teleskopska ugradbena garnitura i ulična kapa</t>
  </si>
  <si>
    <t>6.</t>
  </si>
  <si>
    <t>Dobava i doprema PEHD vodovodne cijevi</t>
  </si>
  <si>
    <r>
      <t>Ø</t>
    </r>
    <r>
      <rPr>
        <sz val="11"/>
        <color indexed="8"/>
        <rFont val="Arial"/>
        <family val="2"/>
      </rPr>
      <t xml:space="preserve"> 25 mm, 10 bara</t>
    </r>
  </si>
  <si>
    <r>
      <t>m</t>
    </r>
    <r>
      <rPr>
        <sz val="10"/>
        <rFont val="Arial"/>
        <family val="2"/>
      </rPr>
      <t>'</t>
    </r>
  </si>
  <si>
    <t>7.</t>
  </si>
  <si>
    <t xml:space="preserve">Dobava i doprema zaštitne cijevi (PVC, PEHD) za cijev </t>
  </si>
  <si>
    <t>8.</t>
  </si>
  <si>
    <t xml:space="preserve">Dobava i doprema spojnica </t>
  </si>
  <si>
    <r>
      <t xml:space="preserve">MS, za PEHD cijevi </t>
    </r>
    <r>
      <rPr>
        <sz val="10"/>
        <rFont val="Arial"/>
        <family val="2"/>
      </rPr>
      <t>Ø</t>
    </r>
    <r>
      <rPr>
        <sz val="11"/>
        <color indexed="8"/>
        <rFont val="Arial"/>
        <family val="2"/>
      </rPr>
      <t xml:space="preserve"> 25 mm</t>
    </r>
  </si>
  <si>
    <t>9.</t>
  </si>
  <si>
    <t>Dobava i doprema propusnih</t>
  </si>
  <si>
    <t>ravnih ventila, MS, NO 25</t>
  </si>
  <si>
    <t>10.</t>
  </si>
  <si>
    <t>Dobava i doprema povratnog ventila NO 25</t>
  </si>
  <si>
    <t>11.</t>
  </si>
  <si>
    <t>Dobava i doprema ostalog potrebnog</t>
  </si>
  <si>
    <t>spojnog i brtvenog materijala (fazonski</t>
  </si>
  <si>
    <t>komadi, redukcije, spojnice, brtve i sl.)</t>
  </si>
  <si>
    <t>12.</t>
  </si>
  <si>
    <t xml:space="preserve">Vodoinstalaterski radovi na </t>
  </si>
  <si>
    <t>montaži svega potrebnog materijala</t>
  </si>
  <si>
    <t>za zamjenu dotrajalog  priključka</t>
  </si>
  <si>
    <t>(Demontaža postojeće instalacije,</t>
  </si>
  <si>
    <t>ugradnja potrebnih faz.komada, ventila, vodomjera,</t>
  </si>
  <si>
    <t>spojnog i brtvenog materijala)</t>
  </si>
  <si>
    <t>KV h</t>
  </si>
  <si>
    <t>PKVh</t>
  </si>
  <si>
    <t>13.</t>
  </si>
  <si>
    <t>Ispitivanje, ispiranje, dezinfekcija</t>
  </si>
  <si>
    <t>izrađenog priključka, te puštanje u rad</t>
  </si>
  <si>
    <t>14.</t>
  </si>
  <si>
    <t xml:space="preserve">Dobava pijeska i ručno pritrpavanje vodovodne </t>
  </si>
  <si>
    <t>cijevi rastresitim materijalom nakon završenih radova</t>
  </si>
  <si>
    <r>
      <t>( 10,00 x 0,40 x 0,20 = 0,8 m</t>
    </r>
    <r>
      <rPr>
        <sz val="11"/>
        <rFont val="Arial"/>
        <family val="2"/>
      </rPr>
      <t>³)</t>
    </r>
  </si>
  <si>
    <r>
      <t>m</t>
    </r>
    <r>
      <rPr>
        <sz val="11"/>
        <rFont val="Arial"/>
        <family val="2"/>
      </rPr>
      <t>³</t>
    </r>
  </si>
  <si>
    <t>15.</t>
  </si>
  <si>
    <t xml:space="preserve">Strojno zatrpavanje vodovodne cijevi </t>
  </si>
  <si>
    <t>nakon završenih radova - zemljom od iskopa</t>
  </si>
  <si>
    <t>16.</t>
  </si>
  <si>
    <t xml:space="preserve">Odvoz suvišnog iskopanog materijala </t>
  </si>
  <si>
    <t>( 10,00 x  0,40 x 0,10 = 0,40 m³ )                                               m³</t>
  </si>
  <si>
    <r>
      <t>( 10,00 x 0,40 x 0,20 = 0,80 m</t>
    </r>
    <r>
      <rPr>
        <sz val="11"/>
        <rFont val="Arial"/>
        <family val="2"/>
      </rPr>
      <t>³)                                                 m³</t>
    </r>
  </si>
  <si>
    <t>( 3,00 x 0,40 x 0,80) = 0,96 m³)                                                  m³</t>
  </si>
  <si>
    <t>18.</t>
  </si>
  <si>
    <t>Završno ručno saniranje - planiranje - čišćenje</t>
  </si>
  <si>
    <t>terena na trasi vodovodnog priključka</t>
  </si>
  <si>
    <t>(10,00 x 1,00 = 10 m²)                                                                    m²</t>
  </si>
  <si>
    <t xml:space="preserve">                                                                                                     </t>
  </si>
  <si>
    <t>Obračun po komadu zamijenjenog priključka bez bušenja</t>
  </si>
  <si>
    <t xml:space="preserve"> kom</t>
  </si>
  <si>
    <t>C.</t>
  </si>
  <si>
    <t>ZAMJENA DOTRAJALIH VODOVODNIH PRIKLJUČKA</t>
  </si>
  <si>
    <t>SA BUŠENJEM ISPOD PROMETNICE</t>
  </si>
  <si>
    <t>od prometnice do vodomjernog okna, te iskop</t>
  </si>
  <si>
    <t xml:space="preserve">na mjestu priključka na ulični vod </t>
  </si>
  <si>
    <t>Ručno planiranje dna rova prosječne duljine 6 m</t>
  </si>
  <si>
    <t>6,00 x 0,40 = m²  = 2,40</t>
  </si>
  <si>
    <t>m²</t>
  </si>
  <si>
    <t>6,00 x  0,40 x 0,10 = 0,24</t>
  </si>
  <si>
    <t>m³</t>
  </si>
  <si>
    <t>Dobava , doprema i ugradnja</t>
  </si>
  <si>
    <t>PEHD vodovodne cijevi Ø 25 mm</t>
  </si>
  <si>
    <t>10 bara</t>
  </si>
  <si>
    <t xml:space="preserve">Postava hidrauličkog bušača za bušenje ispod </t>
  </si>
  <si>
    <t>prometnice</t>
  </si>
  <si>
    <t>Bušenje ispod prometnice za izradu priključka</t>
  </si>
  <si>
    <t xml:space="preserve">hidrauličkim bušačem, </t>
  </si>
  <si>
    <t>promjer bušenja  Ø 100</t>
  </si>
  <si>
    <t xml:space="preserve">Dobava, doprema i ugradnja zaštitne cijevi za </t>
  </si>
  <si>
    <t xml:space="preserve">prolaz ispod prometnice, PVC Ø 50  </t>
  </si>
  <si>
    <t>za zamjenu dotrajalog priključka</t>
  </si>
  <si>
    <t>KV    h</t>
  </si>
  <si>
    <t>PKV  h</t>
  </si>
  <si>
    <t>17.</t>
  </si>
  <si>
    <t>( 6,00 x 0,40 x 0,20 = 0,48 m³)</t>
  </si>
  <si>
    <t>19.</t>
  </si>
  <si>
    <t>( 6,00 x  0,40 x 0,10 = 0,24)                                                        m³</t>
  </si>
  <si>
    <t>( 6,00 x 0,40 x 0,20 = 0,48 )                                                        m³</t>
  </si>
  <si>
    <t>21.</t>
  </si>
  <si>
    <t>(6,00 x 1,00 = 6 m²)                                                                    m²</t>
  </si>
  <si>
    <t>Obračun po komadu zamijenjenog priključka sa bušenjem</t>
  </si>
  <si>
    <t xml:space="preserve">                   Križevci, Ul. D. Grdenića 7</t>
  </si>
  <si>
    <t>REKAPITULACIJA:</t>
  </si>
  <si>
    <t xml:space="preserve">ZAMJENA DOTRAJALOG ULIČNOG VODOVODA </t>
  </si>
  <si>
    <t xml:space="preserve">A.I. </t>
  </si>
  <si>
    <t xml:space="preserve">A.II. </t>
  </si>
  <si>
    <t xml:space="preserve">A.III. </t>
  </si>
  <si>
    <t xml:space="preserve">A.IV. </t>
  </si>
  <si>
    <t xml:space="preserve">A.V. </t>
  </si>
  <si>
    <t xml:space="preserve">A.VI. </t>
  </si>
  <si>
    <t xml:space="preserve">A.VII. </t>
  </si>
  <si>
    <t xml:space="preserve">A.VIII. </t>
  </si>
  <si>
    <t xml:space="preserve">A.IX. </t>
  </si>
  <si>
    <t>ZAMJENA DOTRAJALIH VODOVODNIH PRIKLJUČAKA BEZ BUŠENJA</t>
  </si>
  <si>
    <t>ZAMJENA DOTRAJALIH VODOVODNIH PRIKLJUČAKA SA BUŠENJEM</t>
  </si>
  <si>
    <t xml:space="preserve">UKUPNO: </t>
  </si>
  <si>
    <t>Dionica D8.2 i D8.2.1.,     A. Mihanovića</t>
  </si>
  <si>
    <t>3. Razbijanje postojećih betonskih okana, odvoz materijala na deponiju</t>
  </si>
  <si>
    <t>Nabava, transport i ugradnja betonskih opločnika (za teški promet)  vel. 10/20/8 cm na pješčanu podlogu debljine 5 cm, te dobro pripremljenu i nabitu podlogu od vibriranog šljunka debljine 40 cm za 2 nadzemnih hidranata.</t>
  </si>
  <si>
    <t>ZO 107</t>
  </si>
  <si>
    <t>ZO 110</t>
  </si>
  <si>
    <t>3.11. E zasun (kratki)</t>
  </si>
  <si>
    <t>3.12. MDK komad</t>
  </si>
  <si>
    <t>3.13. T komad</t>
  </si>
  <si>
    <t>3.14. FFM komad sa zidnom prirubnicom</t>
  </si>
  <si>
    <t>3.15. Ugradbena teleskopska garnitura za zasun</t>
  </si>
  <si>
    <t xml:space="preserve">3.16. Ulična kapa za teleskopsku garnituru </t>
  </si>
  <si>
    <t>ZO 96</t>
  </si>
  <si>
    <t>3.17. Spojnica PEHD/LJ.Ž</t>
  </si>
  <si>
    <t>3.18. E zasun (kratki)</t>
  </si>
  <si>
    <t>3.19. MDK komad</t>
  </si>
  <si>
    <t>3.20. TTkomad</t>
  </si>
  <si>
    <t>3.21. FFM komad sa zidnom prirubnicom</t>
  </si>
  <si>
    <t>3.22. Ugradbena teleskopska garnitura za zasun</t>
  </si>
  <si>
    <t xml:space="preserve">3.23. Ulična kapa za teleskopsku garnituru </t>
  </si>
  <si>
    <t xml:space="preserve">4.3. Asfaltiranje prekopanih prometnih površina nakon završenih radova </t>
  </si>
  <si>
    <t>Dionica D4.3, M. Detonija</t>
  </si>
  <si>
    <t>Spoj na postojeća okno ZO 75 i ZO 69</t>
  </si>
  <si>
    <t xml:space="preserve">Sanacija i zaštita 425 m cjevovoda DN 200 m vodovodne mreže SIPP metodom </t>
  </si>
  <si>
    <t>Red. br.</t>
  </si>
  <si>
    <t>OPIS</t>
  </si>
  <si>
    <t>Jed. mjere</t>
  </si>
  <si>
    <t>Količina</t>
  </si>
  <si>
    <t>Jedinična cijena</t>
  </si>
  <si>
    <t>Ukupna cijena</t>
  </si>
  <si>
    <t>Zaštita i sanacija cjevovoda zaštitom unutrašnjosti cjevovoda IN SITU metodom SIPP (Spray in place pipe - Relining).</t>
  </si>
  <si>
    <t xml:space="preserve">Mjesta izvođenja radova na sanaciji i zaštiti cjevovoda.  Izvođač radova dobiva od Investitora. Radovi se izvode u sekvencama od 0 m do 180 m duljine. </t>
  </si>
  <si>
    <t>Svi radovi na sanaciji i zaštiti cjevovoda,  uključuju dobavu, dopremu i ugradnju svog potrebnog materijala, kompletan rad i sredstva za rad.</t>
  </si>
  <si>
    <t>Rezanje asfalta nogostupa na označenim mjestima zahvata sanacije cjevovoda.</t>
  </si>
  <si>
    <r>
      <rPr>
        <b/>
        <u val="single"/>
        <sz val="10"/>
        <rFont val="Arial"/>
        <family val="2"/>
      </rPr>
      <t>ISKOP ULAZNE I IZLAZNE JAME</t>
    </r>
    <r>
      <rPr>
        <sz val="10"/>
        <rFont val="Arial"/>
        <family val="2"/>
      </rPr>
      <t xml:space="preserve"> Izvođenje iskopa ulazne i izlazne jame na početku i kraju sekvence do dubine cjevovoda, potrebne duljine i širine za instalaciju opreme (duljine 2.5 m, širine 1.2 m). Sav iskopani materijal odložiti će se na min 2m od iskopanog rova</t>
    </r>
  </si>
  <si>
    <t>OTVARANJE CJEVOVODA ZA ULAZ I IZLAZ OPREME U CJEVOVOD. Stavka obuhvaća rezanje postojećeg cjevovoda od ljevanog željeza, te vađenje izrezanih cijevi van iz rova.</t>
  </si>
  <si>
    <r>
      <rPr>
        <b/>
        <u val="single"/>
        <sz val="10"/>
        <rFont val="Arial"/>
        <family val="2"/>
      </rPr>
      <t>ČIŠĆENJE UNUTARNJIH POVRŠINA CIJEVI</t>
    </r>
    <r>
      <rPr>
        <sz val="10"/>
        <rFont val="Arial"/>
        <family val="2"/>
      </rPr>
      <t xml:space="preserve"> Unutarnje površine cjevovoda prije aplikacije zaštitnih premaza moraju biti očišćene od svih naslaga i taloga zaostalih u cjevovodu. Čišćenje unutarnjih površina cjevovoda izvodi se mehaničkim alatima (čistačima-strugačima) koji se provlače kroz cjevovod i prilikom provlačenja skidaju naslage sa stijenke cjevovoda Čistači se provlače potreban broj puta sve dok stijenke cjevovoda nisu dovoljno čiste-zaglađene do punog unutarnjeg otvora cjevovoda. Mehanički čistači pogonjeni su hidrauličkim vitlom kojeg osigurava Izvođač radova.</t>
    </r>
  </si>
  <si>
    <t xml:space="preserve">5. </t>
  </si>
  <si>
    <t>SNIMANJE UNUTARNJEG STANJA STIJENKI CJEVOVOVODA CCTV KAMEROM</t>
  </si>
  <si>
    <r>
      <rPr>
        <b/>
        <u val="single"/>
        <sz val="10"/>
        <rFont val="Arial"/>
        <family val="2"/>
      </rPr>
      <t>SUŠENJE CJEVOVODA</t>
    </r>
    <r>
      <rPr>
        <sz val="10"/>
        <rFont val="Arial"/>
        <family val="2"/>
      </rPr>
      <t xml:space="preserve"> Nakon čišćenja unutarnjih površina cjevovoda, površina cjevovoda se mora osušiti i dodatno očistiti od sitnih naslaga spužvastim i gumenim čistačima. Princip sušenja je isti kao kod mehaničkog čišćenja; spužvasti i gumeni čistači/sušači se provlače kroz cjevovod u potrebnom broju prolaza sve dok cjevovod nije dovoljno suh i čist. Gumeni čistači uklanjaju zaostali talog iz cjevovoda, dok spužvasti sušači od poliuretanske pjene visoke gustoće upijaju zaostalu tekućinu iz cjevovoda. Sušenje se može izvesti kompozicijom čistača (u jednom prolazu idu i gumeni i spužvasti čistači) ili zasebim prolazima gumenih pa nakon toga spužvastih čistača. Sušenje se izvodi sve dok spužvasti čistači ne izađu potpuno suhi iz cjevovoda. Gumeni i spužvasti čistači pogonjeni su hidrauličkim vitlom kojeg osigurava Izvođač radova.</t>
    </r>
  </si>
  <si>
    <r>
      <rPr>
        <b/>
        <u val="single"/>
        <sz val="10"/>
        <rFont val="Arial"/>
        <family val="2"/>
      </rPr>
      <t>ŠPRICANJE ZAŠTITNOG PU PREMAZA</t>
    </r>
    <r>
      <rPr>
        <sz val="10"/>
        <rFont val="Arial"/>
        <family val="2"/>
      </rPr>
      <t xml:space="preserve"> Strojno nanošenje zaštitnog poliuretanskog premaza sa 100% suhe tvari u dva nanosa, ukupne debljine suhog filma od 4 mm (2 mm po nanosu). Poliuretanski premaz mora imati odobrenje HZJZ-a za uporabu u direktnom kontaktu s pitkom vodom </t>
    </r>
    <r>
      <rPr>
        <sz val="10"/>
        <rFont val="Arial"/>
        <family val="2"/>
      </rPr>
      <t>te potvrdu proizvođača premaza za otpornost na kloride i spojeve klora.
Premaz za unutarnje površine spremnika pitke vode mora zadovoljiti dolje navedene zahtjeve i/ili standarde:
•dvokomponentni poliuretanski premaz sa 100% suhe tvari
•debljina suhog filma: 400-500 µm
•uvjerenje od HZJZ za kontakt sa pitkom vodom
•otpornost na spojeve klora: tablica kemijske otpornosti sa dokazom na otpornost na HCl (20% konc)
•adhezija na površinu: više od 15 MPa, prema ISO 4624
•vodonepropusnost: maksimalna apsorpcija vode od 2%, prema ASTM D570
•elongacija: minimalno 20%, prema ASTM D2370
•temperaturna otpornost: minimalno 40°C, prema ASTM D4541, pull off nakon 1000 sati
•katodno odvajane: prema ISO 21809
•tvrdoća: 80 Shore D, prema ASTM D2240.</t>
    </r>
    <r>
      <rPr>
        <sz val="10"/>
        <rFont val="Arial"/>
        <family val="2"/>
      </rPr>
      <t xml:space="preserve"> Prilikom nanošenja nije potrebno zaštićivati priključke na postojeći cjevovod. Oprema za nanošenje premaza pogonjena je hidrauličkim vitlom kojeg osigurava Izvođač radova.</t>
    </r>
  </si>
  <si>
    <t xml:space="preserve">Bušenje priključaka s unutarnje strane cijevi </t>
  </si>
  <si>
    <t>Zatrpavanje otvora nakon sanacije sa zamjenskim materijalom 0-32 mm za nabijanjem</t>
  </si>
  <si>
    <t>Asfaltiranje otvora za sanaciju AC surf 11 50/70 AG4 M3-E</t>
  </si>
  <si>
    <t>m2</t>
  </si>
  <si>
    <t>U K U P N O (bez PDV-a):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</si>
</sst>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
    <numFmt numFmtId="167" formatCode="0.0"/>
    <numFmt numFmtId="168" formatCode="#,##0.00\ &quot;kn&quot;"/>
    <numFmt numFmtId="169" formatCode="[$-41A]d\.\ mmmm\ yyyy\."/>
  </numFmts>
  <fonts count="77">
    <font>
      <sz val="11"/>
      <color theme="1"/>
      <name val="Calibri"/>
      <family val="2"/>
    </font>
    <font>
      <sz val="11"/>
      <color indexed="8"/>
      <name val="Calibri"/>
      <family val="2"/>
    </font>
    <font>
      <sz val="10"/>
      <name val="MS Sans Serif"/>
      <family val="2"/>
    </font>
    <font>
      <sz val="10"/>
      <name val="Arial"/>
      <family val="2"/>
    </font>
    <font>
      <b/>
      <sz val="11"/>
      <name val="Arial"/>
      <family val="2"/>
    </font>
    <font>
      <sz val="11"/>
      <name val="Arial"/>
      <family val="2"/>
    </font>
    <font>
      <b/>
      <sz val="10"/>
      <name val="Arial"/>
      <family val="2"/>
    </font>
    <font>
      <i/>
      <sz val="11"/>
      <name val="Arial"/>
      <family val="2"/>
    </font>
    <font>
      <vertAlign val="superscript"/>
      <sz val="11"/>
      <name val="Arial"/>
      <family val="2"/>
    </font>
    <font>
      <b/>
      <u val="single"/>
      <sz val="11"/>
      <name val="Arial"/>
      <family val="2"/>
    </font>
    <font>
      <sz val="11"/>
      <color indexed="8"/>
      <name val="Arial"/>
      <family val="2"/>
    </font>
    <font>
      <b/>
      <i/>
      <sz val="11"/>
      <name val="Arial"/>
      <family val="2"/>
    </font>
    <font>
      <sz val="11"/>
      <name val="Calibri"/>
      <family val="2"/>
    </font>
    <font>
      <vertAlign val="superscript"/>
      <sz val="11"/>
      <color indexed="8"/>
      <name val="Arial"/>
      <family val="2"/>
    </font>
    <font>
      <u val="single"/>
      <sz val="11"/>
      <name val="Arial"/>
      <family val="2"/>
    </font>
    <font>
      <b/>
      <sz val="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1"/>
      <color indexed="10"/>
      <name val="Arial"/>
      <family val="2"/>
    </font>
    <font>
      <sz val="10"/>
      <color indexed="8"/>
      <name val="Arial"/>
      <family val="2"/>
    </font>
    <font>
      <b/>
      <sz val="11"/>
      <color indexed="8"/>
      <name val="Arial"/>
      <family val="2"/>
    </font>
    <font>
      <sz val="10"/>
      <color indexed="10"/>
      <name val="Arial"/>
      <family val="2"/>
    </font>
    <font>
      <sz val="11"/>
      <color indexed="30"/>
      <name val="Arial"/>
      <family val="2"/>
    </font>
    <font>
      <b/>
      <sz val="10"/>
      <color indexed="8"/>
      <name val="Arial"/>
      <family val="2"/>
    </font>
    <font>
      <sz val="12"/>
      <name val="Arial"/>
      <family val="2"/>
    </font>
    <font>
      <sz val="10"/>
      <color indexed="8"/>
      <name val="Calibri"/>
      <family val="2"/>
    </font>
    <font>
      <sz val="10"/>
      <color indexed="30"/>
      <name val="Arial"/>
      <family val="2"/>
    </font>
    <font>
      <b/>
      <sz val="12"/>
      <name val="Arial"/>
      <family val="2"/>
    </font>
    <font>
      <b/>
      <u val="single"/>
      <sz val="10"/>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1"/>
      <color theme="1"/>
      <name val="Arial"/>
      <family val="2"/>
    </font>
    <font>
      <sz val="11"/>
      <color rgb="FFFF0000"/>
      <name val="Arial"/>
      <family val="2"/>
    </font>
    <font>
      <sz val="10"/>
      <color theme="1"/>
      <name val="Arial"/>
      <family val="2"/>
    </font>
    <font>
      <sz val="11"/>
      <color rgb="FF000000"/>
      <name val="Arial"/>
      <family val="2"/>
    </font>
    <font>
      <b/>
      <sz val="11"/>
      <color theme="1"/>
      <name val="Arial"/>
      <family val="2"/>
    </font>
    <font>
      <sz val="10"/>
      <color rgb="FFFF0000"/>
      <name val="Arial"/>
      <family val="2"/>
    </font>
    <font>
      <sz val="11"/>
      <color rgb="FF0070C0"/>
      <name val="Arial"/>
      <family val="2"/>
    </font>
    <font>
      <b/>
      <sz val="10"/>
      <color theme="1"/>
      <name val="Arial"/>
      <family val="2"/>
    </font>
    <font>
      <sz val="10"/>
      <color theme="1"/>
      <name val="Calibri"/>
      <family val="2"/>
    </font>
    <font>
      <sz val="10"/>
      <color rgb="FF0070C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double"/>
      <bottom/>
    </border>
    <border>
      <left/>
      <right/>
      <top/>
      <bottom style="double"/>
    </border>
    <border>
      <left/>
      <right/>
      <top/>
      <bottom style="medium"/>
    </border>
    <border>
      <left>
        <color indexed="63"/>
      </left>
      <right>
        <color indexed="63"/>
      </right>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16">
    <xf numFmtId="0" fontId="0" fillId="0" borderId="0" xfId="0" applyFont="1" applyAlignment="1">
      <alignment/>
    </xf>
    <xf numFmtId="0" fontId="0" fillId="0" borderId="0" xfId="0" applyBorder="1" applyAlignment="1">
      <alignment/>
    </xf>
    <xf numFmtId="0" fontId="4" fillId="0" borderId="0" xfId="0" applyFont="1" applyBorder="1" applyAlignment="1">
      <alignment horizontal="center" vertical="center"/>
    </xf>
    <xf numFmtId="0" fontId="5" fillId="0" borderId="0" xfId="0" applyFont="1" applyBorder="1" applyAlignment="1">
      <alignment/>
    </xf>
    <xf numFmtId="0" fontId="7" fillId="0" borderId="0" xfId="0" applyFont="1" applyBorder="1" applyAlignment="1">
      <alignment vertical="center"/>
    </xf>
    <xf numFmtId="0" fontId="4" fillId="0" borderId="0" xfId="0" applyFont="1" applyAlignment="1">
      <alignment horizontal="justify" vertical="justify"/>
    </xf>
    <xf numFmtId="0" fontId="5" fillId="0" borderId="0" xfId="0" applyFont="1" applyAlignment="1">
      <alignment/>
    </xf>
    <xf numFmtId="0" fontId="5" fillId="0" borderId="0" xfId="0" applyFont="1" applyAlignment="1">
      <alignment horizontal="justify" vertical="justify"/>
    </xf>
    <xf numFmtId="41" fontId="4" fillId="0" borderId="0" xfId="4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applyAlignment="1">
      <alignment/>
    </xf>
    <xf numFmtId="4" fontId="6" fillId="0" borderId="0" xfId="0" applyNumberFormat="1" applyFont="1" applyAlignment="1">
      <alignment/>
    </xf>
    <xf numFmtId="0" fontId="4" fillId="0" borderId="10" xfId="0" applyFont="1" applyBorder="1" applyAlignment="1">
      <alignment horizontal="center" vertical="center"/>
    </xf>
    <xf numFmtId="0" fontId="5" fillId="0" borderId="10" xfId="0" applyFont="1" applyBorder="1" applyAlignment="1">
      <alignment horizontal="justify" vertical="justify"/>
    </xf>
    <xf numFmtId="0" fontId="4" fillId="0" borderId="0" xfId="0" applyFont="1" applyBorder="1" applyAlignment="1">
      <alignment horizontal="justify" vertical="justify"/>
    </xf>
    <xf numFmtId="0" fontId="4" fillId="0" borderId="11" xfId="0" applyFont="1" applyBorder="1" applyAlignment="1">
      <alignment horizontal="center" vertical="center"/>
    </xf>
    <xf numFmtId="0" fontId="5" fillId="0" borderId="11" xfId="0" applyFont="1" applyBorder="1" applyAlignment="1">
      <alignment horizontal="justify" vertical="justify"/>
    </xf>
    <xf numFmtId="0" fontId="5" fillId="0" borderId="0" xfId="0" applyFont="1" applyAlignment="1">
      <alignment horizontal="left" vertical="top" wrapText="1"/>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Fill="1" applyAlignment="1">
      <alignment horizontal="justify" vertical="justify"/>
    </xf>
    <xf numFmtId="0" fontId="5" fillId="0" borderId="0" xfId="0" applyFont="1" applyFill="1" applyAlignment="1">
      <alignment horizontal="right" vertical="justify"/>
    </xf>
    <xf numFmtId="0" fontId="5" fillId="0" borderId="0" xfId="0" applyFont="1" applyBorder="1" applyAlignment="1">
      <alignment horizontal="justify" vertical="justify"/>
    </xf>
    <xf numFmtId="0" fontId="4" fillId="0" borderId="0" xfId="0" applyFont="1" applyAlignment="1">
      <alignment wrapText="1"/>
    </xf>
    <xf numFmtId="0" fontId="5" fillId="0" borderId="0" xfId="0" applyFont="1" applyBorder="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horizontal="justify" vertical="justify"/>
    </xf>
    <xf numFmtId="0" fontId="8" fillId="0" borderId="0" xfId="0" applyFont="1" applyAlignment="1">
      <alignment horizontal="right" vertical="justify"/>
    </xf>
    <xf numFmtId="0" fontId="4" fillId="0" borderId="0" xfId="0" applyFont="1" applyAlignment="1">
      <alignment/>
    </xf>
    <xf numFmtId="0" fontId="4" fillId="0" borderId="0" xfId="0" applyFont="1" applyBorder="1" applyAlignment="1">
      <alignment horizontal="justify"/>
    </xf>
    <xf numFmtId="0" fontId="5" fillId="0" borderId="0" xfId="0" applyFont="1" applyFill="1" applyAlignment="1">
      <alignment horizontal="justify"/>
    </xf>
    <xf numFmtId="16" fontId="4" fillId="0" borderId="0" xfId="0" applyNumberFormat="1" applyFont="1" applyBorder="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16" fontId="5" fillId="0" borderId="0" xfId="0" applyNumberFormat="1" applyFont="1" applyAlignment="1">
      <alignment horizontal="justify" vertical="center"/>
    </xf>
    <xf numFmtId="0" fontId="4" fillId="0" borderId="0" xfId="0" applyFont="1" applyBorder="1" applyAlignment="1">
      <alignment horizontal="left" vertical="center"/>
    </xf>
    <xf numFmtId="2" fontId="5" fillId="0" borderId="0" xfId="0" applyNumberFormat="1"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Border="1" applyAlignment="1">
      <alignment horizontal="center" vertical="top"/>
    </xf>
    <xf numFmtId="2" fontId="4" fillId="0" borderId="0" xfId="0" applyNumberFormat="1" applyFont="1" applyBorder="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justify" vertical="center" wrapText="1"/>
    </xf>
    <xf numFmtId="2" fontId="5" fillId="0" borderId="0" xfId="0" applyNumberFormat="1" applyFont="1" applyAlignment="1">
      <alignment horizontal="right" vertical="justify" wrapText="1"/>
    </xf>
    <xf numFmtId="2" fontId="5" fillId="0" borderId="0" xfId="0" applyNumberFormat="1" applyFont="1" applyAlignment="1">
      <alignment horizontal="left" vertical="justify" wrapText="1"/>
    </xf>
    <xf numFmtId="2" fontId="4" fillId="0" borderId="0" xfId="0" applyNumberFormat="1" applyFont="1" applyAlignment="1">
      <alignment wrapText="1"/>
    </xf>
    <xf numFmtId="16" fontId="4" fillId="0" borderId="0" xfId="0" applyNumberFormat="1" applyFont="1" applyBorder="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NumberFormat="1" applyFont="1" applyAlignment="1">
      <alignment horizontal="justify" vertical="justify"/>
    </xf>
    <xf numFmtId="0" fontId="5" fillId="0" borderId="0" xfId="0" applyNumberFormat="1" applyFont="1" applyAlignment="1">
      <alignment horizontal="justify" vertical="top"/>
    </xf>
    <xf numFmtId="0" fontId="5" fillId="0" borderId="0" xfId="0" applyNumberFormat="1" applyFont="1" applyAlignment="1" applyProtection="1">
      <alignment horizontal="justify" vertical="top"/>
      <protection locked="0"/>
    </xf>
    <xf numFmtId="0" fontId="5" fillId="0" borderId="0" xfId="0" applyFont="1" applyAlignment="1">
      <alignment horizontal="justify" vertical="top"/>
    </xf>
    <xf numFmtId="16" fontId="5" fillId="0" borderId="0" xfId="0" applyNumberFormat="1" applyFont="1" applyAlignment="1">
      <alignment horizontal="left" vertical="top" wrapText="1"/>
    </xf>
    <xf numFmtId="49" fontId="5" fillId="0" borderId="0" xfId="0" applyNumberFormat="1" applyFont="1" applyAlignment="1">
      <alignment horizontal="justify" vertical="justify"/>
    </xf>
    <xf numFmtId="49" fontId="5" fillId="0" borderId="0" xfId="0" applyNumberFormat="1" applyFont="1" applyAlignment="1">
      <alignment horizontal="right" vertical="justify"/>
    </xf>
    <xf numFmtId="0" fontId="5" fillId="0" borderId="0" xfId="0" applyFont="1" applyBorder="1" applyAlignment="1">
      <alignment wrapText="1"/>
    </xf>
    <xf numFmtId="0" fontId="4" fillId="0" borderId="0" xfId="0" applyFont="1" applyAlignment="1">
      <alignment horizontal="left" vertical="top" wrapText="1"/>
    </xf>
    <xf numFmtId="2" fontId="5" fillId="0" borderId="0" xfId="0" applyNumberFormat="1" applyFont="1" applyBorder="1" applyAlignment="1">
      <alignment wrapText="1"/>
    </xf>
    <xf numFmtId="0" fontId="5" fillId="0" borderId="0" xfId="0" applyFont="1" applyBorder="1" applyAlignment="1">
      <alignment horizontal="left" vertical="top" wrapText="1"/>
    </xf>
    <xf numFmtId="2" fontId="5" fillId="0" borderId="0" xfId="0" applyNumberFormat="1" applyFont="1" applyAlignment="1">
      <alignment horizontal="left" vertical="top" wrapText="1"/>
    </xf>
    <xf numFmtId="2" fontId="4" fillId="0" borderId="10" xfId="0" applyNumberFormat="1" applyFont="1" applyBorder="1" applyAlignment="1">
      <alignment horizontal="center" vertical="center" wrapText="1"/>
    </xf>
    <xf numFmtId="2" fontId="5" fillId="0" borderId="11" xfId="0" applyNumberFormat="1" applyFont="1" applyBorder="1" applyAlignment="1">
      <alignment wrapText="1"/>
    </xf>
    <xf numFmtId="2" fontId="4" fillId="0" borderId="0" xfId="0" applyNumberFormat="1" applyFont="1" applyBorder="1" applyAlignment="1">
      <alignment horizontal="left" vertical="center" wrapText="1"/>
    </xf>
    <xf numFmtId="2" fontId="5" fillId="0" borderId="0" xfId="0" applyNumberFormat="1" applyFont="1" applyBorder="1" applyAlignment="1">
      <alignment horizontal="left" wrapText="1"/>
    </xf>
    <xf numFmtId="2" fontId="5" fillId="0" borderId="0" xfId="0" applyNumberFormat="1" applyFont="1" applyBorder="1" applyAlignment="1">
      <alignment horizontal="left" vertical="justify" wrapText="1"/>
    </xf>
    <xf numFmtId="0" fontId="4" fillId="0" borderId="0" xfId="0" applyFont="1" applyAlignment="1">
      <alignment horizontal="left" vertical="top"/>
    </xf>
    <xf numFmtId="0" fontId="5" fillId="0" borderId="10" xfId="0" applyFont="1" applyBorder="1" applyAlignment="1">
      <alignment/>
    </xf>
    <xf numFmtId="0" fontId="5" fillId="0" borderId="11" xfId="0" applyFont="1" applyBorder="1" applyAlignment="1">
      <alignment/>
    </xf>
    <xf numFmtId="0" fontId="4" fillId="0" borderId="0" xfId="0" applyFont="1" applyBorder="1" applyAlignment="1">
      <alignment wrapText="1"/>
    </xf>
    <xf numFmtId="2" fontId="5" fillId="0" borderId="1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4" fillId="0" borderId="11" xfId="0" applyFont="1" applyBorder="1" applyAlignment="1">
      <alignment wrapText="1"/>
    </xf>
    <xf numFmtId="0" fontId="6" fillId="0" borderId="0" xfId="0" applyFont="1" applyBorder="1" applyAlignment="1">
      <alignment/>
    </xf>
    <xf numFmtId="4" fontId="6" fillId="0" borderId="0" xfId="0" applyNumberFormat="1" applyFont="1" applyBorder="1" applyAlignment="1">
      <alignment/>
    </xf>
    <xf numFmtId="0" fontId="4" fillId="0" borderId="0" xfId="0" applyFont="1" applyBorder="1" applyAlignment="1">
      <alignment horizontal="justify" vertical="top"/>
    </xf>
    <xf numFmtId="0" fontId="5" fillId="0" borderId="0" xfId="0" applyFont="1" applyBorder="1" applyAlignment="1">
      <alignment horizontal="justify" vertical="top"/>
    </xf>
    <xf numFmtId="0" fontId="3" fillId="0" borderId="0" xfId="0" applyFont="1" applyAlignment="1">
      <alignment/>
    </xf>
    <xf numFmtId="0" fontId="4" fillId="0" borderId="0" xfId="0" applyFont="1" applyAlignment="1">
      <alignment horizontal="center" vertical="top"/>
    </xf>
    <xf numFmtId="0" fontId="65" fillId="0" borderId="0" xfId="0" applyFont="1" applyBorder="1" applyAlignment="1">
      <alignment horizontal="center" vertical="center"/>
    </xf>
    <xf numFmtId="0" fontId="4" fillId="0" borderId="12" xfId="0" applyFont="1" applyBorder="1" applyAlignment="1">
      <alignment horizontal="center" vertical="center"/>
    </xf>
    <xf numFmtId="0" fontId="5" fillId="0" borderId="12" xfId="0" applyFont="1" applyBorder="1" applyAlignment="1">
      <alignment horizontal="justify" vertical="justify"/>
    </xf>
    <xf numFmtId="0" fontId="4" fillId="0" borderId="13" xfId="0" applyFont="1" applyBorder="1" applyAlignment="1">
      <alignment horizontal="center" vertical="center"/>
    </xf>
    <xf numFmtId="0" fontId="5" fillId="0" borderId="13" xfId="0" applyFont="1" applyBorder="1" applyAlignment="1">
      <alignment horizontal="justify" vertical="justify"/>
    </xf>
    <xf numFmtId="0" fontId="4" fillId="0" borderId="0" xfId="0" applyFont="1" applyFill="1" applyBorder="1" applyAlignment="1">
      <alignment horizontal="center" vertical="center"/>
    </xf>
    <xf numFmtId="0" fontId="5" fillId="0" borderId="0" xfId="0" applyFont="1" applyFill="1" applyAlignment="1">
      <alignment/>
    </xf>
    <xf numFmtId="2" fontId="5" fillId="0" borderId="0" xfId="0" applyNumberFormat="1" applyFont="1" applyFill="1" applyAlignment="1">
      <alignment horizontal="justify" wrapText="1"/>
    </xf>
    <xf numFmtId="0" fontId="5" fillId="0" borderId="0" xfId="0" applyFont="1" applyFill="1" applyAlignment="1">
      <alignment wrapText="1"/>
    </xf>
    <xf numFmtId="2" fontId="5" fillId="0" borderId="11" xfId="0" applyNumberFormat="1" applyFont="1" applyBorder="1" applyAlignment="1">
      <alignment horizontal="center" vertical="center" wrapText="1"/>
    </xf>
    <xf numFmtId="0" fontId="66" fillId="0" borderId="0" xfId="0" applyFont="1" applyBorder="1" applyAlignment="1">
      <alignment/>
    </xf>
    <xf numFmtId="0" fontId="66" fillId="0" borderId="0" xfId="0" applyFont="1" applyAlignment="1">
      <alignment/>
    </xf>
    <xf numFmtId="0" fontId="66" fillId="0" borderId="0" xfId="0" applyFont="1" applyBorder="1" applyAlignment="1">
      <alignment vertical="center"/>
    </xf>
    <xf numFmtId="0" fontId="66" fillId="0" borderId="0" xfId="0" applyFont="1" applyAlignment="1">
      <alignment vertical="center"/>
    </xf>
    <xf numFmtId="0" fontId="66" fillId="0" borderId="10" xfId="0" applyFont="1" applyBorder="1" applyAlignment="1">
      <alignment/>
    </xf>
    <xf numFmtId="0" fontId="66" fillId="0" borderId="11" xfId="0" applyFont="1" applyBorder="1" applyAlignment="1">
      <alignment/>
    </xf>
    <xf numFmtId="0" fontId="66" fillId="0" borderId="0" xfId="0" applyFont="1" applyFill="1" applyAlignment="1">
      <alignment/>
    </xf>
    <xf numFmtId="0" fontId="66" fillId="0" borderId="0" xfId="0" applyFont="1" applyAlignment="1">
      <alignment horizontal="left" vertical="top"/>
    </xf>
    <xf numFmtId="0" fontId="66" fillId="0" borderId="12" xfId="0" applyFont="1" applyBorder="1" applyAlignment="1">
      <alignment/>
    </xf>
    <xf numFmtId="0" fontId="66" fillId="0" borderId="13" xfId="0" applyFont="1" applyBorder="1" applyAlignment="1">
      <alignment/>
    </xf>
    <xf numFmtId="0" fontId="11" fillId="0" borderId="0" xfId="0" applyFont="1" applyBorder="1" applyAlignment="1">
      <alignment vertical="center"/>
    </xf>
    <xf numFmtId="0" fontId="4" fillId="0" borderId="0" xfId="0" applyFont="1" applyBorder="1" applyAlignment="1">
      <alignment horizontal="left"/>
    </xf>
    <xf numFmtId="14" fontId="4" fillId="0" borderId="0" xfId="0" applyNumberFormat="1" applyFont="1" applyBorder="1" applyAlignment="1">
      <alignment horizontal="center" vertical="center"/>
    </xf>
    <xf numFmtId="0" fontId="67" fillId="0" borderId="0" xfId="0" applyFont="1" applyAlignment="1">
      <alignment/>
    </xf>
    <xf numFmtId="0" fontId="68" fillId="0" borderId="0" xfId="0" applyFont="1" applyBorder="1" applyAlignment="1">
      <alignment/>
    </xf>
    <xf numFmtId="0" fontId="68" fillId="0" borderId="0" xfId="0" applyFont="1" applyBorder="1" applyAlignment="1">
      <alignment vertical="center"/>
    </xf>
    <xf numFmtId="0" fontId="68" fillId="0" borderId="0" xfId="0" applyFont="1" applyAlignment="1">
      <alignment/>
    </xf>
    <xf numFmtId="4" fontId="68" fillId="0" borderId="0" xfId="0" applyNumberFormat="1" applyFont="1" applyAlignment="1">
      <alignment horizontal="center"/>
    </xf>
    <xf numFmtId="4" fontId="68" fillId="0" borderId="0" xfId="0" applyNumberFormat="1" applyFont="1" applyAlignment="1">
      <alignment/>
    </xf>
    <xf numFmtId="4" fontId="3" fillId="0" borderId="0" xfId="0" applyNumberFormat="1" applyFont="1" applyAlignment="1">
      <alignment horizontal="center"/>
    </xf>
    <xf numFmtId="0" fontId="6" fillId="0" borderId="0" xfId="0" applyFont="1" applyBorder="1" applyAlignment="1">
      <alignment horizontal="center" vertical="center"/>
    </xf>
    <xf numFmtId="4" fontId="3" fillId="0" borderId="0" xfId="0" applyNumberFormat="1" applyFont="1" applyAlignment="1">
      <alignment/>
    </xf>
    <xf numFmtId="4" fontId="3" fillId="0" borderId="0" xfId="0" applyNumberFormat="1" applyFont="1" applyBorder="1" applyAlignment="1">
      <alignment horizontal="center"/>
    </xf>
    <xf numFmtId="4" fontId="68" fillId="0" borderId="0" xfId="0" applyNumberFormat="1" applyFont="1" applyBorder="1" applyAlignment="1">
      <alignment horizontal="center"/>
    </xf>
    <xf numFmtId="4" fontId="6" fillId="0" borderId="0" xfId="0" applyNumberFormat="1" applyFont="1" applyAlignment="1">
      <alignment horizontal="center"/>
    </xf>
    <xf numFmtId="4" fontId="68" fillId="0" borderId="11" xfId="0" applyNumberFormat="1" applyFont="1" applyBorder="1" applyAlignment="1">
      <alignment/>
    </xf>
    <xf numFmtId="4" fontId="68" fillId="0" borderId="0" xfId="0" applyNumberFormat="1" applyFont="1" applyBorder="1" applyAlignment="1">
      <alignment/>
    </xf>
    <xf numFmtId="0" fontId="68" fillId="0" borderId="10" xfId="0" applyFont="1" applyBorder="1" applyAlignment="1">
      <alignment/>
    </xf>
    <xf numFmtId="4" fontId="68" fillId="0" borderId="10" xfId="0" applyNumberFormat="1" applyFont="1" applyBorder="1" applyAlignment="1">
      <alignment/>
    </xf>
    <xf numFmtId="0" fontId="68" fillId="0" borderId="11" xfId="0" applyFont="1" applyBorder="1" applyAlignment="1">
      <alignment/>
    </xf>
    <xf numFmtId="0" fontId="68" fillId="0" borderId="0" xfId="0" applyFont="1" applyFill="1" applyAlignment="1">
      <alignment/>
    </xf>
    <xf numFmtId="4" fontId="68" fillId="0" borderId="0" xfId="0" applyNumberFormat="1" applyFont="1" applyFill="1" applyAlignment="1">
      <alignment/>
    </xf>
    <xf numFmtId="4" fontId="68" fillId="0" borderId="0" xfId="0" applyNumberFormat="1" applyFont="1" applyFill="1" applyBorder="1" applyAlignment="1">
      <alignment horizontal="center"/>
    </xf>
    <xf numFmtId="0" fontId="3" fillId="0" borderId="0" xfId="0" applyFont="1" applyBorder="1" applyAlignment="1">
      <alignment/>
    </xf>
    <xf numFmtId="4" fontId="6" fillId="0" borderId="0" xfId="0" applyNumberFormat="1" applyFont="1" applyBorder="1" applyAlignment="1">
      <alignment horizontal="center"/>
    </xf>
    <xf numFmtId="4" fontId="68" fillId="0" borderId="0" xfId="0" applyNumberFormat="1" applyFont="1" applyAlignment="1">
      <alignment vertical="top"/>
    </xf>
    <xf numFmtId="0" fontId="3" fillId="0" borderId="0" xfId="0" applyFont="1" applyAlignment="1">
      <alignment horizontal="left"/>
    </xf>
    <xf numFmtId="4" fontId="3" fillId="0" borderId="0" xfId="0" applyNumberFormat="1" applyFont="1" applyBorder="1" applyAlignment="1">
      <alignment horizontal="left"/>
    </xf>
    <xf numFmtId="4" fontId="3" fillId="0" borderId="0" xfId="0" applyNumberFormat="1" applyFont="1" applyBorder="1" applyAlignment="1">
      <alignment/>
    </xf>
    <xf numFmtId="0" fontId="3" fillId="0" borderId="0" xfId="0" applyFont="1" applyAlignment="1">
      <alignment wrapText="1"/>
    </xf>
    <xf numFmtId="4" fontId="3" fillId="0" borderId="0" xfId="0" applyNumberFormat="1" applyFont="1" applyBorder="1" applyAlignment="1">
      <alignment horizontal="center" wrapText="1"/>
    </xf>
    <xf numFmtId="4" fontId="3" fillId="0" borderId="0" xfId="0" applyNumberFormat="1" applyFont="1" applyAlignment="1">
      <alignment wrapText="1"/>
    </xf>
    <xf numFmtId="4" fontId="3" fillId="0" borderId="0" xfId="0" applyNumberFormat="1" applyFont="1" applyAlignment="1">
      <alignment horizontal="center" wrapText="1"/>
    </xf>
    <xf numFmtId="2" fontId="3" fillId="0" borderId="0" xfId="0" applyNumberFormat="1" applyFont="1" applyAlignment="1">
      <alignment wrapText="1"/>
    </xf>
    <xf numFmtId="2" fontId="6" fillId="0" borderId="0" xfId="0" applyNumberFormat="1" applyFont="1" applyAlignment="1">
      <alignment wrapText="1"/>
    </xf>
    <xf numFmtId="0" fontId="68" fillId="0" borderId="0" xfId="0" applyFont="1" applyFill="1" applyBorder="1" applyAlignment="1">
      <alignment/>
    </xf>
    <xf numFmtId="4" fontId="68" fillId="0" borderId="0" xfId="0" applyNumberFormat="1" applyFont="1" applyFill="1" applyBorder="1" applyAlignment="1">
      <alignment/>
    </xf>
    <xf numFmtId="4" fontId="3" fillId="0" borderId="0" xfId="0" applyNumberFormat="1" applyFont="1" applyBorder="1" applyAlignment="1">
      <alignment wrapText="1"/>
    </xf>
    <xf numFmtId="0" fontId="3" fillId="0" borderId="0" xfId="0" applyFont="1" applyFill="1" applyAlignment="1">
      <alignment wrapText="1"/>
    </xf>
    <xf numFmtId="2" fontId="3" fillId="0" borderId="11" xfId="0" applyNumberFormat="1" applyFont="1" applyBorder="1" applyAlignment="1">
      <alignment wrapText="1"/>
    </xf>
    <xf numFmtId="2" fontId="3" fillId="0" borderId="0" xfId="0" applyNumberFormat="1" applyFont="1" applyBorder="1" applyAlignment="1">
      <alignment horizontal="left" wrapText="1"/>
    </xf>
    <xf numFmtId="0" fontId="3" fillId="0" borderId="10" xfId="0" applyFont="1" applyBorder="1" applyAlignment="1">
      <alignment/>
    </xf>
    <xf numFmtId="4" fontId="3" fillId="0" borderId="10" xfId="0" applyNumberFormat="1" applyFont="1" applyBorder="1" applyAlignment="1">
      <alignment/>
    </xf>
    <xf numFmtId="4" fontId="3" fillId="0" borderId="11" xfId="0" applyNumberFormat="1" applyFont="1" applyBorder="1" applyAlignment="1">
      <alignment/>
    </xf>
    <xf numFmtId="0" fontId="3" fillId="0" borderId="11" xfId="0" applyFont="1" applyBorder="1" applyAlignment="1">
      <alignment/>
    </xf>
    <xf numFmtId="4" fontId="3" fillId="0" borderId="0" xfId="0" applyNumberFormat="1" applyFont="1" applyFill="1" applyBorder="1" applyAlignment="1">
      <alignment horizontal="center" wrapText="1"/>
    </xf>
    <xf numFmtId="4" fontId="68" fillId="0" borderId="0" xfId="0" applyNumberFormat="1" applyFont="1" applyBorder="1" applyAlignment="1">
      <alignment horizontal="center" vertical="center"/>
    </xf>
    <xf numFmtId="4" fontId="68" fillId="0" borderId="0" xfId="0" applyNumberFormat="1" applyFont="1" applyBorder="1" applyAlignment="1">
      <alignment vertical="center"/>
    </xf>
    <xf numFmtId="4" fontId="6" fillId="0" borderId="0" xfId="0" applyNumberFormat="1" applyFont="1" applyBorder="1" applyAlignment="1">
      <alignment horizontal="center" wrapText="1"/>
    </xf>
    <xf numFmtId="4" fontId="6" fillId="0" borderId="0" xfId="0" applyNumberFormat="1" applyFont="1" applyAlignment="1">
      <alignment wrapText="1"/>
    </xf>
    <xf numFmtId="4" fontId="3" fillId="0" borderId="11" xfId="0" applyNumberFormat="1" applyFont="1" applyBorder="1" applyAlignment="1">
      <alignment wrapText="1"/>
    </xf>
    <xf numFmtId="4" fontId="3" fillId="0" borderId="0" xfId="0" applyNumberFormat="1" applyFont="1" applyBorder="1" applyAlignment="1">
      <alignment horizontal="left" wrapText="1"/>
    </xf>
    <xf numFmtId="2" fontId="5" fillId="0" borderId="0" xfId="0" applyNumberFormat="1" applyFont="1" applyBorder="1" applyAlignment="1">
      <alignment horizontal="center" wrapText="1"/>
    </xf>
    <xf numFmtId="0" fontId="5" fillId="0" borderId="0" xfId="0" applyFont="1" applyBorder="1" applyAlignment="1">
      <alignment horizontal="right" vertical="justify"/>
    </xf>
    <xf numFmtId="0" fontId="4" fillId="0" borderId="0" xfId="0" applyFont="1" applyFill="1" applyAlignment="1">
      <alignment horizontal="left" vertical="top" wrapText="1"/>
    </xf>
    <xf numFmtId="0" fontId="4" fillId="0" borderId="0" xfId="0" applyNumberFormat="1" applyFont="1" applyFill="1" applyAlignment="1">
      <alignment horizontal="justify" vertical="top"/>
    </xf>
    <xf numFmtId="4" fontId="68" fillId="0" borderId="0" xfId="0" applyNumberFormat="1" applyFont="1" applyBorder="1" applyAlignment="1">
      <alignment horizontal="center" vertical="top"/>
    </xf>
    <xf numFmtId="4" fontId="68" fillId="0" borderId="0" xfId="0" applyNumberFormat="1" applyFont="1" applyBorder="1" applyAlignment="1">
      <alignment vertical="top"/>
    </xf>
    <xf numFmtId="2" fontId="3" fillId="0" borderId="0" xfId="0" applyNumberFormat="1" applyFont="1" applyAlignment="1">
      <alignment horizontal="right" vertical="justify" wrapText="1"/>
    </xf>
    <xf numFmtId="4" fontId="6" fillId="0" borderId="0" xfId="0" applyNumberFormat="1" applyFont="1" applyBorder="1" applyAlignment="1">
      <alignment wrapText="1"/>
    </xf>
    <xf numFmtId="4" fontId="3" fillId="0" borderId="0" xfId="0" applyNumberFormat="1" applyFont="1" applyBorder="1" applyAlignment="1">
      <alignment horizontal="left" vertical="top" wrapText="1"/>
    </xf>
    <xf numFmtId="2" fontId="5" fillId="0" borderId="0" xfId="0" applyNumberFormat="1" applyFont="1" applyBorder="1" applyAlignment="1">
      <alignment horizontal="center" vertical="center" wrapText="1"/>
    </xf>
    <xf numFmtId="4" fontId="3" fillId="0" borderId="0" xfId="0" applyNumberFormat="1" applyFont="1" applyFill="1" applyBorder="1" applyAlignment="1">
      <alignment/>
    </xf>
    <xf numFmtId="0" fontId="4" fillId="0" borderId="0" xfId="0" applyFont="1" applyBorder="1" applyAlignment="1">
      <alignment horizontal="left" vertical="center" wrapText="1"/>
    </xf>
    <xf numFmtId="0" fontId="66" fillId="0" borderId="0" xfId="0" applyFont="1" applyAlignment="1">
      <alignment horizontal="left" vertical="top" wrapText="1"/>
    </xf>
    <xf numFmtId="4" fontId="5" fillId="0" borderId="0" xfId="0" applyNumberFormat="1" applyFont="1" applyBorder="1" applyAlignment="1">
      <alignment wrapText="1"/>
    </xf>
    <xf numFmtId="2" fontId="5" fillId="0" borderId="0" xfId="0" applyNumberFormat="1" applyFont="1" applyFill="1" applyAlignment="1">
      <alignment horizontal="left" vertical="top" wrapText="1"/>
    </xf>
    <xf numFmtId="0" fontId="5" fillId="0" borderId="0" xfId="0" applyFont="1" applyFill="1" applyAlignment="1">
      <alignment horizontal="left" vertical="top" wrapText="1"/>
    </xf>
    <xf numFmtId="2" fontId="5" fillId="0" borderId="0" xfId="0" applyNumberFormat="1" applyFont="1" applyFill="1" applyAlignment="1">
      <alignment horizontal="right" vertical="top" wrapText="1"/>
    </xf>
    <xf numFmtId="0" fontId="69" fillId="0" borderId="0" xfId="0" applyFont="1" applyAlignment="1">
      <alignment horizontal="left"/>
    </xf>
    <xf numFmtId="49" fontId="4" fillId="0" borderId="0" xfId="0" applyNumberFormat="1" applyFont="1" applyBorder="1" applyAlignment="1">
      <alignment vertical="top"/>
    </xf>
    <xf numFmtId="0" fontId="5" fillId="0" borderId="0" xfId="0" applyFont="1" applyBorder="1" applyAlignment="1">
      <alignment horizontal="left" vertical="center" wrapText="1"/>
    </xf>
    <xf numFmtId="4" fontId="66" fillId="0" borderId="0" xfId="0" applyNumberFormat="1" applyFont="1" applyAlignment="1">
      <alignment/>
    </xf>
    <xf numFmtId="4" fontId="66" fillId="0" borderId="0" xfId="0" applyNumberFormat="1" applyFont="1" applyBorder="1" applyAlignment="1">
      <alignment/>
    </xf>
    <xf numFmtId="4" fontId="66" fillId="0" borderId="12" xfId="0" applyNumberFormat="1" applyFont="1" applyBorder="1" applyAlignment="1">
      <alignment/>
    </xf>
    <xf numFmtId="4" fontId="66" fillId="0" borderId="13" xfId="0" applyNumberFormat="1" applyFont="1" applyBorder="1" applyAlignment="1">
      <alignment/>
    </xf>
    <xf numFmtId="0" fontId="70" fillId="0" borderId="0" xfId="0" applyFont="1" applyAlignment="1">
      <alignment/>
    </xf>
    <xf numFmtId="4" fontId="5" fillId="0" borderId="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4" fillId="0" borderId="0" xfId="0" applyFont="1" applyAlignment="1">
      <alignment horizontal="center" vertical="center" wrapText="1"/>
    </xf>
    <xf numFmtId="4" fontId="66" fillId="0" borderId="0" xfId="0" applyNumberFormat="1" applyFont="1" applyAlignment="1">
      <alignment horizontal="center" vertical="center"/>
    </xf>
    <xf numFmtId="4" fontId="66" fillId="0" borderId="0" xfId="0" applyNumberFormat="1" applyFont="1" applyBorder="1" applyAlignment="1">
      <alignment horizontal="center" vertical="center"/>
    </xf>
    <xf numFmtId="4" fontId="66" fillId="0" borderId="12" xfId="0" applyNumberFormat="1" applyFont="1" applyBorder="1" applyAlignment="1">
      <alignment horizontal="center" vertical="center"/>
    </xf>
    <xf numFmtId="4" fontId="66" fillId="0" borderId="13" xfId="0" applyNumberFormat="1" applyFont="1" applyBorder="1" applyAlignment="1">
      <alignment horizontal="center" vertical="center"/>
    </xf>
    <xf numFmtId="2" fontId="3" fillId="0" borderId="0" xfId="0" applyNumberFormat="1" applyFont="1" applyFill="1" applyAlignment="1">
      <alignment wrapText="1"/>
    </xf>
    <xf numFmtId="4" fontId="3" fillId="0" borderId="0" xfId="0" applyNumberFormat="1" applyFont="1" applyFill="1" applyAlignment="1">
      <alignment wrapText="1"/>
    </xf>
    <xf numFmtId="4" fontId="3" fillId="0" borderId="0" xfId="0" applyNumberFormat="1" applyFont="1" applyFill="1" applyBorder="1" applyAlignment="1">
      <alignment wrapText="1"/>
    </xf>
    <xf numFmtId="2" fontId="5" fillId="0" borderId="0" xfId="0" applyNumberFormat="1" applyFont="1" applyFill="1" applyAlignment="1">
      <alignment wrapText="1"/>
    </xf>
    <xf numFmtId="0" fontId="5" fillId="0" borderId="0" xfId="0" applyFont="1" applyFill="1" applyBorder="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wrapText="1"/>
    </xf>
    <xf numFmtId="0" fontId="5" fillId="0" borderId="0" xfId="0" applyFont="1" applyFill="1" applyBorder="1" applyAlignment="1">
      <alignment wrapText="1"/>
    </xf>
    <xf numFmtId="4" fontId="5" fillId="0" borderId="0" xfId="0" applyNumberFormat="1" applyFont="1" applyFill="1" applyBorder="1" applyAlignment="1">
      <alignment wrapText="1"/>
    </xf>
    <xf numFmtId="2" fontId="5" fillId="0" borderId="0" xfId="0" applyNumberFormat="1" applyFont="1" applyFill="1" applyBorder="1" applyAlignment="1">
      <alignment wrapText="1"/>
    </xf>
    <xf numFmtId="2" fontId="5" fillId="0" borderId="0" xfId="0" applyNumberFormat="1" applyFont="1" applyFill="1" applyBorder="1" applyAlignment="1">
      <alignment horizontal="left" vertical="justify" wrapText="1"/>
    </xf>
    <xf numFmtId="2" fontId="5" fillId="0" borderId="0" xfId="0" applyNumberFormat="1" applyFont="1" applyFill="1" applyAlignment="1">
      <alignment horizontal="right" vertical="justify" wrapText="1"/>
    </xf>
    <xf numFmtId="0" fontId="4" fillId="0" borderId="0" xfId="0" applyFont="1" applyFill="1" applyAlignment="1">
      <alignment horizontal="justify"/>
    </xf>
    <xf numFmtId="0" fontId="4" fillId="0" borderId="0" xfId="0" applyFont="1" applyAlignment="1">
      <alignment horizontal="center" vertical="center"/>
    </xf>
    <xf numFmtId="16" fontId="5" fillId="0" borderId="0" xfId="0" applyNumberFormat="1" applyFont="1" applyAlignment="1">
      <alignment horizontal="justify" vertical="top" wrapText="1"/>
    </xf>
    <xf numFmtId="4" fontId="4" fillId="0" borderId="0" xfId="0" applyNumberFormat="1" applyFont="1" applyAlignment="1">
      <alignment horizontal="center" vertical="center"/>
    </xf>
    <xf numFmtId="4" fontId="4" fillId="0" borderId="0" xfId="0" applyNumberFormat="1" applyFont="1" applyAlignment="1">
      <alignment/>
    </xf>
    <xf numFmtId="16" fontId="5" fillId="0" borderId="0" xfId="0" applyNumberFormat="1" applyFont="1" applyFill="1" applyAlignment="1">
      <alignment horizontal="justify" vertical="center" wrapText="1"/>
    </xf>
    <xf numFmtId="0" fontId="5" fillId="0" borderId="0" xfId="0" applyFont="1" applyFill="1" applyAlignment="1">
      <alignment horizontal="justify" vertical="top"/>
    </xf>
    <xf numFmtId="16" fontId="5" fillId="0" borderId="0" xfId="0" applyNumberFormat="1" applyFont="1" applyFill="1" applyAlignment="1">
      <alignment horizontal="center" vertical="top"/>
    </xf>
    <xf numFmtId="0" fontId="12" fillId="0" borderId="0" xfId="0" applyFont="1" applyFill="1" applyAlignment="1">
      <alignment/>
    </xf>
    <xf numFmtId="0" fontId="12" fillId="0" borderId="0" xfId="0" applyFont="1" applyFill="1" applyBorder="1" applyAlignment="1">
      <alignment/>
    </xf>
    <xf numFmtId="0" fontId="5" fillId="0" borderId="0" xfId="0" applyFont="1" applyFill="1" applyAlignment="1">
      <alignment horizontal="center" vertical="top"/>
    </xf>
    <xf numFmtId="0" fontId="4"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horizontal="center"/>
    </xf>
    <xf numFmtId="4" fontId="6" fillId="0" borderId="0" xfId="0" applyNumberFormat="1" applyFont="1" applyFill="1" applyAlignment="1">
      <alignment/>
    </xf>
    <xf numFmtId="0" fontId="5" fillId="0" borderId="0" xfId="0" applyNumberFormat="1" applyFont="1" applyFill="1" applyAlignment="1">
      <alignment horizontal="justify" vertical="justify"/>
    </xf>
    <xf numFmtId="0" fontId="9" fillId="0" borderId="0" xfId="0" applyFont="1" applyFill="1" applyAlignment="1">
      <alignment horizontal="justify"/>
    </xf>
    <xf numFmtId="49" fontId="4" fillId="0" borderId="0" xfId="0" applyNumberFormat="1" applyFont="1" applyFill="1" applyAlignment="1">
      <alignment horizontal="left" vertical="justify"/>
    </xf>
    <xf numFmtId="49" fontId="5" fillId="0" borderId="0" xfId="0" applyNumberFormat="1" applyFont="1" applyFill="1" applyAlignment="1">
      <alignment horizontal="left" vertical="justify"/>
    </xf>
    <xf numFmtId="0" fontId="5" fillId="0" borderId="0" xfId="57" applyNumberFormat="1" applyFont="1" applyFill="1" applyBorder="1" applyAlignment="1">
      <alignment horizontal="justify" vertical="top" wrapText="1"/>
      <protection/>
    </xf>
    <xf numFmtId="0" fontId="4" fillId="0" borderId="0" xfId="0" applyFont="1" applyFill="1" applyAlignment="1">
      <alignment horizontal="justify" vertical="top"/>
    </xf>
    <xf numFmtId="2" fontId="5" fillId="0" borderId="0" xfId="0" applyNumberFormat="1" applyFont="1" applyFill="1" applyAlignment="1">
      <alignment horizontal="center" vertical="center" wrapText="1"/>
    </xf>
    <xf numFmtId="49" fontId="4" fillId="0" borderId="0" xfId="0" applyNumberFormat="1" applyFont="1" applyFill="1" applyAlignment="1">
      <alignment horizontal="justify" vertical="justify"/>
    </xf>
    <xf numFmtId="0" fontId="5" fillId="0" borderId="0" xfId="0" applyFont="1" applyFill="1" applyAlignment="1">
      <alignment horizontal="center" vertical="center" wrapText="1"/>
    </xf>
    <xf numFmtId="2" fontId="5" fillId="0" borderId="11"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4" fontId="5" fillId="0" borderId="0" xfId="0" applyNumberFormat="1" applyFont="1" applyBorder="1" applyAlignment="1">
      <alignment horizontal="center" vertical="center"/>
    </xf>
    <xf numFmtId="3" fontId="4" fillId="0" borderId="0" xfId="0" applyNumberFormat="1" applyFont="1" applyBorder="1" applyAlignment="1">
      <alignment horizontal="center" vertical="center"/>
    </xf>
    <xf numFmtId="4" fontId="5" fillId="0" borderId="0" xfId="0" applyNumberFormat="1" applyFont="1" applyAlignment="1">
      <alignment horizontal="center" vertical="center"/>
    </xf>
    <xf numFmtId="4" fontId="66" fillId="0" borderId="11"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66" fillId="0" borderId="10" xfId="0" applyNumberFormat="1" applyFont="1" applyBorder="1" applyAlignment="1">
      <alignment horizontal="center" vertical="center"/>
    </xf>
    <xf numFmtId="4" fontId="5" fillId="0" borderId="0" xfId="0" applyNumberFormat="1" applyFont="1" applyFill="1" applyAlignment="1">
      <alignment horizontal="center" vertical="center"/>
    </xf>
    <xf numFmtId="4" fontId="66" fillId="0" borderId="11" xfId="0" applyNumberFormat="1" applyFont="1" applyFill="1" applyBorder="1" applyAlignment="1">
      <alignment horizontal="center" vertical="center"/>
    </xf>
    <xf numFmtId="4" fontId="66" fillId="0" borderId="0" xfId="0" applyNumberFormat="1" applyFont="1" applyFill="1" applyAlignment="1">
      <alignment horizontal="center" vertical="center"/>
    </xf>
    <xf numFmtId="4" fontId="66" fillId="0" borderId="0" xfId="0" applyNumberFormat="1" applyFont="1" applyFill="1" applyBorder="1" applyAlignment="1">
      <alignment horizontal="center" vertical="center"/>
    </xf>
    <xf numFmtId="4" fontId="5" fillId="0" borderId="0" xfId="0" applyNumberFormat="1" applyFont="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4" fontId="4" fillId="0" borderId="0" xfId="0" applyNumberFormat="1" applyFont="1" applyBorder="1" applyAlignment="1">
      <alignment horizontal="center" vertical="center" wrapText="1"/>
    </xf>
    <xf numFmtId="4" fontId="5" fillId="0" borderId="11" xfId="0" applyNumberFormat="1" applyFont="1" applyFill="1" applyBorder="1" applyAlignment="1">
      <alignment horizontal="center" vertical="center"/>
    </xf>
    <xf numFmtId="4" fontId="5" fillId="0" borderId="10" xfId="0" applyNumberFormat="1" applyFont="1" applyBorder="1" applyAlignment="1">
      <alignment horizontal="center" vertical="center"/>
    </xf>
    <xf numFmtId="4" fontId="5" fillId="0" borderId="0" xfId="0" applyNumberFormat="1" applyFont="1" applyFill="1" applyBorder="1" applyAlignment="1">
      <alignment horizontal="center" vertical="center"/>
    </xf>
    <xf numFmtId="4" fontId="4" fillId="0" borderId="0" xfId="0" applyNumberFormat="1" applyFont="1" applyBorder="1" applyAlignment="1">
      <alignment horizontal="center" vertical="center"/>
    </xf>
    <xf numFmtId="1" fontId="66" fillId="0" borderId="0" xfId="0" applyNumberFormat="1" applyFont="1" applyBorder="1" applyAlignment="1">
      <alignment horizontal="center" vertical="center"/>
    </xf>
    <xf numFmtId="1" fontId="7" fillId="0" borderId="0" xfId="0" applyNumberFormat="1" applyFont="1" applyBorder="1" applyAlignment="1">
      <alignment horizontal="center" vertical="center"/>
    </xf>
    <xf numFmtId="1" fontId="4" fillId="0" borderId="0" xfId="0" applyNumberFormat="1" applyFont="1" applyBorder="1" applyAlignment="1">
      <alignment horizontal="center" vertical="center"/>
    </xf>
    <xf numFmtId="1" fontId="5" fillId="0" borderId="0" xfId="0" applyNumberFormat="1" applyFont="1" applyAlignment="1">
      <alignment horizontal="center" vertical="center"/>
    </xf>
    <xf numFmtId="1" fontId="66" fillId="0" borderId="0" xfId="0" applyNumberFormat="1" applyFont="1" applyAlignment="1">
      <alignment horizontal="center" vertical="center"/>
    </xf>
    <xf numFmtId="3" fontId="5" fillId="0" borderId="0" xfId="0" applyNumberFormat="1" applyFont="1" applyBorder="1" applyAlignment="1">
      <alignment horizontal="center" vertical="center"/>
    </xf>
    <xf numFmtId="1" fontId="4" fillId="0" borderId="0" xfId="0" applyNumberFormat="1" applyFont="1" applyAlignment="1">
      <alignment horizontal="center" vertical="center"/>
    </xf>
    <xf numFmtId="1" fontId="66" fillId="0" borderId="10" xfId="0" applyNumberFormat="1" applyFont="1" applyBorder="1" applyAlignment="1">
      <alignment horizontal="center" vertical="center"/>
    </xf>
    <xf numFmtId="1" fontId="66" fillId="0" borderId="11" xfId="0" applyNumberFormat="1" applyFont="1" applyBorder="1" applyAlignment="1">
      <alignment horizontal="center" vertical="center"/>
    </xf>
    <xf numFmtId="1" fontId="5" fillId="0" borderId="0" xfId="0" applyNumberFormat="1" applyFont="1" applyFill="1" applyAlignment="1">
      <alignment horizontal="center" vertical="center"/>
    </xf>
    <xf numFmtId="1" fontId="66" fillId="0" borderId="0" xfId="0" applyNumberFormat="1" applyFont="1" applyFill="1" applyAlignment="1">
      <alignment horizontal="center" vertical="center"/>
    </xf>
    <xf numFmtId="0" fontId="66" fillId="0" borderId="0" xfId="0" applyFont="1" applyFill="1" applyAlignment="1">
      <alignment horizontal="center" vertical="center"/>
    </xf>
    <xf numFmtId="1" fontId="5" fillId="0" borderId="0" xfId="0" applyNumberFormat="1" applyFont="1" applyBorder="1" applyAlignment="1">
      <alignment horizontal="center" vertical="center"/>
    </xf>
    <xf numFmtId="1" fontId="5" fillId="0" borderId="0" xfId="0" applyNumberFormat="1" applyFont="1" applyAlignment="1">
      <alignment horizontal="center" vertical="center" wrapText="1"/>
    </xf>
    <xf numFmtId="1" fontId="5" fillId="0" borderId="0" xfId="0" applyNumberFormat="1" applyFont="1" applyFill="1" applyAlignment="1">
      <alignment horizontal="center" vertical="center" wrapText="1"/>
    </xf>
    <xf numFmtId="1" fontId="67" fillId="0" borderId="0" xfId="0" applyNumberFormat="1" applyFont="1" applyFill="1" applyBorder="1" applyAlignment="1">
      <alignment horizontal="center" vertical="center"/>
    </xf>
    <xf numFmtId="1" fontId="4" fillId="0" borderId="0" xfId="0" applyNumberFormat="1" applyFont="1" applyAlignment="1">
      <alignment horizontal="center" vertical="center" wrapText="1"/>
    </xf>
    <xf numFmtId="1" fontId="4" fillId="0" borderId="0" xfId="0" applyNumberFormat="1" applyFont="1" applyFill="1" applyAlignment="1">
      <alignment horizontal="center" vertical="center"/>
    </xf>
    <xf numFmtId="3" fontId="5" fillId="0" borderId="0" xfId="0" applyNumberFormat="1" applyFont="1" applyAlignment="1">
      <alignment horizontal="center" vertical="center" wrapText="1"/>
    </xf>
    <xf numFmtId="1" fontId="5" fillId="0" borderId="0" xfId="0" applyNumberFormat="1" applyFont="1" applyBorder="1" applyAlignment="1">
      <alignment horizontal="center" vertical="center" wrapText="1"/>
    </xf>
    <xf numFmtId="1" fontId="5" fillId="0" borderId="10" xfId="0" applyNumberFormat="1" applyFont="1" applyBorder="1" applyAlignment="1">
      <alignment horizontal="center" vertical="center"/>
    </xf>
    <xf numFmtId="1" fontId="5" fillId="0" borderId="11" xfId="0" applyNumberFormat="1" applyFont="1" applyBorder="1" applyAlignment="1">
      <alignment horizontal="center" vertical="center"/>
    </xf>
    <xf numFmtId="0" fontId="5" fillId="0" borderId="0" xfId="0" applyNumberFormat="1" applyFont="1" applyAlignment="1">
      <alignment horizontal="center" vertical="center" wrapText="1"/>
    </xf>
    <xf numFmtId="1" fontId="5" fillId="0" borderId="11" xfId="0" applyNumberFormat="1" applyFont="1" applyBorder="1" applyAlignment="1">
      <alignment horizontal="center" vertical="center" wrapText="1"/>
    </xf>
    <xf numFmtId="1" fontId="66" fillId="0" borderId="12" xfId="0" applyNumberFormat="1" applyFont="1" applyBorder="1" applyAlignment="1">
      <alignment horizontal="center" vertical="center"/>
    </xf>
    <xf numFmtId="1" fontId="66" fillId="0" borderId="13" xfId="0" applyNumberFormat="1" applyFont="1" applyBorder="1" applyAlignment="1">
      <alignment horizontal="center" vertical="center"/>
    </xf>
    <xf numFmtId="0" fontId="5" fillId="0" borderId="0" xfId="0" applyNumberFormat="1" applyFont="1" applyFill="1" applyAlignment="1">
      <alignment horizontal="center" vertical="center" wrapText="1"/>
    </xf>
    <xf numFmtId="167" fontId="5" fillId="0" borderId="0" xfId="0" applyNumberFormat="1" applyFont="1" applyFill="1" applyAlignment="1">
      <alignment horizontal="center" vertical="center" wrapText="1"/>
    </xf>
    <xf numFmtId="0" fontId="12" fillId="0" borderId="0" xfId="0" applyFont="1" applyFill="1" applyBorder="1" applyAlignment="1">
      <alignment horizontal="center" vertical="center"/>
    </xf>
    <xf numFmtId="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wrapText="1"/>
    </xf>
    <xf numFmtId="4" fontId="4" fillId="0" borderId="0" xfId="0" applyNumberFormat="1" applyFont="1" applyAlignment="1">
      <alignment horizontal="center" vertical="center" wrapText="1"/>
    </xf>
    <xf numFmtId="166" fontId="5" fillId="0" borderId="0" xfId="0" applyNumberFormat="1" applyFont="1" applyFill="1" applyAlignment="1">
      <alignment horizontal="center" vertical="center"/>
    </xf>
    <xf numFmtId="4" fontId="4" fillId="0" borderId="11" xfId="0" applyNumberFormat="1" applyFont="1" applyBorder="1" applyAlignment="1">
      <alignment horizontal="center" vertical="center"/>
    </xf>
    <xf numFmtId="4" fontId="4" fillId="0" borderId="12" xfId="0" applyNumberFormat="1" applyFont="1" applyBorder="1" applyAlignment="1">
      <alignment horizontal="center" vertical="center"/>
    </xf>
    <xf numFmtId="4" fontId="4" fillId="0" borderId="14" xfId="0" applyNumberFormat="1" applyFont="1" applyBorder="1" applyAlignment="1">
      <alignment horizontal="center" vertical="center"/>
    </xf>
    <xf numFmtId="4" fontId="4" fillId="0" borderId="13" xfId="0" applyNumberFormat="1" applyFont="1" applyBorder="1" applyAlignment="1">
      <alignment horizontal="center" vertical="center"/>
    </xf>
    <xf numFmtId="0" fontId="4" fillId="0" borderId="0" xfId="0" applyFont="1" applyFill="1" applyBorder="1" applyAlignment="1">
      <alignment horizontal="justify" vertical="justify"/>
    </xf>
    <xf numFmtId="0" fontId="11" fillId="0" borderId="11" xfId="0" applyFont="1" applyBorder="1" applyAlignment="1">
      <alignment vertical="center"/>
    </xf>
    <xf numFmtId="0" fontId="7" fillId="0" borderId="11" xfId="0" applyFont="1" applyBorder="1" applyAlignment="1">
      <alignment vertical="center"/>
    </xf>
    <xf numFmtId="0" fontId="66" fillId="0" borderId="11" xfId="0" applyFont="1" applyBorder="1" applyAlignment="1">
      <alignment vertical="center"/>
    </xf>
    <xf numFmtId="1" fontId="7" fillId="0" borderId="11" xfId="0" applyNumberFormat="1" applyFont="1" applyBorder="1" applyAlignment="1">
      <alignment horizontal="center" vertical="center"/>
    </xf>
    <xf numFmtId="0" fontId="68" fillId="0" borderId="11" xfId="0" applyFont="1" applyBorder="1" applyAlignment="1">
      <alignment vertical="center"/>
    </xf>
    <xf numFmtId="4" fontId="68" fillId="0" borderId="11" xfId="0" applyNumberFormat="1" applyFont="1" applyBorder="1" applyAlignment="1">
      <alignment vertical="center"/>
    </xf>
    <xf numFmtId="3" fontId="4" fillId="0" borderId="0" xfId="0" applyNumberFormat="1" applyFont="1" applyBorder="1" applyAlignment="1">
      <alignment horizontal="right" vertical="center"/>
    </xf>
    <xf numFmtId="2" fontId="5" fillId="0" borderId="0" xfId="0" applyNumberFormat="1" applyFont="1" applyAlignment="1">
      <alignment horizontal="center" vertical="center"/>
    </xf>
    <xf numFmtId="2" fontId="66" fillId="0" borderId="0" xfId="0" applyNumberFormat="1" applyFont="1" applyBorder="1" applyAlignment="1">
      <alignment horizontal="center" vertical="center"/>
    </xf>
    <xf numFmtId="2" fontId="66" fillId="0" borderId="0" xfId="0" applyNumberFormat="1" applyFont="1" applyAlignment="1">
      <alignment horizontal="center" vertical="center"/>
    </xf>
    <xf numFmtId="2" fontId="66" fillId="0" borderId="0" xfId="0" applyNumberFormat="1" applyFont="1" applyFill="1" applyAlignment="1">
      <alignment horizontal="center" vertical="center"/>
    </xf>
    <xf numFmtId="2" fontId="5" fillId="0" borderId="0" xfId="0" applyNumberFormat="1" applyFont="1" applyFill="1" applyAlignment="1">
      <alignment horizontal="center" vertical="center"/>
    </xf>
    <xf numFmtId="2" fontId="68" fillId="0" borderId="0" xfId="0" applyNumberFormat="1" applyFont="1" applyAlignment="1">
      <alignment/>
    </xf>
    <xf numFmtId="2" fontId="66" fillId="0" borderId="11" xfId="0" applyNumberFormat="1" applyFont="1" applyBorder="1" applyAlignment="1">
      <alignment horizontal="center" vertical="center"/>
    </xf>
    <xf numFmtId="2"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xf>
    <xf numFmtId="165" fontId="4" fillId="0" borderId="0" xfId="42" applyFont="1" applyBorder="1" applyAlignment="1">
      <alignment horizontal="center" vertical="center"/>
    </xf>
    <xf numFmtId="16" fontId="67" fillId="0" borderId="0" xfId="0" applyNumberFormat="1" applyFont="1" applyAlignment="1">
      <alignment horizontal="justify" vertical="center" wrapText="1"/>
    </xf>
    <xf numFmtId="1" fontId="67" fillId="0" borderId="0" xfId="0" applyNumberFormat="1" applyFont="1" applyAlignment="1">
      <alignment horizontal="center" vertical="center" wrapText="1"/>
    </xf>
    <xf numFmtId="16" fontId="65" fillId="0" borderId="0" xfId="0" applyNumberFormat="1" applyFont="1" applyFill="1" applyAlignment="1">
      <alignment horizontal="left" vertical="center" wrapText="1"/>
    </xf>
    <xf numFmtId="49" fontId="4" fillId="0" borderId="0" xfId="0" applyNumberFormat="1" applyFont="1" applyAlignment="1">
      <alignment horizontal="left" vertical="top" wrapText="1"/>
    </xf>
    <xf numFmtId="49" fontId="4" fillId="0" borderId="0" xfId="0" applyNumberFormat="1" applyFont="1" applyAlignment="1">
      <alignment horizontal="justify" vertical="top"/>
    </xf>
    <xf numFmtId="0" fontId="5" fillId="0" borderId="0" xfId="0" applyNumberFormat="1" applyFont="1" applyAlignment="1">
      <alignment horizontal="left" vertical="top" wrapText="1"/>
    </xf>
    <xf numFmtId="0" fontId="5" fillId="0" borderId="0" xfId="0" applyNumberFormat="1" applyFont="1" applyAlignment="1">
      <alignment horizontal="left" vertical="justify"/>
    </xf>
    <xf numFmtId="49" fontId="5" fillId="0" borderId="0" xfId="0" applyNumberFormat="1" applyFont="1" applyAlignment="1">
      <alignment vertical="top" wrapText="1"/>
    </xf>
    <xf numFmtId="0" fontId="5" fillId="0" borderId="0" xfId="0" applyNumberFormat="1" applyFont="1" applyFill="1" applyAlignment="1">
      <alignment horizontal="justify" vertical="top"/>
    </xf>
    <xf numFmtId="0" fontId="5" fillId="0" borderId="0" xfId="0" applyFont="1" applyAlignment="1">
      <alignment vertical="top" wrapText="1"/>
    </xf>
    <xf numFmtId="49" fontId="5" fillId="0" borderId="0" xfId="0" applyNumberFormat="1" applyFont="1" applyFill="1" applyAlignment="1">
      <alignment horizontal="justify" vertical="justify"/>
    </xf>
    <xf numFmtId="0" fontId="66" fillId="0" borderId="0" xfId="0" applyFont="1" applyAlignment="1">
      <alignment horizontal="justify" vertical="top"/>
    </xf>
    <xf numFmtId="0" fontId="71" fillId="0" borderId="0" xfId="0" applyFont="1" applyAlignment="1">
      <alignment/>
    </xf>
    <xf numFmtId="0" fontId="66" fillId="0" borderId="0" xfId="0" applyFont="1" applyFill="1" applyBorder="1" applyAlignment="1">
      <alignment/>
    </xf>
    <xf numFmtId="49" fontId="5" fillId="0" borderId="0" xfId="0" applyNumberFormat="1" applyFont="1" applyFill="1" applyAlignment="1">
      <alignment vertical="justify"/>
    </xf>
    <xf numFmtId="0" fontId="5" fillId="0" borderId="0" xfId="0" applyFont="1" applyBorder="1" applyAlignment="1">
      <alignment horizontal="right" vertical="top" wrapText="1"/>
    </xf>
    <xf numFmtId="0" fontId="5" fillId="0" borderId="0" xfId="0" applyFont="1" applyAlignment="1">
      <alignment horizontal="justify" vertical="top" wrapText="1"/>
    </xf>
    <xf numFmtId="0" fontId="4" fillId="0" borderId="0" xfId="0" applyFont="1" applyFill="1" applyAlignment="1">
      <alignment horizontal="justify" vertical="top" wrapText="1"/>
    </xf>
    <xf numFmtId="16" fontId="5" fillId="0" borderId="0" xfId="0" applyNumberFormat="1" applyFont="1" applyFill="1" applyAlignment="1">
      <alignment horizontal="justify" vertical="top" wrapText="1"/>
    </xf>
    <xf numFmtId="2" fontId="5" fillId="0" borderId="0" xfId="0" applyNumberFormat="1" applyFont="1" applyBorder="1" applyAlignment="1">
      <alignment horizontal="center" vertical="center"/>
    </xf>
    <xf numFmtId="2" fontId="5" fillId="0" borderId="0" xfId="0" applyNumberFormat="1" applyFont="1" applyFill="1" applyBorder="1" applyAlignment="1">
      <alignment horizontal="center" vertical="center"/>
    </xf>
    <xf numFmtId="165" fontId="5" fillId="0" borderId="0" xfId="42" applyFont="1" applyFill="1" applyAlignment="1">
      <alignment horizontal="center" vertical="center" wrapText="1"/>
    </xf>
    <xf numFmtId="0" fontId="72" fillId="0" borderId="0" xfId="0" applyFont="1" applyAlignment="1">
      <alignment wrapText="1"/>
    </xf>
    <xf numFmtId="0" fontId="4" fillId="0" borderId="0" xfId="0" applyFont="1" applyBorder="1" applyAlignment="1">
      <alignment horizontal="left" vertical="center" wrapText="1"/>
    </xf>
    <xf numFmtId="2" fontId="4" fillId="0" borderId="0" xfId="0" applyNumberFormat="1" applyFont="1" applyAlignment="1">
      <alignment horizontal="justify" wrapText="1"/>
    </xf>
    <xf numFmtId="0" fontId="4" fillId="0" borderId="0" xfId="0" applyFont="1" applyFill="1" applyAlignment="1">
      <alignment horizontal="justify" wrapText="1"/>
    </xf>
    <xf numFmtId="0" fontId="5" fillId="0" borderId="0" xfId="0" applyFont="1" applyFill="1" applyAlignment="1">
      <alignment horizontal="right"/>
    </xf>
    <xf numFmtId="0" fontId="4" fillId="0" borderId="0" xfId="0" applyFont="1" applyAlignment="1">
      <alignment horizontal="left" vertical="center"/>
    </xf>
    <xf numFmtId="0" fontId="11" fillId="0" borderId="0" xfId="0" applyFont="1" applyAlignment="1">
      <alignment vertical="center"/>
    </xf>
    <xf numFmtId="1" fontId="7" fillId="0" borderId="0" xfId="0" applyNumberFormat="1" applyFont="1" applyAlignment="1">
      <alignment horizontal="center" vertical="center"/>
    </xf>
    <xf numFmtId="0" fontId="68" fillId="0" borderId="0" xfId="0" applyFont="1" applyAlignment="1">
      <alignment vertical="center"/>
    </xf>
    <xf numFmtId="4" fontId="68" fillId="0" borderId="0" xfId="0" applyNumberFormat="1" applyFont="1" applyAlignment="1">
      <alignment vertical="center"/>
    </xf>
    <xf numFmtId="0" fontId="7" fillId="0" borderId="0" xfId="0" applyFont="1" applyAlignment="1">
      <alignment vertical="top" wrapText="1"/>
    </xf>
    <xf numFmtId="0" fontId="4" fillId="0" borderId="0" xfId="0" applyFont="1" applyAlignment="1">
      <alignment horizontal="left" vertical="center" wrapText="1"/>
    </xf>
    <xf numFmtId="0" fontId="70" fillId="0" borderId="0" xfId="0" applyFont="1" applyAlignment="1">
      <alignment vertical="top" wrapText="1"/>
    </xf>
    <xf numFmtId="0" fontId="4" fillId="0" borderId="0" xfId="0" applyFont="1" applyAlignment="1">
      <alignment horizontal="left" vertical="center" wrapText="1"/>
    </xf>
    <xf numFmtId="0" fontId="6" fillId="0" borderId="0" xfId="0" applyFont="1" applyAlignment="1">
      <alignment horizontal="center" vertical="center"/>
    </xf>
    <xf numFmtId="3" fontId="4" fillId="0" borderId="0" xfId="0" applyNumberFormat="1" applyFont="1" applyAlignment="1">
      <alignment horizontal="center" vertical="center"/>
    </xf>
    <xf numFmtId="3" fontId="4" fillId="0" borderId="0" xfId="0" applyNumberFormat="1" applyFont="1" applyAlignment="1">
      <alignment horizontal="right" vertical="center"/>
    </xf>
    <xf numFmtId="4" fontId="4" fillId="0" borderId="0" xfId="0" applyNumberFormat="1" applyFont="1" applyAlignment="1">
      <alignment horizontal="left" vertical="center"/>
    </xf>
    <xf numFmtId="14" fontId="4" fillId="0" borderId="0" xfId="0" applyNumberFormat="1" applyFont="1" applyAlignment="1">
      <alignment horizontal="center" vertical="center"/>
    </xf>
    <xf numFmtId="49" fontId="4" fillId="0" borderId="0" xfId="0" applyNumberFormat="1" applyFont="1" applyAlignment="1">
      <alignment vertical="top" wrapText="1"/>
    </xf>
    <xf numFmtId="0" fontId="4" fillId="0" borderId="0" xfId="0" applyFont="1" applyAlignment="1">
      <alignment horizontal="justify" vertical="top" wrapText="1"/>
    </xf>
    <xf numFmtId="1" fontId="68" fillId="0" borderId="0" xfId="0" applyNumberFormat="1" applyFont="1" applyAlignment="1">
      <alignment horizontal="center" vertical="center"/>
    </xf>
    <xf numFmtId="4" fontId="68" fillId="0" borderId="0" xfId="0" applyNumberFormat="1" applyFont="1" applyAlignment="1">
      <alignment horizontal="center" vertical="center"/>
    </xf>
    <xf numFmtId="4" fontId="3" fillId="0" borderId="0" xfId="0" applyNumberFormat="1" applyFont="1" applyAlignment="1">
      <alignment horizontal="center" vertical="center"/>
    </xf>
    <xf numFmtId="0" fontId="5" fillId="0" borderId="0" xfId="0" applyFont="1" applyAlignment="1">
      <alignment horizontal="right" vertical="top" wrapText="1"/>
    </xf>
    <xf numFmtId="165" fontId="68" fillId="0" borderId="0" xfId="42" applyFont="1" applyBorder="1" applyAlignment="1">
      <alignment horizontal="center" vertical="center"/>
    </xf>
    <xf numFmtId="4" fontId="68" fillId="0" borderId="11" xfId="0" applyNumberFormat="1" applyFont="1" applyBorder="1" applyAlignment="1">
      <alignment horizontal="center" vertical="center"/>
    </xf>
    <xf numFmtId="4" fontId="3" fillId="0" borderId="11" xfId="0" applyNumberFormat="1" applyFont="1" applyBorder="1" applyAlignment="1">
      <alignment horizontal="center" vertical="center"/>
    </xf>
    <xf numFmtId="2" fontId="68" fillId="0" borderId="0" xfId="0" applyNumberFormat="1" applyFont="1" applyAlignment="1">
      <alignment horizontal="center" vertical="center"/>
    </xf>
    <xf numFmtId="0" fontId="70" fillId="0" borderId="0" xfId="0" applyFont="1" applyAlignment="1">
      <alignment horizontal="justify" vertical="top" wrapText="1"/>
    </xf>
    <xf numFmtId="165" fontId="3" fillId="0" borderId="0" xfId="42" applyFont="1" applyAlignment="1">
      <alignment horizontal="center" vertical="center"/>
    </xf>
    <xf numFmtId="1" fontId="3" fillId="0" borderId="0" xfId="0" applyNumberFormat="1" applyFont="1" applyAlignment="1">
      <alignment horizontal="center" vertical="center"/>
    </xf>
    <xf numFmtId="4" fontId="70" fillId="0" borderId="0" xfId="0" applyNumberFormat="1" applyFont="1" applyAlignment="1">
      <alignment horizontal="left"/>
    </xf>
    <xf numFmtId="2" fontId="3" fillId="0" borderId="0" xfId="0" applyNumberFormat="1" applyFont="1" applyAlignment="1">
      <alignment horizontal="center" vertical="center"/>
    </xf>
    <xf numFmtId="4" fontId="73" fillId="0" borderId="0" xfId="0" applyNumberFormat="1" applyFont="1" applyAlignment="1">
      <alignment horizontal="left"/>
    </xf>
    <xf numFmtId="3" fontId="3" fillId="0" borderId="0" xfId="0" applyNumberFormat="1" applyFont="1" applyAlignment="1">
      <alignment horizontal="center" vertical="center"/>
    </xf>
    <xf numFmtId="4" fontId="3" fillId="0" borderId="11" xfId="0" applyNumberFormat="1" applyFont="1" applyBorder="1" applyAlignment="1">
      <alignment horizontal="center"/>
    </xf>
    <xf numFmtId="0" fontId="5" fillId="0" borderId="10" xfId="0" applyFont="1" applyBorder="1" applyAlignment="1">
      <alignment horizontal="justify" vertical="top" wrapText="1"/>
    </xf>
    <xf numFmtId="1" fontId="68" fillId="0" borderId="10" xfId="0" applyNumberFormat="1" applyFont="1" applyBorder="1" applyAlignment="1">
      <alignment horizontal="center" vertical="center"/>
    </xf>
    <xf numFmtId="4" fontId="68"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49" fontId="4" fillId="0" borderId="0" xfId="0" applyNumberFormat="1" applyFont="1" applyAlignment="1">
      <alignment horizontal="justify" vertical="top" wrapText="1"/>
    </xf>
    <xf numFmtId="1" fontId="6" fillId="0" borderId="0" xfId="0" applyNumberFormat="1" applyFont="1" applyAlignment="1">
      <alignment horizontal="center" vertical="center"/>
    </xf>
    <xf numFmtId="4" fontId="6" fillId="0" borderId="0" xfId="0" applyNumberFormat="1" applyFont="1" applyAlignment="1">
      <alignment horizontal="center" vertical="center"/>
    </xf>
    <xf numFmtId="165" fontId="68" fillId="0" borderId="0" xfId="42" applyFont="1" applyAlignment="1">
      <alignment horizontal="center" vertical="center"/>
    </xf>
    <xf numFmtId="4" fontId="6" fillId="0" borderId="11" xfId="0" applyNumberFormat="1" applyFont="1" applyBorder="1" applyAlignment="1">
      <alignment horizontal="center" vertical="center"/>
    </xf>
    <xf numFmtId="0" fontId="5" fillId="0" borderId="11" xfId="0" applyFont="1" applyBorder="1" applyAlignment="1">
      <alignment horizontal="justify" vertical="top" wrapText="1"/>
    </xf>
    <xf numFmtId="1" fontId="68" fillId="0" borderId="11" xfId="0" applyNumberFormat="1" applyFont="1" applyBorder="1" applyAlignment="1">
      <alignment horizontal="center" vertical="center"/>
    </xf>
    <xf numFmtId="0" fontId="4" fillId="0" borderId="0" xfId="0" applyFont="1" applyAlignment="1">
      <alignment vertical="top" wrapText="1"/>
    </xf>
    <xf numFmtId="0" fontId="9" fillId="0" borderId="0" xfId="0" applyFont="1" applyAlignment="1">
      <alignment vertical="top" wrapText="1"/>
    </xf>
    <xf numFmtId="165" fontId="3" fillId="0" borderId="0" xfId="42" applyFont="1" applyFill="1" applyAlignment="1">
      <alignment horizontal="center" vertical="center"/>
    </xf>
    <xf numFmtId="165" fontId="66" fillId="0" borderId="0" xfId="0" applyNumberFormat="1" applyFont="1" applyAlignment="1">
      <alignment/>
    </xf>
    <xf numFmtId="0" fontId="8" fillId="0" borderId="0" xfId="0" applyFont="1" applyAlignment="1">
      <alignment horizontal="right" vertical="top" wrapText="1"/>
    </xf>
    <xf numFmtId="165" fontId="68" fillId="0" borderId="0" xfId="42" applyFont="1" applyFill="1" applyAlignment="1">
      <alignment horizontal="center" vertical="center"/>
    </xf>
    <xf numFmtId="16" fontId="4" fillId="0" borderId="0" xfId="0" applyNumberFormat="1" applyFont="1" applyAlignment="1">
      <alignment horizontal="justify" vertical="top" wrapText="1"/>
    </xf>
    <xf numFmtId="1"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2" fontId="4" fillId="0" borderId="0" xfId="0" applyNumberFormat="1" applyFont="1" applyAlignment="1">
      <alignment horizontal="justify" vertical="top" wrapText="1"/>
    </xf>
    <xf numFmtId="2" fontId="5" fillId="0" borderId="0" xfId="0" applyNumberFormat="1" applyFont="1" applyAlignment="1">
      <alignment vertical="top" wrapText="1"/>
    </xf>
    <xf numFmtId="2" fontId="5" fillId="0" borderId="0" xfId="0" applyNumberFormat="1" applyFont="1" applyAlignment="1">
      <alignment horizontal="justify" vertical="top" wrapText="1"/>
    </xf>
    <xf numFmtId="2" fontId="5" fillId="0" borderId="0" xfId="0" applyNumberFormat="1" applyFont="1" applyAlignment="1">
      <alignment horizontal="right" vertical="top" wrapText="1"/>
    </xf>
    <xf numFmtId="165" fontId="3" fillId="0" borderId="0" xfId="42" applyFont="1" applyFill="1" applyAlignment="1">
      <alignment horizontal="center" vertical="center" wrapText="1"/>
    </xf>
    <xf numFmtId="2" fontId="4" fillId="0" borderId="0" xfId="0" applyNumberFormat="1" applyFont="1" applyAlignment="1">
      <alignment horizontal="right" vertical="top" wrapText="1"/>
    </xf>
    <xf numFmtId="0" fontId="4" fillId="33" borderId="0" xfId="0" applyFont="1" applyFill="1" applyAlignment="1">
      <alignment/>
    </xf>
    <xf numFmtId="2" fontId="4" fillId="0" borderId="0" xfId="0" applyNumberFormat="1" applyFont="1" applyAlignment="1">
      <alignment horizontal="left" vertical="top" wrapText="1"/>
    </xf>
    <xf numFmtId="1" fontId="6" fillId="0" borderId="0" xfId="0" applyNumberFormat="1" applyFont="1" applyAlignment="1">
      <alignment horizontal="center" vertical="center" wrapText="1"/>
    </xf>
    <xf numFmtId="4" fontId="6" fillId="0" borderId="0" xfId="0" applyNumberFormat="1" applyFont="1" applyAlignment="1">
      <alignment horizontal="center" vertical="center" wrapText="1"/>
    </xf>
    <xf numFmtId="49" fontId="5" fillId="0" borderId="0" xfId="0" applyNumberFormat="1" applyFont="1" applyAlignment="1">
      <alignment horizontal="justify" vertical="top" wrapText="1"/>
    </xf>
    <xf numFmtId="0" fontId="5" fillId="0" borderId="0" xfId="0" applyFont="1" applyAlignment="1" applyProtection="1">
      <alignment horizontal="justify" vertical="top" wrapText="1"/>
      <protection locked="0"/>
    </xf>
    <xf numFmtId="16" fontId="5" fillId="0" borderId="0" xfId="0" applyNumberFormat="1" applyFont="1" applyAlignment="1">
      <alignment horizontal="center" vertical="top"/>
    </xf>
    <xf numFmtId="0" fontId="12" fillId="0" borderId="0" xfId="0" applyFont="1" applyAlignment="1">
      <alignment/>
    </xf>
    <xf numFmtId="0" fontId="3"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center" vertical="center" wrapText="1"/>
    </xf>
    <xf numFmtId="49" fontId="5" fillId="0" borderId="0" xfId="0" applyNumberFormat="1" applyFont="1" applyAlignment="1">
      <alignment vertical="justify"/>
    </xf>
    <xf numFmtId="2" fontId="3" fillId="0" borderId="11"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165" fontId="3" fillId="0" borderId="0" xfId="42" applyFont="1" applyAlignment="1">
      <alignment horizontal="center" vertical="center" wrapText="1"/>
    </xf>
    <xf numFmtId="2" fontId="3" fillId="0" borderId="0" xfId="0" applyNumberFormat="1" applyFont="1" applyAlignment="1">
      <alignment horizontal="center" vertical="center" wrapText="1"/>
    </xf>
    <xf numFmtId="165" fontId="3" fillId="0" borderId="0" xfId="42" applyFont="1" applyBorder="1" applyAlignment="1">
      <alignment horizontal="center"/>
    </xf>
    <xf numFmtId="3" fontId="3" fillId="0" borderId="0" xfId="0" applyNumberFormat="1" applyFont="1" applyAlignment="1">
      <alignment horizontal="center" vertical="center" wrapText="1"/>
    </xf>
    <xf numFmtId="165" fontId="3" fillId="0" borderId="0" xfId="42" applyFont="1" applyBorder="1" applyAlignment="1">
      <alignment horizontal="center" vertical="center"/>
    </xf>
    <xf numFmtId="49" fontId="5" fillId="0" borderId="0" xfId="0" applyNumberFormat="1" applyFont="1" applyAlignment="1">
      <alignment horizontal="left" vertical="top" wrapText="1"/>
    </xf>
    <xf numFmtId="2" fontId="4" fillId="0" borderId="0" xfId="0" applyNumberFormat="1" applyFont="1" applyAlignment="1">
      <alignment horizontal="left" vertical="center" wrapText="1"/>
    </xf>
    <xf numFmtId="2" fontId="5" fillId="0" borderId="0" xfId="0" applyNumberFormat="1" applyFont="1" applyAlignment="1">
      <alignment horizontal="left" wrapText="1"/>
    </xf>
    <xf numFmtId="165" fontId="3" fillId="0" borderId="0" xfId="42" applyFont="1" applyBorder="1" applyAlignment="1">
      <alignment horizontal="center" vertical="center" wrapText="1"/>
    </xf>
    <xf numFmtId="2" fontId="3" fillId="0" borderId="0" xfId="0" applyNumberFormat="1" applyFont="1" applyAlignment="1">
      <alignment horizontal="left" wrapText="1"/>
    </xf>
    <xf numFmtId="4" fontId="3" fillId="0" borderId="0" xfId="0" applyNumberFormat="1" applyFont="1" applyAlignment="1">
      <alignment horizontal="left" wrapText="1"/>
    </xf>
    <xf numFmtId="4" fontId="3" fillId="0" borderId="0" xfId="0" applyNumberFormat="1" applyFont="1" applyAlignment="1">
      <alignment horizontal="left"/>
    </xf>
    <xf numFmtId="0" fontId="41" fillId="0" borderId="0" xfId="0" applyFont="1" applyAlignment="1">
      <alignment horizontal="right" vertical="top"/>
    </xf>
    <xf numFmtId="2" fontId="3" fillId="0" borderId="0" xfId="0" applyNumberFormat="1" applyFont="1" applyAlignment="1">
      <alignment horizontal="center"/>
    </xf>
    <xf numFmtId="0" fontId="74" fillId="0" borderId="0" xfId="0" applyFont="1" applyAlignment="1">
      <alignment/>
    </xf>
    <xf numFmtId="0" fontId="3" fillId="0" borderId="0" xfId="0" applyFont="1" applyAlignment="1">
      <alignment horizontal="center"/>
    </xf>
    <xf numFmtId="2" fontId="3" fillId="0" borderId="0" xfId="0" applyNumberFormat="1" applyFont="1" applyAlignment="1">
      <alignment horizontal="center" wrapText="1"/>
    </xf>
    <xf numFmtId="0" fontId="66" fillId="0" borderId="0" xfId="0" applyFont="1" applyAlignment="1">
      <alignment horizontal="justify"/>
    </xf>
    <xf numFmtId="0" fontId="0" fillId="0" borderId="0" xfId="0" applyAlignment="1">
      <alignment horizontal="center" vertical="center"/>
    </xf>
    <xf numFmtId="49" fontId="74" fillId="0" borderId="0" xfId="0" applyNumberFormat="1" applyFont="1" applyAlignment="1">
      <alignment horizontal="center" vertical="center"/>
    </xf>
    <xf numFmtId="168" fontId="3" fillId="0" borderId="0" xfId="0" applyNumberFormat="1" applyFont="1" applyAlignment="1">
      <alignment horizontal="right"/>
    </xf>
    <xf numFmtId="0" fontId="0" fillId="0" borderId="11" xfId="0" applyBorder="1" applyAlignment="1">
      <alignment horizontal="justify"/>
    </xf>
    <xf numFmtId="0" fontId="41" fillId="0" borderId="0" xfId="0" applyFont="1" applyAlignment="1">
      <alignment horizontal="center"/>
    </xf>
    <xf numFmtId="0" fontId="72" fillId="0" borderId="0" xfId="0" applyFont="1" applyAlignment="1">
      <alignment horizontal="justify"/>
    </xf>
    <xf numFmtId="2" fontId="75" fillId="0" borderId="0" xfId="0" applyNumberFormat="1" applyFont="1" applyAlignment="1">
      <alignment horizontal="center" vertical="center" wrapText="1"/>
    </xf>
    <xf numFmtId="0" fontId="75" fillId="0" borderId="0" xfId="0" applyFont="1" applyAlignment="1">
      <alignment wrapText="1"/>
    </xf>
    <xf numFmtId="4" fontId="75" fillId="0" borderId="0" xfId="0" applyNumberFormat="1" applyFont="1" applyAlignment="1">
      <alignment horizontal="center" vertical="center" wrapText="1"/>
    </xf>
    <xf numFmtId="4" fontId="75" fillId="0" borderId="0" xfId="0" applyNumberFormat="1" applyFont="1" applyAlignment="1">
      <alignment wrapText="1"/>
    </xf>
    <xf numFmtId="0" fontId="66" fillId="0" borderId="0" xfId="0" applyFont="1" applyAlignment="1">
      <alignment wrapText="1"/>
    </xf>
    <xf numFmtId="4" fontId="71" fillId="0" borderId="0" xfId="0" applyNumberFormat="1" applyFont="1" applyAlignment="1">
      <alignment horizontal="center" vertical="center" wrapText="1"/>
    </xf>
    <xf numFmtId="2" fontId="3" fillId="0" borderId="0" xfId="0" applyNumberFormat="1" applyFont="1" applyAlignment="1">
      <alignment horizontal="right" vertical="top" wrapText="1"/>
    </xf>
    <xf numFmtId="1" fontId="3" fillId="0" borderId="10" xfId="0" applyNumberFormat="1" applyFont="1" applyBorder="1" applyAlignment="1">
      <alignment horizontal="center" vertical="center"/>
    </xf>
    <xf numFmtId="0" fontId="4" fillId="0" borderId="0" xfId="0" applyFont="1" applyAlignment="1">
      <alignment horizontal="center" wrapText="1"/>
    </xf>
    <xf numFmtId="1" fontId="3" fillId="0" borderId="11" xfId="0" applyNumberFormat="1" applyFont="1" applyBorder="1" applyAlignment="1">
      <alignment horizontal="center" vertical="center"/>
    </xf>
    <xf numFmtId="165" fontId="6" fillId="0" borderId="0" xfId="42" applyFont="1" applyFill="1" applyBorder="1" applyAlignment="1">
      <alignment horizontal="center" vertical="center"/>
    </xf>
    <xf numFmtId="165" fontId="6" fillId="0" borderId="0" xfId="42" applyFont="1" applyBorder="1" applyAlignment="1">
      <alignment horizontal="center" vertical="center"/>
    </xf>
    <xf numFmtId="49" fontId="5" fillId="0" borderId="0" xfId="0" applyNumberFormat="1" applyFont="1" applyAlignment="1">
      <alignment horizontal="right" vertical="top" wrapText="1"/>
    </xf>
    <xf numFmtId="165" fontId="68" fillId="0" borderId="0" xfId="42" applyFont="1" applyAlignment="1">
      <alignment/>
    </xf>
    <xf numFmtId="1" fontId="3" fillId="0" borderId="11" xfId="0" applyNumberFormat="1" applyFont="1" applyBorder="1" applyAlignment="1">
      <alignment horizontal="center" vertical="center" wrapText="1"/>
    </xf>
    <xf numFmtId="166" fontId="3" fillId="0" borderId="0" xfId="0" applyNumberFormat="1" applyFont="1" applyAlignment="1">
      <alignment horizontal="center" vertical="center"/>
    </xf>
    <xf numFmtId="0" fontId="9" fillId="0" borderId="0" xfId="0" applyFont="1" applyAlignment="1">
      <alignment horizontal="justify" vertical="top" wrapText="1"/>
    </xf>
    <xf numFmtId="0" fontId="68" fillId="0" borderId="0" xfId="0" applyFont="1" applyAlignment="1">
      <alignment horizontal="center" vertical="center"/>
    </xf>
    <xf numFmtId="0" fontId="5" fillId="0" borderId="0" xfId="57" applyFont="1" applyAlignment="1">
      <alignment horizontal="justify" vertical="top" wrapText="1"/>
      <protection/>
    </xf>
    <xf numFmtId="0" fontId="3" fillId="0" borderId="0" xfId="58">
      <alignment/>
      <protection/>
    </xf>
    <xf numFmtId="0" fontId="3" fillId="0" borderId="0" xfId="58" applyAlignment="1">
      <alignment horizontal="center"/>
      <protection/>
    </xf>
    <xf numFmtId="4" fontId="3" fillId="0" borderId="0" xfId="58" applyNumberFormat="1">
      <alignment/>
      <protection/>
    </xf>
    <xf numFmtId="166" fontId="3" fillId="0" borderId="0" xfId="58" applyNumberFormat="1">
      <alignment/>
      <protection/>
    </xf>
    <xf numFmtId="0" fontId="5" fillId="0" borderId="0" xfId="58" applyFont="1" applyAlignment="1">
      <alignment horizontal="justify" vertical="top" wrapText="1"/>
      <protection/>
    </xf>
    <xf numFmtId="4" fontId="5" fillId="0" borderId="0" xfId="0" applyNumberFormat="1" applyFont="1" applyAlignment="1">
      <alignment horizontal="right" wrapText="1"/>
    </xf>
    <xf numFmtId="165" fontId="3" fillId="0" borderId="0" xfId="42" applyFont="1" applyFill="1" applyBorder="1" applyAlignment="1" applyProtection="1">
      <alignment horizontal="right"/>
      <protection/>
    </xf>
    <xf numFmtId="165" fontId="3" fillId="0" borderId="11" xfId="42" applyFont="1" applyFill="1" applyBorder="1" applyAlignment="1">
      <alignment horizontal="right"/>
    </xf>
    <xf numFmtId="4" fontId="3" fillId="0" borderId="11" xfId="58" applyNumberFormat="1" applyBorder="1" applyAlignment="1">
      <alignment horizontal="center"/>
      <protection/>
    </xf>
    <xf numFmtId="0" fontId="5" fillId="0" borderId="0" xfId="58" applyFont="1" applyAlignment="1">
      <alignment horizontal="left" vertical="top" wrapText="1"/>
      <protection/>
    </xf>
    <xf numFmtId="0" fontId="5" fillId="0" borderId="0" xfId="58" applyFont="1" applyAlignment="1">
      <alignment horizontal="right" vertical="top" wrapText="1"/>
      <protection/>
    </xf>
    <xf numFmtId="165" fontId="3" fillId="0" borderId="0" xfId="42" applyFont="1" applyFill="1" applyBorder="1" applyAlignment="1" applyProtection="1">
      <alignment horizontal="right" wrapText="1"/>
      <protection/>
    </xf>
    <xf numFmtId="4" fontId="3" fillId="0" borderId="0" xfId="58" applyNumberFormat="1" applyAlignment="1">
      <alignment horizontal="center"/>
      <protection/>
    </xf>
    <xf numFmtId="0" fontId="44" fillId="0" borderId="0" xfId="0" applyFont="1" applyAlignment="1">
      <alignment horizontal="right"/>
    </xf>
    <xf numFmtId="0" fontId="44" fillId="0" borderId="0" xfId="0" applyFont="1" applyAlignment="1">
      <alignment/>
    </xf>
    <xf numFmtId="165" fontId="6" fillId="0" borderId="0" xfId="42" applyFont="1" applyFill="1" applyAlignment="1">
      <alignment/>
    </xf>
    <xf numFmtId="0" fontId="41" fillId="0" borderId="0" xfId="0" applyFont="1" applyAlignment="1">
      <alignment horizontal="right"/>
    </xf>
    <xf numFmtId="165" fontId="3" fillId="0" borderId="0" xfId="42" applyFont="1" applyFill="1" applyAlignment="1">
      <alignment/>
    </xf>
    <xf numFmtId="0" fontId="66" fillId="0" borderId="0" xfId="0" applyFont="1" applyAlignment="1">
      <alignment horizontal="right"/>
    </xf>
    <xf numFmtId="165" fontId="3" fillId="0" borderId="0" xfId="42" applyFont="1" applyFill="1" applyAlignment="1">
      <alignment horizontal="right"/>
    </xf>
    <xf numFmtId="0" fontId="3" fillId="0" borderId="0" xfId="57" applyFont="1" applyAlignment="1">
      <alignment horizontal="left" vertical="top" wrapText="1"/>
      <protection/>
    </xf>
    <xf numFmtId="165" fontId="3" fillId="0" borderId="0" xfId="42" applyFont="1" applyFill="1" applyBorder="1" applyAlignment="1">
      <alignment horizontal="right"/>
    </xf>
    <xf numFmtId="165" fontId="3" fillId="0" borderId="0" xfId="42" applyFont="1" applyFill="1" applyBorder="1" applyAlignment="1">
      <alignment/>
    </xf>
    <xf numFmtId="165" fontId="3" fillId="0" borderId="11" xfId="42" applyFont="1" applyFill="1" applyBorder="1" applyAlignment="1">
      <alignment/>
    </xf>
    <xf numFmtId="0" fontId="66" fillId="0" borderId="0" xfId="0" applyFont="1" applyAlignment="1">
      <alignment horizontal="right" vertical="top"/>
    </xf>
    <xf numFmtId="165" fontId="3" fillId="0" borderId="0" xfId="42" applyFont="1" applyFill="1" applyAlignment="1">
      <alignment/>
    </xf>
    <xf numFmtId="165" fontId="3" fillId="0" borderId="15" xfId="42" applyFont="1" applyFill="1" applyBorder="1" applyAlignment="1">
      <alignment/>
    </xf>
    <xf numFmtId="165" fontId="3" fillId="0" borderId="15" xfId="42" applyFont="1" applyFill="1" applyBorder="1" applyAlignment="1">
      <alignment horizontal="right"/>
    </xf>
    <xf numFmtId="0" fontId="5" fillId="0" borderId="14" xfId="0" applyFont="1" applyBorder="1" applyAlignment="1">
      <alignment/>
    </xf>
    <xf numFmtId="0" fontId="4" fillId="0" borderId="14" xfId="0" applyFont="1" applyBorder="1" applyAlignment="1">
      <alignment horizontal="right"/>
    </xf>
    <xf numFmtId="0" fontId="68" fillId="0" borderId="14" xfId="0" applyFont="1" applyBorder="1" applyAlignment="1">
      <alignment/>
    </xf>
    <xf numFmtId="165" fontId="6" fillId="0" borderId="0" xfId="42" applyFont="1" applyFill="1" applyBorder="1" applyAlignment="1">
      <alignment/>
    </xf>
    <xf numFmtId="165" fontId="6" fillId="0" borderId="0" xfId="42" applyFont="1" applyFill="1" applyBorder="1" applyAlignment="1">
      <alignment horizontal="right"/>
    </xf>
    <xf numFmtId="0" fontId="4" fillId="0" borderId="0" xfId="0" applyFont="1" applyAlignment="1">
      <alignment horizontal="right"/>
    </xf>
    <xf numFmtId="0" fontId="4" fillId="0" borderId="0" xfId="0" applyFont="1" applyAlignment="1">
      <alignment horizontal="left"/>
    </xf>
    <xf numFmtId="0" fontId="6" fillId="0" borderId="0" xfId="0" applyFont="1" applyAlignment="1">
      <alignment horizontal="right"/>
    </xf>
    <xf numFmtId="165" fontId="6" fillId="0" borderId="11" xfId="42" applyFont="1" applyFill="1" applyBorder="1" applyAlignment="1">
      <alignment/>
    </xf>
    <xf numFmtId="165" fontId="6" fillId="0" borderId="11" xfId="42" applyFont="1" applyFill="1" applyBorder="1" applyAlignment="1">
      <alignment horizontal="right"/>
    </xf>
    <xf numFmtId="0" fontId="65" fillId="0" borderId="0" xfId="0" applyFont="1" applyAlignment="1">
      <alignment horizontal="left" vertical="center"/>
    </xf>
    <xf numFmtId="165" fontId="6" fillId="0" borderId="0" xfId="42" applyFont="1" applyFill="1" applyBorder="1" applyAlignment="1">
      <alignment/>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165" fontId="3" fillId="0" borderId="0" xfId="42" applyFont="1" applyFill="1" applyBorder="1" applyAlignment="1">
      <alignment horizontal="center" vertical="center"/>
    </xf>
    <xf numFmtId="0" fontId="0" fillId="0" borderId="0" xfId="0" applyAlignment="1">
      <alignment horizontal="justify"/>
    </xf>
    <xf numFmtId="0" fontId="5" fillId="0" borderId="12" xfId="0" applyFont="1" applyBorder="1" applyAlignment="1">
      <alignment horizontal="left" vertical="top" wrapText="1"/>
    </xf>
    <xf numFmtId="0" fontId="73" fillId="0" borderId="0" xfId="0" applyFont="1" applyAlignment="1">
      <alignment vertical="center" wrapText="1"/>
    </xf>
    <xf numFmtId="49" fontId="6"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4" fontId="6" fillId="0" borderId="16" xfId="0" applyNumberFormat="1" applyFont="1" applyBorder="1" applyAlignment="1">
      <alignment horizontal="center" vertical="center" wrapText="1"/>
    </xf>
    <xf numFmtId="0" fontId="68" fillId="0" borderId="10" xfId="0" applyFont="1" applyBorder="1" applyAlignment="1">
      <alignment horizontal="center" vertical="center"/>
    </xf>
    <xf numFmtId="0" fontId="68" fillId="0" borderId="0" xfId="0" applyFont="1" applyAlignment="1">
      <alignment vertical="center" wrapText="1"/>
    </xf>
    <xf numFmtId="0" fontId="68"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justify" vertical="center"/>
    </xf>
    <xf numFmtId="0" fontId="4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44" fillId="0" borderId="11" xfId="0" applyFont="1" applyBorder="1" applyAlignment="1">
      <alignment vertical="top"/>
    </xf>
    <xf numFmtId="0" fontId="76" fillId="0" borderId="11" xfId="0" applyFont="1" applyBorder="1" applyAlignment="1">
      <alignment/>
    </xf>
    <xf numFmtId="4" fontId="76" fillId="0" borderId="11" xfId="0" applyNumberFormat="1" applyFont="1" applyBorder="1" applyAlignment="1">
      <alignment/>
    </xf>
    <xf numFmtId="4" fontId="71" fillId="0" borderId="0" xfId="0" applyNumberFormat="1"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28575</xdr:rowOff>
    </xdr:from>
    <xdr:to>
      <xdr:col>6</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6229350" y="28575"/>
          <a:ext cx="0" cy="542925"/>
        </a:xfrm>
        <a:prstGeom prst="rect">
          <a:avLst/>
        </a:prstGeom>
        <a:solidFill>
          <a:srgbClr val="FFFFFF"/>
        </a:solidFill>
        <a:ln w="3175" cmpd="sng">
          <a:noFill/>
        </a:ln>
      </xdr:spPr>
    </xdr:pic>
    <xdr:clientData/>
  </xdr:twoCellAnchor>
  <xdr:twoCellAnchor>
    <xdr:from>
      <xdr:col>8</xdr:col>
      <xdr:colOff>0</xdr:colOff>
      <xdr:row>0</xdr:row>
      <xdr:rowOff>28575</xdr:rowOff>
    </xdr:from>
    <xdr:to>
      <xdr:col>8</xdr:col>
      <xdr:colOff>0</xdr:colOff>
      <xdr:row>3</xdr:row>
      <xdr:rowOff>0</xdr:rowOff>
    </xdr:to>
    <xdr:pic>
      <xdr:nvPicPr>
        <xdr:cNvPr id="2" name="Picture 3"/>
        <xdr:cNvPicPr preferRelativeResize="1">
          <a:picLocks noChangeAspect="1"/>
        </xdr:cNvPicPr>
      </xdr:nvPicPr>
      <xdr:blipFill>
        <a:blip r:embed="rId1"/>
        <a:stretch>
          <a:fillRect/>
        </a:stretch>
      </xdr:blipFill>
      <xdr:spPr>
        <a:xfrm>
          <a:off x="7458075" y="28575"/>
          <a:ext cx="0" cy="542925"/>
        </a:xfrm>
        <a:prstGeom prst="rect">
          <a:avLst/>
        </a:prstGeom>
        <a:solidFill>
          <a:srgbClr val="FFFFFF"/>
        </a:solidFill>
        <a:ln w="3175" cmpd="sng">
          <a:noFill/>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xdr:cNvPicPr preferRelativeResize="1">
          <a:picLocks noChangeAspect="1"/>
        </xdr:cNvPicPr>
      </xdr:nvPicPr>
      <xdr:blipFill>
        <a:blip r:embed="rId1"/>
        <a:stretch>
          <a:fillRect/>
        </a:stretch>
      </xdr:blipFill>
      <xdr:spPr>
        <a:xfrm>
          <a:off x="6229350" y="28575"/>
          <a:ext cx="0" cy="542925"/>
        </a:xfrm>
        <a:prstGeom prst="rect">
          <a:avLst/>
        </a:prstGeom>
        <a:solidFill>
          <a:srgbClr val="FFFFFF"/>
        </a:solidFill>
        <a:ln w="3175" cmpd="sng">
          <a:noFill/>
        </a:ln>
      </xdr:spPr>
    </xdr:pic>
    <xdr:clientData/>
  </xdr:twoCellAnchor>
  <xdr:twoCellAnchor>
    <xdr:from>
      <xdr:col>10</xdr:col>
      <xdr:colOff>0</xdr:colOff>
      <xdr:row>0</xdr:row>
      <xdr:rowOff>28575</xdr:rowOff>
    </xdr:from>
    <xdr:to>
      <xdr:col>10</xdr:col>
      <xdr:colOff>0</xdr:colOff>
      <xdr:row>3</xdr:row>
      <xdr:rowOff>0</xdr:rowOff>
    </xdr:to>
    <xdr:pic>
      <xdr:nvPicPr>
        <xdr:cNvPr id="4" name="Picture 5"/>
        <xdr:cNvPicPr preferRelativeResize="1">
          <a:picLocks noChangeAspect="1"/>
        </xdr:cNvPicPr>
      </xdr:nvPicPr>
      <xdr:blipFill>
        <a:blip r:embed="rId1"/>
        <a:stretch>
          <a:fillRect/>
        </a:stretch>
      </xdr:blipFill>
      <xdr:spPr>
        <a:xfrm>
          <a:off x="8648700" y="28575"/>
          <a:ext cx="0" cy="542925"/>
        </a:xfrm>
        <a:prstGeom prst="rect">
          <a:avLst/>
        </a:prstGeom>
        <a:solidFill>
          <a:srgbClr val="FFFFFF"/>
        </a:solidFill>
        <a:ln w="3175" cmpd="sng">
          <a:noFill/>
        </a:ln>
      </xdr:spPr>
    </xdr:pic>
    <xdr:clientData/>
  </xdr:twoCellAnchor>
  <xdr:twoCellAnchor>
    <xdr:from>
      <xdr:col>10</xdr:col>
      <xdr:colOff>0</xdr:colOff>
      <xdr:row>0</xdr:row>
      <xdr:rowOff>28575</xdr:rowOff>
    </xdr:from>
    <xdr:to>
      <xdr:col>10</xdr:col>
      <xdr:colOff>0</xdr:colOff>
      <xdr:row>3</xdr:row>
      <xdr:rowOff>0</xdr:rowOff>
    </xdr:to>
    <xdr:pic>
      <xdr:nvPicPr>
        <xdr:cNvPr id="5" name="Picture 6"/>
        <xdr:cNvPicPr preferRelativeResize="1">
          <a:picLocks noChangeAspect="1"/>
        </xdr:cNvPicPr>
      </xdr:nvPicPr>
      <xdr:blipFill>
        <a:blip r:embed="rId1"/>
        <a:stretch>
          <a:fillRect/>
        </a:stretch>
      </xdr:blipFill>
      <xdr:spPr>
        <a:xfrm>
          <a:off x="8648700" y="28575"/>
          <a:ext cx="0" cy="542925"/>
        </a:xfrm>
        <a:prstGeom prst="rect">
          <a:avLst/>
        </a:prstGeom>
        <a:solidFill>
          <a:srgbClr val="FFFFFF"/>
        </a:solidFill>
        <a:ln w="3175" cmpd="sng">
          <a:noFill/>
        </a:ln>
      </xdr:spPr>
    </xdr:pic>
    <xdr:clientData/>
  </xdr:twoCellAnchor>
  <xdr:twoCellAnchor editAs="oneCell">
    <xdr:from>
      <xdr:col>4</xdr:col>
      <xdr:colOff>19050</xdr:colOff>
      <xdr:row>0</xdr:row>
      <xdr:rowOff>0</xdr:rowOff>
    </xdr:from>
    <xdr:to>
      <xdr:col>7</xdr:col>
      <xdr:colOff>600075</xdr:colOff>
      <xdr:row>2</xdr:row>
      <xdr:rowOff>171450</xdr:rowOff>
    </xdr:to>
    <xdr:pic>
      <xdr:nvPicPr>
        <xdr:cNvPr id="6" name="Picture 5" descr="dgh91.jpg"/>
        <xdr:cNvPicPr preferRelativeResize="1">
          <a:picLocks noChangeAspect="1"/>
        </xdr:cNvPicPr>
      </xdr:nvPicPr>
      <xdr:blipFill>
        <a:blip r:embed="rId2"/>
        <a:stretch>
          <a:fillRect/>
        </a:stretch>
      </xdr:blipFill>
      <xdr:spPr>
        <a:xfrm>
          <a:off x="5276850" y="0"/>
          <a:ext cx="17335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28575</xdr:rowOff>
    </xdr:from>
    <xdr:to>
      <xdr:col>6</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twoCellAnchor>
    <xdr:from>
      <xdr:col>8</xdr:col>
      <xdr:colOff>0</xdr:colOff>
      <xdr:row>0</xdr:row>
      <xdr:rowOff>28575</xdr:rowOff>
    </xdr:from>
    <xdr:to>
      <xdr:col>8</xdr:col>
      <xdr:colOff>0</xdr:colOff>
      <xdr:row>3</xdr:row>
      <xdr:rowOff>0</xdr:rowOff>
    </xdr:to>
    <xdr:pic>
      <xdr:nvPicPr>
        <xdr:cNvPr id="2" name="Picture 3"/>
        <xdr:cNvPicPr preferRelativeResize="1">
          <a:picLocks noChangeAspect="1"/>
        </xdr:cNvPicPr>
      </xdr:nvPicPr>
      <xdr:blipFill>
        <a:blip r:embed="rId1"/>
        <a:stretch>
          <a:fillRect/>
        </a:stretch>
      </xdr:blipFill>
      <xdr:spPr>
        <a:xfrm>
          <a:off x="7581900" y="28575"/>
          <a:ext cx="0" cy="542925"/>
        </a:xfrm>
        <a:prstGeom prst="rect">
          <a:avLst/>
        </a:prstGeom>
        <a:solidFill>
          <a:srgbClr val="FFFFFF"/>
        </a:solidFill>
        <a:ln w="3175" cmpd="sng">
          <a:noFill/>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twoCellAnchor editAs="oneCell">
    <xdr:from>
      <xdr:col>4</xdr:col>
      <xdr:colOff>19050</xdr:colOff>
      <xdr:row>0</xdr:row>
      <xdr:rowOff>0</xdr:rowOff>
    </xdr:from>
    <xdr:to>
      <xdr:col>7</xdr:col>
      <xdr:colOff>0</xdr:colOff>
      <xdr:row>2</xdr:row>
      <xdr:rowOff>171450</xdr:rowOff>
    </xdr:to>
    <xdr:pic>
      <xdr:nvPicPr>
        <xdr:cNvPr id="4" name="Picture 5" descr="dgh91.jpg"/>
        <xdr:cNvPicPr preferRelativeResize="1">
          <a:picLocks noChangeAspect="1"/>
        </xdr:cNvPicPr>
      </xdr:nvPicPr>
      <xdr:blipFill>
        <a:blip r:embed="rId2"/>
        <a:stretch>
          <a:fillRect/>
        </a:stretch>
      </xdr:blipFill>
      <xdr:spPr>
        <a:xfrm>
          <a:off x="5276850" y="0"/>
          <a:ext cx="12573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28575</xdr:rowOff>
    </xdr:from>
    <xdr:to>
      <xdr:col>6</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twoCellAnchor>
    <xdr:from>
      <xdr:col>8</xdr:col>
      <xdr:colOff>0</xdr:colOff>
      <xdr:row>0</xdr:row>
      <xdr:rowOff>28575</xdr:rowOff>
    </xdr:from>
    <xdr:to>
      <xdr:col>8</xdr:col>
      <xdr:colOff>0</xdr:colOff>
      <xdr:row>3</xdr:row>
      <xdr:rowOff>0</xdr:rowOff>
    </xdr:to>
    <xdr:pic>
      <xdr:nvPicPr>
        <xdr:cNvPr id="2" name="Picture 3"/>
        <xdr:cNvPicPr preferRelativeResize="1">
          <a:picLocks noChangeAspect="1"/>
        </xdr:cNvPicPr>
      </xdr:nvPicPr>
      <xdr:blipFill>
        <a:blip r:embed="rId1"/>
        <a:stretch>
          <a:fillRect/>
        </a:stretch>
      </xdr:blipFill>
      <xdr:spPr>
        <a:xfrm>
          <a:off x="7581900" y="28575"/>
          <a:ext cx="0" cy="542925"/>
        </a:xfrm>
        <a:prstGeom prst="rect">
          <a:avLst/>
        </a:prstGeom>
        <a:solidFill>
          <a:srgbClr val="FFFFFF"/>
        </a:solidFill>
        <a:ln w="3175" cmpd="sng">
          <a:noFill/>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twoCellAnchor editAs="oneCell">
    <xdr:from>
      <xdr:col>4</xdr:col>
      <xdr:colOff>19050</xdr:colOff>
      <xdr:row>0</xdr:row>
      <xdr:rowOff>0</xdr:rowOff>
    </xdr:from>
    <xdr:to>
      <xdr:col>7</xdr:col>
      <xdr:colOff>0</xdr:colOff>
      <xdr:row>2</xdr:row>
      <xdr:rowOff>171450</xdr:rowOff>
    </xdr:to>
    <xdr:pic>
      <xdr:nvPicPr>
        <xdr:cNvPr id="4" name="Picture 5" descr="dgh91.jpg"/>
        <xdr:cNvPicPr preferRelativeResize="1">
          <a:picLocks noChangeAspect="1"/>
        </xdr:cNvPicPr>
      </xdr:nvPicPr>
      <xdr:blipFill>
        <a:blip r:embed="rId2"/>
        <a:stretch>
          <a:fillRect/>
        </a:stretch>
      </xdr:blipFill>
      <xdr:spPr>
        <a:xfrm>
          <a:off x="5276850" y="0"/>
          <a:ext cx="12573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28575</xdr:rowOff>
    </xdr:from>
    <xdr:to>
      <xdr:col>6</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twoCellAnchor>
    <xdr:from>
      <xdr:col>8</xdr:col>
      <xdr:colOff>0</xdr:colOff>
      <xdr:row>0</xdr:row>
      <xdr:rowOff>28575</xdr:rowOff>
    </xdr:from>
    <xdr:to>
      <xdr:col>8</xdr:col>
      <xdr:colOff>0</xdr:colOff>
      <xdr:row>3</xdr:row>
      <xdr:rowOff>0</xdr:rowOff>
    </xdr:to>
    <xdr:pic>
      <xdr:nvPicPr>
        <xdr:cNvPr id="2" name="Picture 3"/>
        <xdr:cNvPicPr preferRelativeResize="1">
          <a:picLocks noChangeAspect="1"/>
        </xdr:cNvPicPr>
      </xdr:nvPicPr>
      <xdr:blipFill>
        <a:blip r:embed="rId1"/>
        <a:stretch>
          <a:fillRect/>
        </a:stretch>
      </xdr:blipFill>
      <xdr:spPr>
        <a:xfrm>
          <a:off x="7581900" y="28575"/>
          <a:ext cx="0" cy="542925"/>
        </a:xfrm>
        <a:prstGeom prst="rect">
          <a:avLst/>
        </a:prstGeom>
        <a:solidFill>
          <a:srgbClr val="FFFFFF"/>
        </a:solidFill>
        <a:ln w="3175" cmpd="sng">
          <a:noFill/>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twoCellAnchor editAs="oneCell">
    <xdr:from>
      <xdr:col>4</xdr:col>
      <xdr:colOff>19050</xdr:colOff>
      <xdr:row>0</xdr:row>
      <xdr:rowOff>0</xdr:rowOff>
    </xdr:from>
    <xdr:to>
      <xdr:col>7</xdr:col>
      <xdr:colOff>0</xdr:colOff>
      <xdr:row>2</xdr:row>
      <xdr:rowOff>171450</xdr:rowOff>
    </xdr:to>
    <xdr:pic>
      <xdr:nvPicPr>
        <xdr:cNvPr id="4" name="Picture 5" descr="dgh91.jpg"/>
        <xdr:cNvPicPr preferRelativeResize="1">
          <a:picLocks noChangeAspect="1"/>
        </xdr:cNvPicPr>
      </xdr:nvPicPr>
      <xdr:blipFill>
        <a:blip r:embed="rId2"/>
        <a:stretch>
          <a:fillRect/>
        </a:stretch>
      </xdr:blipFill>
      <xdr:spPr>
        <a:xfrm>
          <a:off x="5276850" y="0"/>
          <a:ext cx="12573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826"/>
  <sheetViews>
    <sheetView tabSelected="1" view="pageBreakPreview" zoomScale="85" zoomScaleSheetLayoutView="85" zoomScalePageLayoutView="0" workbookViewId="0" topLeftCell="A721">
      <selection activeCell="B795" sqref="B795"/>
    </sheetView>
  </sheetViews>
  <sheetFormatPr defaultColWidth="9.140625" defaultRowHeight="15"/>
  <cols>
    <col min="1" max="1" width="5.7109375" style="2" customWidth="1"/>
    <col min="2" max="2" width="60.7109375" style="7" customWidth="1"/>
    <col min="3" max="3" width="1.7109375" style="107" customWidth="1"/>
    <col min="4" max="4" width="10.7109375" style="261" customWidth="1"/>
    <col min="5" max="5" width="1.7109375" style="122" customWidth="1"/>
    <col min="6" max="6" width="12.8515625" style="196" customWidth="1"/>
    <col min="7" max="7" width="2.7109375" style="124" customWidth="1"/>
    <col min="8" max="8" width="15.7109375" style="240" customWidth="1"/>
    <col min="9" max="9" width="7.57421875" style="107" customWidth="1"/>
    <col min="10" max="10" width="10.28125" style="123" customWidth="1"/>
    <col min="11" max="11" width="0.85546875" style="124" customWidth="1"/>
    <col min="12" max="15" width="9.140625" style="107" customWidth="1"/>
  </cols>
  <sheetData>
    <row r="1" spans="2:11" ht="15">
      <c r="B1" s="3"/>
      <c r="C1" s="106"/>
      <c r="D1" s="257"/>
      <c r="E1" s="120"/>
      <c r="F1" s="197"/>
      <c r="G1" s="132"/>
      <c r="H1" s="238"/>
      <c r="J1" s="129"/>
      <c r="K1" s="132"/>
    </row>
    <row r="2" spans="1:11" ht="15">
      <c r="A2" s="43"/>
      <c r="B2" s="3"/>
      <c r="C2" s="106"/>
      <c r="D2" s="257"/>
      <c r="E2" s="120"/>
      <c r="F2" s="197"/>
      <c r="G2" s="132"/>
      <c r="H2" s="238"/>
      <c r="J2" s="129"/>
      <c r="K2" s="132"/>
    </row>
    <row r="3" spans="1:15" ht="15">
      <c r="A3" s="295" t="s">
        <v>276</v>
      </c>
      <c r="B3" s="296"/>
      <c r="C3" s="297"/>
      <c r="D3" s="298"/>
      <c r="E3" s="299"/>
      <c r="F3" s="241"/>
      <c r="G3" s="300"/>
      <c r="H3" s="242"/>
      <c r="I3" s="109"/>
      <c r="J3" s="162"/>
      <c r="K3" s="163"/>
      <c r="L3" s="109"/>
      <c r="M3" s="109"/>
      <c r="N3" s="109"/>
      <c r="O3" s="109"/>
    </row>
    <row r="4" spans="1:15" ht="15">
      <c r="A4" s="116"/>
      <c r="B4" s="4"/>
      <c r="C4" s="108"/>
      <c r="D4" s="258"/>
      <c r="E4" s="121"/>
      <c r="F4" s="197"/>
      <c r="G4" s="163"/>
      <c r="H4" s="238"/>
      <c r="I4" s="109"/>
      <c r="J4" s="162"/>
      <c r="K4" s="163"/>
      <c r="L4" s="109"/>
      <c r="M4" s="109"/>
      <c r="N4" s="109"/>
      <c r="O4" s="109"/>
    </row>
    <row r="5" spans="2:15" ht="15">
      <c r="B5" s="335" t="s">
        <v>232</v>
      </c>
      <c r="C5" s="335"/>
      <c r="D5" s="335"/>
      <c r="E5" s="335"/>
      <c r="F5" s="335"/>
      <c r="G5" s="335"/>
      <c r="H5" s="335"/>
      <c r="L5" s="122"/>
      <c r="M5" s="324"/>
      <c r="N5" s="324"/>
      <c r="O5" s="324"/>
    </row>
    <row r="6" spans="2:15" ht="15">
      <c r="B6" s="192" t="s">
        <v>259</v>
      </c>
      <c r="C6" s="179"/>
      <c r="D6" s="45"/>
      <c r="E6" s="179"/>
      <c r="F6" s="45"/>
      <c r="G6" s="179"/>
      <c r="H6" s="45"/>
      <c r="L6" s="122"/>
      <c r="M6" s="324"/>
      <c r="N6" s="324"/>
      <c r="O6" s="324"/>
    </row>
    <row r="7" spans="2:15" ht="15">
      <c r="B7" s="117" t="s">
        <v>325</v>
      </c>
      <c r="D7" s="259" t="s">
        <v>297</v>
      </c>
      <c r="E7" s="126" t="s">
        <v>215</v>
      </c>
      <c r="F7" s="301" t="s">
        <v>277</v>
      </c>
      <c r="G7" s="127"/>
      <c r="H7" s="215">
        <v>414.13</v>
      </c>
      <c r="I7" s="192"/>
      <c r="L7" s="122"/>
      <c r="M7" s="324"/>
      <c r="N7" s="324"/>
      <c r="O7" s="324"/>
    </row>
    <row r="8" spans="2:15" ht="15">
      <c r="B8" s="117"/>
      <c r="D8" s="259"/>
      <c r="E8" s="126"/>
      <c r="F8" s="301"/>
      <c r="G8" s="127"/>
      <c r="H8" s="215"/>
      <c r="L8" s="122"/>
      <c r="M8" s="122"/>
      <c r="N8" s="122"/>
      <c r="O8" s="122"/>
    </row>
    <row r="9" spans="1:15" ht="15">
      <c r="A9" s="118"/>
      <c r="B9" s="117" t="s">
        <v>6</v>
      </c>
      <c r="C9" s="6"/>
      <c r="D9" s="11"/>
      <c r="E9" s="94"/>
      <c r="F9" s="11"/>
      <c r="G9" s="94"/>
      <c r="H9" s="11"/>
      <c r="I9" s="6"/>
      <c r="J9" s="140"/>
      <c r="K9" s="127"/>
      <c r="L9" s="94"/>
      <c r="M9" s="94"/>
      <c r="N9" s="94"/>
      <c r="O9" s="94"/>
    </row>
    <row r="10" spans="1:15" ht="15">
      <c r="A10" s="118"/>
      <c r="B10" s="117"/>
      <c r="C10" s="6"/>
      <c r="D10" s="11"/>
      <c r="E10" s="94"/>
      <c r="F10" s="11"/>
      <c r="G10" s="94"/>
      <c r="H10" s="11"/>
      <c r="I10" s="6"/>
      <c r="J10" s="140"/>
      <c r="K10" s="127"/>
      <c r="L10" s="94"/>
      <c r="M10" s="94"/>
      <c r="N10" s="94"/>
      <c r="O10" s="94"/>
    </row>
    <row r="11" spans="1:15" ht="15">
      <c r="A11" s="118"/>
      <c r="B11" s="186" t="s">
        <v>165</v>
      </c>
      <c r="C11" s="6"/>
      <c r="D11" s="11"/>
      <c r="E11" s="94"/>
      <c r="F11" s="11"/>
      <c r="G11" s="94"/>
      <c r="H11" s="11"/>
      <c r="I11" s="6"/>
      <c r="J11" s="140"/>
      <c r="K11" s="127"/>
      <c r="L11" s="94"/>
      <c r="M11" s="94"/>
      <c r="N11" s="94"/>
      <c r="O11" s="94"/>
    </row>
    <row r="12" spans="1:15" ht="15">
      <c r="A12" s="118"/>
      <c r="B12" s="117"/>
      <c r="C12" s="6"/>
      <c r="D12" s="11"/>
      <c r="E12" s="94"/>
      <c r="F12" s="11"/>
      <c r="G12" s="94"/>
      <c r="H12" s="11"/>
      <c r="I12" s="6"/>
      <c r="J12" s="140"/>
      <c r="K12" s="127"/>
      <c r="L12" s="94"/>
      <c r="M12" s="94"/>
      <c r="N12" s="94"/>
      <c r="O12" s="94"/>
    </row>
    <row r="13" spans="1:15" ht="57">
      <c r="A13" s="118"/>
      <c r="B13" s="187" t="s">
        <v>166</v>
      </c>
      <c r="C13" s="6"/>
      <c r="D13" s="11"/>
      <c r="E13" s="94"/>
      <c r="F13" s="11"/>
      <c r="G13" s="94"/>
      <c r="H13" s="11"/>
      <c r="I13" s="6"/>
      <c r="J13" s="140"/>
      <c r="K13" s="127"/>
      <c r="L13" s="324" t="s">
        <v>371</v>
      </c>
      <c r="M13" s="94"/>
      <c r="N13" s="94"/>
      <c r="O13" s="94"/>
    </row>
    <row r="14" spans="1:15" ht="15">
      <c r="A14" s="118"/>
      <c r="B14" s="117"/>
      <c r="C14" s="6"/>
      <c r="D14" s="11"/>
      <c r="E14" s="94"/>
      <c r="F14" s="11"/>
      <c r="G14" s="94"/>
      <c r="H14" s="11"/>
      <c r="I14" s="6"/>
      <c r="J14" s="140"/>
      <c r="K14" s="127"/>
      <c r="L14" s="94"/>
      <c r="M14" s="94"/>
      <c r="N14" s="94"/>
      <c r="O14" s="94"/>
    </row>
    <row r="15" spans="1:15" ht="85.5">
      <c r="A15" s="118"/>
      <c r="B15" s="187" t="s">
        <v>167</v>
      </c>
      <c r="C15" s="6"/>
      <c r="D15" s="11"/>
      <c r="E15" s="94"/>
      <c r="F15" s="11"/>
      <c r="G15" s="94"/>
      <c r="H15" s="11"/>
      <c r="I15" s="6"/>
      <c r="J15" s="140"/>
      <c r="K15" s="127"/>
      <c r="L15" s="94"/>
      <c r="M15" s="94"/>
      <c r="N15" s="94"/>
      <c r="O15" s="94"/>
    </row>
    <row r="16" spans="1:15" ht="15">
      <c r="A16" s="118"/>
      <c r="B16" s="117"/>
      <c r="C16" s="6"/>
      <c r="D16" s="11"/>
      <c r="E16" s="94"/>
      <c r="F16" s="11"/>
      <c r="G16" s="94"/>
      <c r="H16" s="11"/>
      <c r="I16" s="6"/>
      <c r="J16" s="140"/>
      <c r="K16" s="127"/>
      <c r="L16" s="94"/>
      <c r="M16" s="94"/>
      <c r="N16" s="94"/>
      <c r="O16" s="94"/>
    </row>
    <row r="17" spans="1:15" ht="42.75">
      <c r="A17" s="118"/>
      <c r="B17" s="187" t="s">
        <v>168</v>
      </c>
      <c r="C17" s="6"/>
      <c r="D17" s="11"/>
      <c r="E17" s="94"/>
      <c r="F17" s="11"/>
      <c r="G17" s="94"/>
      <c r="H17" s="11"/>
      <c r="I17" s="6"/>
      <c r="J17" s="140"/>
      <c r="K17" s="127"/>
      <c r="L17" s="324" t="s">
        <v>323</v>
      </c>
      <c r="M17" s="324"/>
      <c r="N17" s="324"/>
      <c r="O17" s="324"/>
    </row>
    <row r="18" spans="1:15" ht="15">
      <c r="A18" s="118"/>
      <c r="B18" s="117"/>
      <c r="C18" s="6"/>
      <c r="D18" s="11"/>
      <c r="E18" s="94"/>
      <c r="F18" s="11"/>
      <c r="G18" s="94"/>
      <c r="H18" s="11"/>
      <c r="I18" s="6"/>
      <c r="J18" s="140"/>
      <c r="K18" s="127"/>
      <c r="L18" s="324" t="s">
        <v>320</v>
      </c>
      <c r="M18" s="94"/>
      <c r="N18" s="94"/>
      <c r="O18" s="94"/>
    </row>
    <row r="19" spans="1:15" ht="57">
      <c r="A19" s="118"/>
      <c r="B19" s="187" t="s">
        <v>169</v>
      </c>
      <c r="C19" s="6"/>
      <c r="D19" s="11"/>
      <c r="E19" s="94"/>
      <c r="F19" s="11"/>
      <c r="G19" s="94"/>
      <c r="H19" s="11"/>
      <c r="I19" s="6"/>
      <c r="J19" s="140"/>
      <c r="K19" s="127"/>
      <c r="L19" s="94"/>
      <c r="M19" s="94"/>
      <c r="N19" s="94"/>
      <c r="O19" s="94"/>
    </row>
    <row r="20" spans="1:15" ht="15">
      <c r="A20" s="118"/>
      <c r="B20" s="117"/>
      <c r="C20" s="6"/>
      <c r="D20" s="11"/>
      <c r="E20" s="94"/>
      <c r="F20" s="11"/>
      <c r="G20" s="94"/>
      <c r="H20" s="11"/>
      <c r="I20" s="6"/>
      <c r="J20" s="140"/>
      <c r="K20" s="127"/>
      <c r="L20" s="94"/>
      <c r="M20" s="94"/>
      <c r="N20" s="94"/>
      <c r="O20" s="94"/>
    </row>
    <row r="21" spans="1:15" ht="57">
      <c r="A21" s="118"/>
      <c r="B21" s="187" t="s">
        <v>170</v>
      </c>
      <c r="C21" s="6"/>
      <c r="D21" s="11"/>
      <c r="E21" s="94"/>
      <c r="F21" s="11"/>
      <c r="G21" s="94"/>
      <c r="H21" s="11"/>
      <c r="I21" s="6"/>
      <c r="J21" s="140"/>
      <c r="K21" s="127"/>
      <c r="L21" s="94"/>
      <c r="M21" s="94"/>
      <c r="N21" s="94"/>
      <c r="O21" s="94"/>
    </row>
    <row r="22" spans="1:15" ht="15">
      <c r="A22" s="118"/>
      <c r="B22" s="117"/>
      <c r="C22" s="6"/>
      <c r="D22" s="11"/>
      <c r="E22" s="94"/>
      <c r="F22" s="11"/>
      <c r="G22" s="94"/>
      <c r="H22" s="11"/>
      <c r="I22" s="6"/>
      <c r="J22" s="140"/>
      <c r="K22" s="127"/>
      <c r="L22" s="94"/>
      <c r="M22" s="94"/>
      <c r="N22" s="94"/>
      <c r="O22" s="94"/>
    </row>
    <row r="23" spans="1:15" ht="42.75">
      <c r="A23" s="118"/>
      <c r="B23" s="187" t="s">
        <v>171</v>
      </c>
      <c r="C23" s="6"/>
      <c r="D23" s="11"/>
      <c r="E23" s="94"/>
      <c r="F23" s="11"/>
      <c r="G23" s="94"/>
      <c r="H23" s="11"/>
      <c r="I23" s="6"/>
      <c r="J23" s="140"/>
      <c r="K23" s="127"/>
      <c r="L23" s="94"/>
      <c r="M23" s="94"/>
      <c r="N23" s="94"/>
      <c r="O23" s="94"/>
    </row>
    <row r="24" spans="1:15" ht="15">
      <c r="A24" s="118"/>
      <c r="B24" s="117"/>
      <c r="C24" s="6"/>
      <c r="D24" s="11"/>
      <c r="E24" s="94"/>
      <c r="F24" s="11"/>
      <c r="G24" s="94"/>
      <c r="H24" s="11"/>
      <c r="I24" s="6"/>
      <c r="J24" s="140"/>
      <c r="K24" s="127"/>
      <c r="L24" s="6"/>
      <c r="M24" s="6"/>
      <c r="N24" s="6"/>
      <c r="O24" s="6"/>
    </row>
    <row r="25" spans="1:15" ht="142.5">
      <c r="A25" s="118"/>
      <c r="B25" s="187" t="s">
        <v>172</v>
      </c>
      <c r="C25" s="6"/>
      <c r="D25" s="11"/>
      <c r="E25" s="94"/>
      <c r="F25" s="11"/>
      <c r="G25" s="94"/>
      <c r="H25" s="11"/>
      <c r="I25" s="6"/>
      <c r="J25" s="140"/>
      <c r="K25" s="127"/>
      <c r="L25" s="6"/>
      <c r="M25" s="6"/>
      <c r="N25" s="6"/>
      <c r="O25" s="6"/>
    </row>
    <row r="26" spans="1:15" ht="15">
      <c r="A26" s="118"/>
      <c r="B26" s="117"/>
      <c r="C26" s="6"/>
      <c r="D26" s="11"/>
      <c r="E26" s="94"/>
      <c r="F26" s="11"/>
      <c r="G26" s="94"/>
      <c r="H26" s="11"/>
      <c r="I26" s="6"/>
      <c r="J26" s="140"/>
      <c r="K26" s="127"/>
      <c r="L26" s="6"/>
      <c r="M26" s="6"/>
      <c r="N26" s="6"/>
      <c r="O26" s="6"/>
    </row>
    <row r="27" spans="1:15" ht="28.5">
      <c r="A27" s="118"/>
      <c r="B27" s="187" t="s">
        <v>173</v>
      </c>
      <c r="C27" s="6"/>
      <c r="D27" s="11"/>
      <c r="E27" s="94"/>
      <c r="F27" s="11"/>
      <c r="G27" s="94"/>
      <c r="H27" s="11"/>
      <c r="I27" s="6"/>
      <c r="J27" s="140"/>
      <c r="K27" s="127"/>
      <c r="L27" s="6"/>
      <c r="M27" s="6"/>
      <c r="N27" s="6"/>
      <c r="O27" s="6"/>
    </row>
    <row r="28" spans="1:15" ht="15">
      <c r="A28" s="118"/>
      <c r="B28" s="117"/>
      <c r="C28" s="6"/>
      <c r="D28" s="11"/>
      <c r="E28" s="94"/>
      <c r="F28" s="11"/>
      <c r="G28" s="94"/>
      <c r="H28" s="11"/>
      <c r="I28" s="6"/>
      <c r="J28" s="140"/>
      <c r="K28" s="127"/>
      <c r="L28" s="6"/>
      <c r="M28" s="6"/>
      <c r="N28" s="6"/>
      <c r="O28" s="6"/>
    </row>
    <row r="29" spans="1:15" ht="99.75">
      <c r="A29" s="118"/>
      <c r="B29" s="187" t="s">
        <v>174</v>
      </c>
      <c r="C29" s="6"/>
      <c r="D29" s="11"/>
      <c r="E29" s="94"/>
      <c r="F29" s="11"/>
      <c r="G29" s="94"/>
      <c r="H29" s="11"/>
      <c r="I29" s="6"/>
      <c r="J29" s="140"/>
      <c r="K29" s="127"/>
      <c r="L29" s="6"/>
      <c r="M29" s="6"/>
      <c r="N29" s="6"/>
      <c r="O29" s="6"/>
    </row>
    <row r="30" spans="1:15" ht="15">
      <c r="A30" s="118"/>
      <c r="B30" s="117"/>
      <c r="C30" s="6"/>
      <c r="D30" s="11"/>
      <c r="E30" s="94"/>
      <c r="F30" s="11"/>
      <c r="G30" s="94"/>
      <c r="H30" s="11"/>
      <c r="I30" s="6"/>
      <c r="J30" s="140"/>
      <c r="K30" s="127"/>
      <c r="L30" s="6"/>
      <c r="M30" s="6"/>
      <c r="N30" s="6"/>
      <c r="O30" s="6"/>
    </row>
    <row r="31" spans="1:15" ht="114">
      <c r="A31" s="118"/>
      <c r="B31" s="187" t="s">
        <v>175</v>
      </c>
      <c r="C31" s="6"/>
      <c r="D31" s="11"/>
      <c r="E31" s="94"/>
      <c r="F31" s="11"/>
      <c r="G31" s="94"/>
      <c r="H31" s="11"/>
      <c r="I31" s="6"/>
      <c r="J31" s="140"/>
      <c r="K31" s="127"/>
      <c r="L31" s="6"/>
      <c r="M31" s="6"/>
      <c r="N31" s="6"/>
      <c r="O31" s="6"/>
    </row>
    <row r="32" spans="1:15" ht="15">
      <c r="A32" s="118"/>
      <c r="B32" s="117"/>
      <c r="C32" s="6"/>
      <c r="D32" s="11"/>
      <c r="E32" s="94"/>
      <c r="F32" s="11"/>
      <c r="G32" s="94"/>
      <c r="H32" s="11"/>
      <c r="I32" s="6"/>
      <c r="J32" s="140"/>
      <c r="K32" s="127"/>
      <c r="L32" s="6"/>
      <c r="M32" s="6"/>
      <c r="N32" s="6"/>
      <c r="O32" s="6"/>
    </row>
    <row r="33" spans="1:15" ht="42.75">
      <c r="A33" s="118"/>
      <c r="B33" s="187" t="s">
        <v>176</v>
      </c>
      <c r="C33" s="6"/>
      <c r="D33" s="11"/>
      <c r="E33" s="94"/>
      <c r="F33" s="11"/>
      <c r="G33" s="94"/>
      <c r="H33" s="11"/>
      <c r="I33" s="6"/>
      <c r="J33" s="140"/>
      <c r="K33" s="127"/>
      <c r="L33" s="6"/>
      <c r="M33" s="6"/>
      <c r="N33" s="6"/>
      <c r="O33" s="6"/>
    </row>
    <row r="34" spans="1:15" ht="15">
      <c r="A34" s="118"/>
      <c r="B34" s="117"/>
      <c r="C34" s="6"/>
      <c r="D34" s="11"/>
      <c r="E34" s="94"/>
      <c r="F34" s="11"/>
      <c r="G34" s="94"/>
      <c r="H34" s="11"/>
      <c r="I34" s="6"/>
      <c r="J34" s="140"/>
      <c r="K34" s="127"/>
      <c r="L34" s="6"/>
      <c r="M34" s="6"/>
      <c r="N34" s="6"/>
      <c r="O34" s="6"/>
    </row>
    <row r="35" spans="1:15" ht="57">
      <c r="A35" s="118"/>
      <c r="B35" s="187" t="s">
        <v>326</v>
      </c>
      <c r="C35" s="6"/>
      <c r="D35" s="11"/>
      <c r="E35" s="94"/>
      <c r="F35" s="11"/>
      <c r="G35" s="94"/>
      <c r="H35" s="11"/>
      <c r="I35" s="6"/>
      <c r="J35" s="140"/>
      <c r="K35" s="127"/>
      <c r="L35" s="6"/>
      <c r="M35" s="6"/>
      <c r="N35" s="6"/>
      <c r="O35" s="6"/>
    </row>
    <row r="36" spans="1:15" ht="15">
      <c r="A36" s="118"/>
      <c r="B36" s="117"/>
      <c r="C36" s="6"/>
      <c r="D36" s="11"/>
      <c r="E36" s="94"/>
      <c r="F36" s="11"/>
      <c r="G36" s="94"/>
      <c r="H36" s="11"/>
      <c r="I36" s="6"/>
      <c r="J36" s="140"/>
      <c r="K36" s="127"/>
      <c r="L36" s="6"/>
      <c r="M36" s="6"/>
      <c r="N36" s="6"/>
      <c r="O36" s="6"/>
    </row>
    <row r="37" spans="1:15" ht="57">
      <c r="A37" s="118"/>
      <c r="B37" s="187" t="s">
        <v>177</v>
      </c>
      <c r="C37" s="6"/>
      <c r="D37" s="11"/>
      <c r="E37" s="94"/>
      <c r="F37" s="11"/>
      <c r="G37" s="94"/>
      <c r="H37" s="11"/>
      <c r="I37" s="6"/>
      <c r="J37" s="140"/>
      <c r="K37" s="127"/>
      <c r="L37" s="6"/>
      <c r="M37" s="6"/>
      <c r="N37" s="6"/>
      <c r="O37" s="6"/>
    </row>
    <row r="38" spans="1:15" ht="15">
      <c r="A38" s="118"/>
      <c r="B38" s="187"/>
      <c r="C38" s="6"/>
      <c r="D38" s="11"/>
      <c r="E38" s="94"/>
      <c r="F38" s="11"/>
      <c r="G38" s="94"/>
      <c r="H38" s="11"/>
      <c r="I38" s="6"/>
      <c r="J38" s="140"/>
      <c r="K38" s="127"/>
      <c r="L38" s="6"/>
      <c r="M38" s="6"/>
      <c r="N38" s="6"/>
      <c r="O38" s="6"/>
    </row>
    <row r="39" spans="1:15" ht="42.75">
      <c r="A39" s="118"/>
      <c r="B39" s="187" t="s">
        <v>178</v>
      </c>
      <c r="C39" s="6"/>
      <c r="D39" s="11"/>
      <c r="E39" s="94"/>
      <c r="F39" s="11"/>
      <c r="G39" s="94"/>
      <c r="H39" s="11"/>
      <c r="I39" s="6"/>
      <c r="J39" s="140"/>
      <c r="K39" s="127"/>
      <c r="L39" s="6"/>
      <c r="M39" s="6"/>
      <c r="N39" s="6"/>
      <c r="O39" s="6"/>
    </row>
    <row r="40" spans="1:15" ht="15">
      <c r="A40" s="118"/>
      <c r="B40" s="187"/>
      <c r="C40" s="6"/>
      <c r="D40" s="11"/>
      <c r="E40" s="94"/>
      <c r="F40" s="11"/>
      <c r="G40" s="94"/>
      <c r="H40" s="11"/>
      <c r="I40" s="6"/>
      <c r="J40" s="140"/>
      <c r="K40" s="127"/>
      <c r="L40" s="6"/>
      <c r="M40" s="6"/>
      <c r="N40" s="6"/>
      <c r="O40" s="6"/>
    </row>
    <row r="41" spans="1:15" ht="71.25">
      <c r="A41" s="118"/>
      <c r="B41" s="187" t="s">
        <v>179</v>
      </c>
      <c r="C41" s="6"/>
      <c r="D41" s="11"/>
      <c r="E41" s="94"/>
      <c r="F41" s="11"/>
      <c r="G41" s="94"/>
      <c r="H41" s="11"/>
      <c r="I41" s="6"/>
      <c r="J41" s="140"/>
      <c r="K41" s="127"/>
      <c r="L41" s="6"/>
      <c r="M41" s="6"/>
      <c r="N41" s="6"/>
      <c r="O41" s="6"/>
    </row>
    <row r="42" spans="1:15" ht="15">
      <c r="A42" s="118"/>
      <c r="B42" s="187"/>
      <c r="C42" s="6"/>
      <c r="D42" s="11"/>
      <c r="E42" s="94"/>
      <c r="F42" s="11"/>
      <c r="G42" s="94"/>
      <c r="H42" s="11"/>
      <c r="I42" s="6"/>
      <c r="J42" s="140"/>
      <c r="K42" s="127"/>
      <c r="L42" s="6"/>
      <c r="M42" s="6"/>
      <c r="N42" s="6"/>
      <c r="O42" s="6"/>
    </row>
    <row r="43" spans="1:15" ht="42.75">
      <c r="A43" s="118"/>
      <c r="B43" s="187" t="s">
        <v>180</v>
      </c>
      <c r="C43" s="6"/>
      <c r="D43" s="11"/>
      <c r="E43" s="94"/>
      <c r="F43" s="11"/>
      <c r="G43" s="94"/>
      <c r="H43" s="11"/>
      <c r="I43" s="6"/>
      <c r="J43" s="140"/>
      <c r="K43" s="127"/>
      <c r="L43" s="6"/>
      <c r="M43" s="6"/>
      <c r="N43" s="6"/>
      <c r="O43" s="6"/>
    </row>
    <row r="44" spans="1:15" ht="15">
      <c r="A44" s="118"/>
      <c r="B44" s="187"/>
      <c r="C44" s="6"/>
      <c r="D44" s="11"/>
      <c r="E44" s="94"/>
      <c r="F44" s="11"/>
      <c r="G44" s="94"/>
      <c r="H44" s="11"/>
      <c r="I44" s="6"/>
      <c r="J44" s="140"/>
      <c r="K44" s="127"/>
      <c r="L44" s="6"/>
      <c r="M44" s="6"/>
      <c r="N44" s="6"/>
      <c r="O44" s="6"/>
    </row>
    <row r="45" spans="1:15" ht="42.75">
      <c r="A45" s="118"/>
      <c r="B45" s="187" t="s">
        <v>181</v>
      </c>
      <c r="C45" s="6"/>
      <c r="D45" s="11"/>
      <c r="E45" s="94"/>
      <c r="F45" s="11"/>
      <c r="G45" s="94"/>
      <c r="H45" s="11"/>
      <c r="I45" s="6"/>
      <c r="J45" s="140"/>
      <c r="K45" s="127"/>
      <c r="L45" s="6"/>
      <c r="M45" s="6"/>
      <c r="N45" s="6"/>
      <c r="O45" s="6"/>
    </row>
    <row r="46" spans="1:15" ht="15">
      <c r="A46" s="118"/>
      <c r="B46" s="187"/>
      <c r="C46" s="6"/>
      <c r="D46" s="11"/>
      <c r="E46" s="94"/>
      <c r="F46" s="11"/>
      <c r="G46" s="94"/>
      <c r="H46" s="11"/>
      <c r="I46" s="6"/>
      <c r="J46" s="140"/>
      <c r="K46" s="127"/>
      <c r="L46" s="6"/>
      <c r="M46" s="6"/>
      <c r="N46" s="6"/>
      <c r="O46" s="6"/>
    </row>
    <row r="47" spans="1:15" ht="28.5">
      <c r="A47" s="118"/>
      <c r="B47" s="187" t="s">
        <v>182</v>
      </c>
      <c r="C47" s="6"/>
      <c r="D47" s="11"/>
      <c r="E47" s="94"/>
      <c r="F47" s="11"/>
      <c r="G47" s="94"/>
      <c r="H47" s="11"/>
      <c r="I47" s="6"/>
      <c r="J47" s="140"/>
      <c r="K47" s="127"/>
      <c r="L47" s="6"/>
      <c r="M47" s="6"/>
      <c r="N47" s="6"/>
      <c r="O47" s="6"/>
    </row>
    <row r="48" spans="1:15" ht="15">
      <c r="A48" s="118"/>
      <c r="B48" s="187"/>
      <c r="C48" s="6"/>
      <c r="D48" s="11"/>
      <c r="E48" s="94"/>
      <c r="F48" s="11"/>
      <c r="G48" s="94"/>
      <c r="H48" s="11"/>
      <c r="I48" s="6"/>
      <c r="J48" s="140"/>
      <c r="K48" s="127"/>
      <c r="L48" s="6"/>
      <c r="M48" s="6"/>
      <c r="N48" s="6"/>
      <c r="O48" s="6"/>
    </row>
    <row r="49" spans="1:15" ht="57">
      <c r="A49" s="118"/>
      <c r="B49" s="187" t="s">
        <v>183</v>
      </c>
      <c r="C49" s="6"/>
      <c r="D49" s="11"/>
      <c r="E49" s="94"/>
      <c r="F49" s="11"/>
      <c r="G49" s="94"/>
      <c r="H49" s="11"/>
      <c r="I49" s="6"/>
      <c r="J49" s="140"/>
      <c r="K49" s="127"/>
      <c r="L49" s="6"/>
      <c r="M49" s="6"/>
      <c r="N49" s="6"/>
      <c r="O49" s="6"/>
    </row>
    <row r="50" spans="1:15" ht="15">
      <c r="A50" s="118"/>
      <c r="B50" s="187"/>
      <c r="C50" s="6"/>
      <c r="D50" s="11"/>
      <c r="E50" s="94"/>
      <c r="F50" s="11"/>
      <c r="G50" s="94"/>
      <c r="H50" s="11"/>
      <c r="I50" s="6"/>
      <c r="J50" s="140"/>
      <c r="K50" s="127"/>
      <c r="L50" s="6"/>
      <c r="M50" s="6"/>
      <c r="N50" s="6"/>
      <c r="O50" s="6"/>
    </row>
    <row r="51" spans="1:15" ht="57">
      <c r="A51" s="118"/>
      <c r="B51" s="187" t="s">
        <v>327</v>
      </c>
      <c r="C51" s="6"/>
      <c r="D51" s="11"/>
      <c r="E51" s="94"/>
      <c r="F51" s="11"/>
      <c r="G51" s="94"/>
      <c r="H51" s="11"/>
      <c r="I51" s="6"/>
      <c r="J51" s="140"/>
      <c r="K51" s="127"/>
      <c r="L51" s="6"/>
      <c r="M51" s="6"/>
      <c r="N51" s="6"/>
      <c r="O51" s="6"/>
    </row>
    <row r="52" spans="1:15" ht="15">
      <c r="A52" s="118"/>
      <c r="B52" s="187"/>
      <c r="C52" s="6"/>
      <c r="D52" s="11"/>
      <c r="E52" s="94"/>
      <c r="F52" s="11"/>
      <c r="G52" s="94"/>
      <c r="H52" s="11"/>
      <c r="I52" s="6"/>
      <c r="J52" s="140"/>
      <c r="K52" s="127"/>
      <c r="L52" s="6"/>
      <c r="M52" s="6"/>
      <c r="N52" s="6"/>
      <c r="O52" s="6"/>
    </row>
    <row r="53" spans="1:15" ht="28.5">
      <c r="A53" s="118"/>
      <c r="B53" s="187" t="s">
        <v>184</v>
      </c>
      <c r="C53" s="6"/>
      <c r="D53" s="11"/>
      <c r="E53" s="94"/>
      <c r="F53" s="11"/>
      <c r="G53" s="94"/>
      <c r="H53" s="11"/>
      <c r="I53" s="6"/>
      <c r="J53" s="140"/>
      <c r="K53" s="127"/>
      <c r="L53" s="6"/>
      <c r="M53" s="6"/>
      <c r="N53" s="6"/>
      <c r="O53" s="6"/>
    </row>
    <row r="54" spans="1:15" ht="15">
      <c r="A54" s="118"/>
      <c r="B54" s="117"/>
      <c r="C54" s="6"/>
      <c r="D54" s="11"/>
      <c r="E54" s="94"/>
      <c r="F54" s="11"/>
      <c r="G54" s="94"/>
      <c r="H54" s="11"/>
      <c r="I54" s="6"/>
      <c r="J54" s="140"/>
      <c r="K54" s="127"/>
      <c r="L54" s="6"/>
      <c r="M54" s="6"/>
      <c r="N54" s="6"/>
      <c r="O54" s="6"/>
    </row>
    <row r="55" spans="1:15" ht="42.75">
      <c r="A55" s="118"/>
      <c r="B55" s="187" t="s">
        <v>185</v>
      </c>
      <c r="C55" s="6"/>
      <c r="D55" s="11"/>
      <c r="E55" s="94"/>
      <c r="F55" s="11"/>
      <c r="G55" s="94"/>
      <c r="H55" s="11"/>
      <c r="I55" s="6"/>
      <c r="J55" s="140"/>
      <c r="K55" s="127"/>
      <c r="L55" s="6"/>
      <c r="M55" s="6"/>
      <c r="N55" s="6"/>
      <c r="O55" s="6"/>
    </row>
    <row r="56" spans="1:15" ht="15">
      <c r="A56" s="118"/>
      <c r="B56" s="187"/>
      <c r="C56" s="6"/>
      <c r="D56" s="11"/>
      <c r="E56" s="94"/>
      <c r="F56" s="11"/>
      <c r="G56" s="94"/>
      <c r="H56" s="11"/>
      <c r="I56" s="6"/>
      <c r="J56" s="140"/>
      <c r="K56" s="127"/>
      <c r="L56" s="6"/>
      <c r="M56" s="6"/>
      <c r="N56" s="6"/>
      <c r="O56" s="6"/>
    </row>
    <row r="57" spans="1:15" ht="57">
      <c r="A57" s="118"/>
      <c r="B57" s="187" t="s">
        <v>186</v>
      </c>
      <c r="C57" s="6"/>
      <c r="D57" s="11"/>
      <c r="E57" s="94"/>
      <c r="F57" s="11"/>
      <c r="G57" s="94"/>
      <c r="H57" s="11"/>
      <c r="I57" s="6"/>
      <c r="J57" s="140"/>
      <c r="K57" s="127"/>
      <c r="L57" s="6"/>
      <c r="M57" s="6"/>
      <c r="N57" s="6"/>
      <c r="O57" s="6"/>
    </row>
    <row r="58" spans="1:15" ht="15">
      <c r="A58" s="118"/>
      <c r="B58" s="187"/>
      <c r="C58" s="6"/>
      <c r="D58" s="11"/>
      <c r="E58" s="94"/>
      <c r="F58" s="11"/>
      <c r="G58" s="94"/>
      <c r="H58" s="11"/>
      <c r="I58" s="6"/>
      <c r="J58" s="140"/>
      <c r="K58" s="127"/>
      <c r="L58" s="6"/>
      <c r="M58" s="6"/>
      <c r="N58" s="6"/>
      <c r="O58" s="6"/>
    </row>
    <row r="59" spans="1:15" ht="42.75">
      <c r="A59" s="118"/>
      <c r="B59" s="187" t="s">
        <v>187</v>
      </c>
      <c r="C59" s="6"/>
      <c r="D59" s="11"/>
      <c r="E59" s="94"/>
      <c r="F59" s="11"/>
      <c r="G59" s="94"/>
      <c r="H59" s="11"/>
      <c r="I59" s="6"/>
      <c r="J59" s="140"/>
      <c r="K59" s="127"/>
      <c r="L59" s="6"/>
      <c r="M59" s="6"/>
      <c r="N59" s="6"/>
      <c r="O59" s="6"/>
    </row>
    <row r="60" spans="1:15" ht="15">
      <c r="A60" s="118"/>
      <c r="B60" s="187"/>
      <c r="C60" s="6"/>
      <c r="D60" s="11"/>
      <c r="E60" s="94"/>
      <c r="F60" s="11"/>
      <c r="G60" s="94"/>
      <c r="H60" s="11"/>
      <c r="I60" s="6"/>
      <c r="J60" s="140"/>
      <c r="K60" s="127"/>
      <c r="L60" s="6"/>
      <c r="M60" s="6"/>
      <c r="N60" s="6"/>
      <c r="O60" s="6"/>
    </row>
    <row r="61" spans="1:15" ht="42.75">
      <c r="A61" s="118"/>
      <c r="B61" s="187" t="s">
        <v>188</v>
      </c>
      <c r="C61" s="6"/>
      <c r="D61" s="11"/>
      <c r="E61" s="94"/>
      <c r="F61" s="11"/>
      <c r="G61" s="94"/>
      <c r="H61" s="11"/>
      <c r="I61" s="6"/>
      <c r="J61" s="140"/>
      <c r="K61" s="127"/>
      <c r="L61" s="6"/>
      <c r="M61" s="6"/>
      <c r="N61" s="6"/>
      <c r="O61" s="6"/>
    </row>
    <row r="62" spans="1:15" ht="15">
      <c r="A62" s="118"/>
      <c r="B62" s="187"/>
      <c r="C62" s="6"/>
      <c r="D62" s="11"/>
      <c r="E62" s="94"/>
      <c r="F62" s="11"/>
      <c r="G62" s="94"/>
      <c r="H62" s="11"/>
      <c r="I62" s="6"/>
      <c r="J62" s="140"/>
      <c r="K62" s="127"/>
      <c r="L62" s="6"/>
      <c r="M62" s="6"/>
      <c r="N62" s="6"/>
      <c r="O62" s="6"/>
    </row>
    <row r="63" spans="1:15" ht="42.75">
      <c r="A63" s="118"/>
      <c r="B63" s="187" t="s">
        <v>189</v>
      </c>
      <c r="C63" s="6"/>
      <c r="D63" s="11"/>
      <c r="E63" s="94"/>
      <c r="F63" s="11"/>
      <c r="G63" s="94"/>
      <c r="H63" s="11"/>
      <c r="I63" s="6"/>
      <c r="J63" s="140"/>
      <c r="K63" s="127"/>
      <c r="L63" s="6"/>
      <c r="M63" s="6"/>
      <c r="N63" s="6"/>
      <c r="O63" s="6"/>
    </row>
    <row r="64" spans="1:15" ht="15">
      <c r="A64" s="118"/>
      <c r="B64" s="187"/>
      <c r="C64" s="6"/>
      <c r="D64" s="11"/>
      <c r="E64" s="94"/>
      <c r="F64" s="11"/>
      <c r="G64" s="94"/>
      <c r="H64" s="11"/>
      <c r="I64" s="6"/>
      <c r="J64" s="140"/>
      <c r="K64" s="127"/>
      <c r="L64" s="6"/>
      <c r="M64" s="6"/>
      <c r="N64" s="6"/>
      <c r="O64" s="6"/>
    </row>
    <row r="65" spans="1:15" ht="57">
      <c r="A65" s="118"/>
      <c r="B65" s="187" t="s">
        <v>190</v>
      </c>
      <c r="C65" s="6"/>
      <c r="D65" s="11"/>
      <c r="E65" s="94"/>
      <c r="F65" s="11"/>
      <c r="G65" s="94"/>
      <c r="H65" s="11"/>
      <c r="I65" s="6"/>
      <c r="J65" s="140"/>
      <c r="K65" s="127"/>
      <c r="L65" s="6"/>
      <c r="M65" s="6"/>
      <c r="N65" s="6"/>
      <c r="O65" s="6"/>
    </row>
    <row r="66" spans="1:15" ht="15">
      <c r="A66" s="118"/>
      <c r="B66" s="187"/>
      <c r="C66" s="6"/>
      <c r="D66" s="11"/>
      <c r="E66" s="94"/>
      <c r="F66" s="11"/>
      <c r="G66" s="94"/>
      <c r="H66" s="11"/>
      <c r="I66" s="6"/>
      <c r="J66" s="140"/>
      <c r="K66" s="127"/>
      <c r="L66" s="6"/>
      <c r="M66" s="6"/>
      <c r="N66" s="6"/>
      <c r="O66" s="6"/>
    </row>
    <row r="67" spans="1:15" ht="42.75">
      <c r="A67" s="118"/>
      <c r="B67" s="187" t="s">
        <v>191</v>
      </c>
      <c r="C67" s="6"/>
      <c r="D67" s="11"/>
      <c r="E67" s="94"/>
      <c r="F67" s="11"/>
      <c r="G67" s="94"/>
      <c r="H67" s="11"/>
      <c r="I67" s="6"/>
      <c r="J67" s="140"/>
      <c r="K67" s="127"/>
      <c r="L67" s="6"/>
      <c r="M67" s="6"/>
      <c r="N67" s="6"/>
      <c r="O67" s="6"/>
    </row>
    <row r="68" spans="1:15" ht="15">
      <c r="A68" s="118"/>
      <c r="B68" s="187"/>
      <c r="C68" s="6"/>
      <c r="D68" s="11"/>
      <c r="E68" s="94"/>
      <c r="F68" s="11"/>
      <c r="G68" s="94"/>
      <c r="H68" s="11"/>
      <c r="I68" s="6"/>
      <c r="J68" s="140"/>
      <c r="K68" s="127"/>
      <c r="L68" s="6"/>
      <c r="M68" s="6"/>
      <c r="N68" s="6"/>
      <c r="O68" s="6"/>
    </row>
    <row r="69" spans="1:15" ht="57">
      <c r="A69" s="118"/>
      <c r="B69" s="187" t="s">
        <v>192</v>
      </c>
      <c r="C69" s="6"/>
      <c r="D69" s="11"/>
      <c r="E69" s="94"/>
      <c r="F69" s="11"/>
      <c r="G69" s="94"/>
      <c r="H69" s="11"/>
      <c r="I69" s="6"/>
      <c r="J69" s="140"/>
      <c r="K69" s="127"/>
      <c r="L69" s="6"/>
      <c r="M69" s="6"/>
      <c r="N69" s="6"/>
      <c r="O69" s="6"/>
    </row>
    <row r="70" spans="1:15" ht="15">
      <c r="A70" s="118"/>
      <c r="B70" s="117"/>
      <c r="C70" s="6"/>
      <c r="D70" s="11"/>
      <c r="E70" s="94"/>
      <c r="F70" s="11"/>
      <c r="G70" s="94"/>
      <c r="H70" s="11"/>
      <c r="I70" s="6"/>
      <c r="J70" s="140"/>
      <c r="K70" s="127"/>
      <c r="L70" s="6"/>
      <c r="M70" s="6"/>
      <c r="N70" s="6"/>
      <c r="O70" s="6"/>
    </row>
    <row r="71" spans="1:15" ht="15">
      <c r="A71" s="2" t="s">
        <v>214</v>
      </c>
      <c r="B71" s="5" t="s">
        <v>7</v>
      </c>
      <c r="C71" s="6"/>
      <c r="D71" s="260"/>
      <c r="E71" s="94"/>
      <c r="F71" s="240"/>
      <c r="G71" s="127"/>
      <c r="I71" s="6"/>
      <c r="J71" s="125"/>
      <c r="K71" s="127"/>
      <c r="L71" s="6"/>
      <c r="M71" s="6"/>
      <c r="N71" s="6"/>
      <c r="O71" s="6"/>
    </row>
    <row r="72" spans="10:11" ht="15">
      <c r="J72" s="129"/>
      <c r="K72" s="132"/>
    </row>
    <row r="73" spans="2:11" ht="15">
      <c r="B73" s="10"/>
      <c r="D73" s="257"/>
      <c r="H73" s="238"/>
      <c r="J73" s="129"/>
      <c r="K73" s="132"/>
    </row>
    <row r="74" spans="1:11" ht="15">
      <c r="A74" s="8"/>
      <c r="B74" s="5" t="s">
        <v>298</v>
      </c>
      <c r="J74" s="129"/>
      <c r="K74" s="132"/>
    </row>
    <row r="75" spans="10:11" ht="15">
      <c r="J75" s="129"/>
      <c r="K75" s="132"/>
    </row>
    <row r="76" spans="2:11" ht="28.5">
      <c r="B76" s="7" t="s">
        <v>131</v>
      </c>
      <c r="J76" s="129"/>
      <c r="K76" s="132"/>
    </row>
    <row r="77" spans="2:11" ht="99.75">
      <c r="B77" s="64" t="s">
        <v>233</v>
      </c>
      <c r="J77" s="129"/>
      <c r="K77" s="132"/>
    </row>
    <row r="78" spans="2:11" ht="15">
      <c r="B78" s="9" t="s">
        <v>11</v>
      </c>
      <c r="D78" s="303">
        <v>1</v>
      </c>
      <c r="F78" s="241"/>
      <c r="H78" s="242">
        <f>D78*F78</f>
        <v>0</v>
      </c>
      <c r="J78" s="129"/>
      <c r="K78" s="132"/>
    </row>
    <row r="79" spans="2:11" ht="15">
      <c r="B79" s="9"/>
      <c r="D79" s="303"/>
      <c r="H79" s="238"/>
      <c r="J79" s="129"/>
      <c r="K79" s="132"/>
    </row>
    <row r="80" spans="2:11" ht="15">
      <c r="B80" s="5" t="s">
        <v>384</v>
      </c>
      <c r="J80" s="129"/>
      <c r="K80" s="132"/>
    </row>
    <row r="81" spans="10:11" ht="10.5" customHeight="1">
      <c r="J81" s="129"/>
      <c r="K81" s="132"/>
    </row>
    <row r="82" spans="2:11" ht="33" customHeight="1">
      <c r="B82" s="64" t="s">
        <v>132</v>
      </c>
      <c r="J82" s="129"/>
      <c r="K82" s="132"/>
    </row>
    <row r="83" spans="10:11" ht="9" customHeight="1">
      <c r="J83" s="129"/>
      <c r="K83" s="132"/>
    </row>
    <row r="84" spans="2:11" ht="28.5">
      <c r="B84" s="7" t="s">
        <v>8</v>
      </c>
      <c r="J84" s="129"/>
      <c r="K84" s="132"/>
    </row>
    <row r="85" spans="10:11" ht="8.25" customHeight="1">
      <c r="J85" s="129"/>
      <c r="K85" s="132"/>
    </row>
    <row r="86" spans="2:11" ht="28.5">
      <c r="B86" s="7" t="s">
        <v>9</v>
      </c>
      <c r="J86" s="129"/>
      <c r="K86" s="132"/>
    </row>
    <row r="87" spans="10:11" ht="11.25" customHeight="1">
      <c r="J87" s="129"/>
      <c r="K87" s="132"/>
    </row>
    <row r="88" spans="2:11" ht="28.5">
      <c r="B88" s="7" t="s">
        <v>164</v>
      </c>
      <c r="J88" s="129"/>
      <c r="K88" s="132"/>
    </row>
    <row r="89" spans="10:11" ht="10.5" customHeight="1">
      <c r="J89" s="129"/>
      <c r="K89" s="132"/>
    </row>
    <row r="90" spans="2:11" ht="15">
      <c r="B90" s="7" t="s">
        <v>301</v>
      </c>
      <c r="J90" s="129"/>
      <c r="K90" s="132"/>
    </row>
    <row r="91" spans="2:11" ht="15">
      <c r="B91" s="10" t="s">
        <v>10</v>
      </c>
      <c r="D91" s="302">
        <v>414.13</v>
      </c>
      <c r="F91" s="241"/>
      <c r="H91" s="242">
        <f>D91*F91</f>
        <v>0</v>
      </c>
      <c r="J91" s="129"/>
      <c r="K91" s="132"/>
    </row>
    <row r="92" spans="2:11" ht="15">
      <c r="B92" s="7" t="s">
        <v>302</v>
      </c>
      <c r="J92" s="129"/>
      <c r="K92" s="132"/>
    </row>
    <row r="93" spans="2:11" ht="15">
      <c r="B93" s="10" t="s">
        <v>2</v>
      </c>
      <c r="D93" s="304">
        <v>1</v>
      </c>
      <c r="F93" s="241"/>
      <c r="H93" s="242">
        <f>D93*F93</f>
        <v>0</v>
      </c>
      <c r="J93" s="129"/>
      <c r="K93" s="132"/>
    </row>
    <row r="94" spans="2:11" ht="15">
      <c r="B94" s="10"/>
      <c r="F94" s="197"/>
      <c r="H94" s="238"/>
      <c r="J94" s="129"/>
      <c r="K94" s="132"/>
    </row>
    <row r="95" spans="2:11" ht="15">
      <c r="B95" s="5" t="s">
        <v>385</v>
      </c>
      <c r="J95" s="129"/>
      <c r="K95" s="132"/>
    </row>
    <row r="96" spans="2:11" ht="9.75" customHeight="1">
      <c r="B96" s="5"/>
      <c r="J96" s="129"/>
      <c r="K96" s="132"/>
    </row>
    <row r="97" spans="2:11" ht="57">
      <c r="B97" s="7" t="s">
        <v>129</v>
      </c>
      <c r="J97" s="129"/>
      <c r="K97" s="132"/>
    </row>
    <row r="98" spans="10:11" ht="15">
      <c r="J98" s="129"/>
      <c r="K98" s="132"/>
    </row>
    <row r="99" spans="2:11" ht="57">
      <c r="B99" s="7" t="s">
        <v>133</v>
      </c>
      <c r="J99" s="129"/>
      <c r="K99" s="132"/>
    </row>
    <row r="100" spans="10:11" ht="15">
      <c r="J100" s="129"/>
      <c r="K100" s="132"/>
    </row>
    <row r="101" spans="2:11" ht="57">
      <c r="B101" s="64" t="s">
        <v>130</v>
      </c>
      <c r="J101" s="129"/>
      <c r="K101" s="132"/>
    </row>
    <row r="102" spans="10:11" ht="15">
      <c r="J102" s="129"/>
      <c r="K102" s="132"/>
    </row>
    <row r="103" spans="2:11" ht="42.75">
      <c r="B103" s="7" t="s">
        <v>134</v>
      </c>
      <c r="J103" s="129"/>
      <c r="K103" s="132"/>
    </row>
    <row r="104" spans="10:11" ht="15">
      <c r="J104" s="129"/>
      <c r="K104" s="132"/>
    </row>
    <row r="105" spans="2:11" ht="28.5">
      <c r="B105" s="7" t="s">
        <v>163</v>
      </c>
      <c r="J105" s="129"/>
      <c r="K105" s="132"/>
    </row>
    <row r="106" spans="10:11" ht="15">
      <c r="J106" s="129"/>
      <c r="K106" s="132"/>
    </row>
    <row r="107" spans="2:11" ht="15">
      <c r="B107" s="7" t="s">
        <v>304</v>
      </c>
      <c r="J107" s="129"/>
      <c r="K107" s="132"/>
    </row>
    <row r="108" spans="2:11" ht="15">
      <c r="B108" s="10" t="s">
        <v>10</v>
      </c>
      <c r="D108" s="302">
        <f>D91</f>
        <v>414.13</v>
      </c>
      <c r="F108" s="241"/>
      <c r="H108" s="242">
        <f>D108*F108</f>
        <v>0</v>
      </c>
      <c r="J108" s="129"/>
      <c r="K108" s="132"/>
    </row>
    <row r="109" spans="2:11" ht="15">
      <c r="B109" s="7" t="s">
        <v>305</v>
      </c>
      <c r="D109" s="304"/>
      <c r="J109" s="129"/>
      <c r="K109" s="132"/>
    </row>
    <row r="110" spans="2:11" ht="15">
      <c r="B110" s="10" t="s">
        <v>2</v>
      </c>
      <c r="D110" s="302">
        <f>D93</f>
        <v>1</v>
      </c>
      <c r="F110" s="241"/>
      <c r="H110" s="242">
        <f>D110*F110</f>
        <v>0</v>
      </c>
      <c r="J110" s="129"/>
      <c r="K110" s="132"/>
    </row>
    <row r="111" spans="2:11" ht="15">
      <c r="B111" s="10"/>
      <c r="F111" s="197"/>
      <c r="H111" s="238"/>
      <c r="J111" s="129"/>
      <c r="K111" s="132"/>
    </row>
    <row r="112" spans="2:11" ht="15">
      <c r="B112" s="185"/>
      <c r="F112" s="197"/>
      <c r="H112" s="197"/>
      <c r="J112" s="132"/>
      <c r="K112" s="132"/>
    </row>
    <row r="113" spans="1:11" ht="15">
      <c r="A113" s="14"/>
      <c r="B113" s="15"/>
      <c r="C113" s="110"/>
      <c r="D113" s="264"/>
      <c r="E113" s="133"/>
      <c r="F113" s="243"/>
      <c r="G113" s="134"/>
      <c r="H113" s="254"/>
      <c r="J113" s="129"/>
      <c r="K113" s="132"/>
    </row>
    <row r="114" spans="1:11" ht="15">
      <c r="A114" s="2" t="s">
        <v>204</v>
      </c>
      <c r="B114" s="16" t="s">
        <v>203</v>
      </c>
      <c r="C114" s="106"/>
      <c r="D114" s="257"/>
      <c r="E114" s="120"/>
      <c r="F114" s="197"/>
      <c r="G114" s="131"/>
      <c r="H114" s="242">
        <f>SUM(H73:H112)</f>
        <v>0</v>
      </c>
      <c r="J114" s="129"/>
      <c r="K114" s="132"/>
    </row>
    <row r="115" spans="1:11" ht="15">
      <c r="A115" s="17"/>
      <c r="B115" s="18"/>
      <c r="C115" s="111"/>
      <c r="D115" s="265"/>
      <c r="E115" s="135"/>
      <c r="F115" s="241"/>
      <c r="G115" s="131"/>
      <c r="H115" s="242"/>
      <c r="J115" s="129"/>
      <c r="K115" s="132"/>
    </row>
    <row r="116" spans="10:11" ht="15">
      <c r="J116" s="129"/>
      <c r="K116" s="132"/>
    </row>
    <row r="117" spans="1:11" ht="15">
      <c r="A117" s="2" t="s">
        <v>202</v>
      </c>
      <c r="B117" s="5" t="s">
        <v>15</v>
      </c>
      <c r="J117" s="129"/>
      <c r="K117" s="132"/>
    </row>
    <row r="118" spans="2:11" ht="9.75" customHeight="1">
      <c r="B118" s="10"/>
      <c r="F118" s="197"/>
      <c r="H118" s="238"/>
      <c r="J118" s="129"/>
      <c r="K118" s="132"/>
    </row>
    <row r="119" spans="2:15" ht="45">
      <c r="B119" s="234" t="s">
        <v>106</v>
      </c>
      <c r="C119" s="35"/>
      <c r="D119" s="263"/>
      <c r="E119" s="12"/>
      <c r="F119" s="215"/>
      <c r="G119" s="13"/>
      <c r="H119" s="215"/>
      <c r="I119" s="35"/>
      <c r="J119" s="140"/>
      <c r="K119" s="91"/>
      <c r="L119" s="35"/>
      <c r="M119" s="35"/>
      <c r="N119" s="35"/>
      <c r="O119" s="35"/>
    </row>
    <row r="120" spans="2:11" ht="8.25" customHeight="1">
      <c r="B120" s="9"/>
      <c r="D120" s="257"/>
      <c r="H120" s="238"/>
      <c r="J120" s="129"/>
      <c r="K120" s="132"/>
    </row>
    <row r="121" spans="2:11" ht="15">
      <c r="B121" s="7" t="s">
        <v>100</v>
      </c>
      <c r="J121" s="129"/>
      <c r="K121" s="132"/>
    </row>
    <row r="122" spans="2:11" ht="15">
      <c r="B122" s="10" t="s">
        <v>10</v>
      </c>
      <c r="D122" s="304">
        <v>250</v>
      </c>
      <c r="F122" s="241"/>
      <c r="H122" s="242">
        <f>D122*F122</f>
        <v>0</v>
      </c>
      <c r="J122" s="129"/>
      <c r="K122" s="132"/>
    </row>
    <row r="123" spans="2:11" ht="12" customHeight="1">
      <c r="B123" s="10"/>
      <c r="D123" s="304"/>
      <c r="F123" s="197"/>
      <c r="H123" s="238"/>
      <c r="J123" s="129"/>
      <c r="K123" s="132"/>
    </row>
    <row r="124" spans="2:11" ht="30">
      <c r="B124" s="33" t="s">
        <v>260</v>
      </c>
      <c r="D124" s="304"/>
      <c r="J124" s="129"/>
      <c r="K124" s="132"/>
    </row>
    <row r="125" spans="4:11" ht="9.75" customHeight="1">
      <c r="D125" s="304"/>
      <c r="J125" s="129"/>
      <c r="K125" s="132"/>
    </row>
    <row r="126" spans="2:11" ht="15">
      <c r="B126" s="7" t="s">
        <v>123</v>
      </c>
      <c r="D126" s="304"/>
      <c r="J126" s="129"/>
      <c r="K126" s="132"/>
    </row>
    <row r="127" spans="2:11" ht="17.25">
      <c r="B127" s="9" t="s">
        <v>17</v>
      </c>
      <c r="D127" s="304">
        <v>4.5</v>
      </c>
      <c r="F127" s="241"/>
      <c r="H127" s="242">
        <f>D127*F127</f>
        <v>0</v>
      </c>
      <c r="J127" s="129"/>
      <c r="K127" s="132"/>
    </row>
    <row r="128" spans="2:11" ht="15">
      <c r="B128" s="9"/>
      <c r="F128" s="197"/>
      <c r="H128" s="238"/>
      <c r="J128" s="129"/>
      <c r="K128" s="132"/>
    </row>
    <row r="129" spans="2:11" ht="35.25" customHeight="1">
      <c r="B129" s="232" t="s">
        <v>376</v>
      </c>
      <c r="J129" s="129"/>
      <c r="K129" s="132"/>
    </row>
    <row r="130" spans="10:11" ht="8.25" customHeight="1">
      <c r="J130" s="129"/>
      <c r="K130" s="132"/>
    </row>
    <row r="131" spans="2:11" ht="28.5">
      <c r="B131" s="7" t="s">
        <v>153</v>
      </c>
      <c r="H131" s="196"/>
      <c r="J131" s="132"/>
      <c r="K131" s="132"/>
    </row>
    <row r="132" spans="8:11" ht="7.5" customHeight="1">
      <c r="H132" s="196"/>
      <c r="J132" s="132"/>
      <c r="K132" s="132"/>
    </row>
    <row r="133" spans="2:11" ht="28.5">
      <c r="B133" s="7" t="s">
        <v>18</v>
      </c>
      <c r="H133" s="196"/>
      <c r="J133" s="132"/>
      <c r="K133" s="132"/>
    </row>
    <row r="134" spans="8:11" ht="9" customHeight="1">
      <c r="H134" s="196"/>
      <c r="J134" s="132"/>
      <c r="K134" s="132"/>
    </row>
    <row r="135" spans="2:11" ht="28.5">
      <c r="B135" s="7" t="s">
        <v>19</v>
      </c>
      <c r="H135" s="196"/>
      <c r="J135" s="132"/>
      <c r="K135" s="132"/>
    </row>
    <row r="136" spans="4:11" ht="10.5" customHeight="1">
      <c r="D136" s="267"/>
      <c r="E136" s="136"/>
      <c r="H136" s="196"/>
      <c r="J136" s="132"/>
      <c r="K136" s="132"/>
    </row>
    <row r="137" spans="2:11" ht="15">
      <c r="B137" s="22" t="s">
        <v>383</v>
      </c>
      <c r="D137" s="267"/>
      <c r="E137" s="136"/>
      <c r="H137" s="196"/>
      <c r="J137" s="132"/>
      <c r="K137" s="132"/>
    </row>
    <row r="138" spans="2:11" ht="17.25">
      <c r="B138" s="338" t="s">
        <v>14</v>
      </c>
      <c r="D138" s="306">
        <v>250</v>
      </c>
      <c r="E138" s="136"/>
      <c r="F138" s="241"/>
      <c r="H138" s="242">
        <f>D138*F138</f>
        <v>0</v>
      </c>
      <c r="J138" s="129"/>
      <c r="K138" s="132"/>
    </row>
    <row r="139" spans="2:11" ht="15">
      <c r="B139" s="338"/>
      <c r="D139" s="267"/>
      <c r="E139" s="136"/>
      <c r="F139" s="197"/>
      <c r="H139" s="238"/>
      <c r="J139" s="129"/>
      <c r="K139" s="132"/>
    </row>
    <row r="140" spans="2:11" ht="42.75">
      <c r="B140" s="22" t="s">
        <v>275</v>
      </c>
      <c r="D140" s="267"/>
      <c r="E140" s="136"/>
      <c r="J140" s="129"/>
      <c r="K140" s="132"/>
    </row>
    <row r="141" spans="2:11" ht="10.5" customHeight="1">
      <c r="B141" s="22"/>
      <c r="D141" s="267"/>
      <c r="E141" s="136"/>
      <c r="J141" s="129"/>
      <c r="K141" s="132"/>
    </row>
    <row r="142" spans="2:11" ht="42.75">
      <c r="B142" s="22" t="s">
        <v>144</v>
      </c>
      <c r="D142" s="267"/>
      <c r="E142" s="136"/>
      <c r="J142" s="129"/>
      <c r="K142" s="132"/>
    </row>
    <row r="143" spans="2:11" ht="15">
      <c r="B143" s="22"/>
      <c r="D143" s="267"/>
      <c r="E143" s="136"/>
      <c r="H143" s="196"/>
      <c r="J143" s="132"/>
      <c r="K143" s="132"/>
    </row>
    <row r="144" spans="2:11" ht="28.5">
      <c r="B144" s="183" t="s">
        <v>102</v>
      </c>
      <c r="D144" s="267"/>
      <c r="E144" s="136"/>
      <c r="H144" s="196"/>
      <c r="J144" s="132"/>
      <c r="K144" s="132"/>
    </row>
    <row r="145" spans="2:11" ht="15">
      <c r="B145" s="183"/>
      <c r="D145" s="267"/>
      <c r="E145" s="136"/>
      <c r="H145" s="196"/>
      <c r="J145" s="132"/>
      <c r="K145" s="132"/>
    </row>
    <row r="146" spans="2:11" ht="15">
      <c r="B146" s="22" t="s">
        <v>382</v>
      </c>
      <c r="D146" s="267"/>
      <c r="E146" s="136"/>
      <c r="H146" s="196"/>
      <c r="J146" s="132"/>
      <c r="K146" s="132"/>
    </row>
    <row r="147" spans="2:11" ht="17.25">
      <c r="B147" s="9" t="s">
        <v>14</v>
      </c>
      <c r="D147" s="306">
        <v>660</v>
      </c>
      <c r="E147" s="136"/>
      <c r="F147" s="241"/>
      <c r="H147" s="242">
        <f>D147*F147</f>
        <v>0</v>
      </c>
      <c r="J147" s="129"/>
      <c r="K147" s="132"/>
    </row>
    <row r="148" spans="2:11" ht="15">
      <c r="B148" s="10"/>
      <c r="C148" s="112"/>
      <c r="F148" s="197"/>
      <c r="H148" s="238"/>
      <c r="J148" s="129"/>
      <c r="K148" s="132"/>
    </row>
    <row r="149" spans="1:11" ht="15">
      <c r="A149" s="14"/>
      <c r="B149" s="15"/>
      <c r="C149" s="110"/>
      <c r="D149" s="264"/>
      <c r="E149" s="133"/>
      <c r="F149" s="243"/>
      <c r="G149" s="134"/>
      <c r="H149" s="254"/>
      <c r="J149" s="129"/>
      <c r="K149" s="132"/>
    </row>
    <row r="150" spans="1:11" ht="15">
      <c r="A150" s="2" t="s">
        <v>202</v>
      </c>
      <c r="B150" s="16" t="s">
        <v>201</v>
      </c>
      <c r="C150" s="106"/>
      <c r="D150" s="257"/>
      <c r="E150" s="120"/>
      <c r="F150" s="197"/>
      <c r="G150" s="131"/>
      <c r="H150" s="242">
        <f>SUM(H119:H148)</f>
        <v>0</v>
      </c>
      <c r="J150" s="129"/>
      <c r="K150" s="132"/>
    </row>
    <row r="151" spans="1:11" ht="15">
      <c r="A151" s="17"/>
      <c r="B151" s="18"/>
      <c r="C151" s="111"/>
      <c r="D151" s="265"/>
      <c r="E151" s="135"/>
      <c r="F151" s="241"/>
      <c r="G151" s="131"/>
      <c r="H151" s="242"/>
      <c r="J151" s="129"/>
      <c r="K151" s="132"/>
    </row>
    <row r="152" spans="2:11" ht="9.75" customHeight="1">
      <c r="B152" s="24"/>
      <c r="C152" s="106"/>
      <c r="D152" s="257"/>
      <c r="E152" s="120"/>
      <c r="F152" s="197"/>
      <c r="G152" s="132"/>
      <c r="H152" s="238"/>
      <c r="J152" s="129"/>
      <c r="K152" s="132"/>
    </row>
    <row r="153" spans="1:15" ht="15">
      <c r="A153" s="2" t="s">
        <v>205</v>
      </c>
      <c r="B153" s="25" t="s">
        <v>20</v>
      </c>
      <c r="C153" s="106"/>
      <c r="D153" s="257"/>
      <c r="E153" s="120"/>
      <c r="F153" s="197"/>
      <c r="G153" s="129"/>
      <c r="H153" s="197"/>
      <c r="I153" s="6"/>
      <c r="J153" s="129"/>
      <c r="K153" s="129"/>
      <c r="L153" s="6"/>
      <c r="M153" s="6"/>
      <c r="N153" s="6"/>
      <c r="O153" s="6"/>
    </row>
    <row r="154" spans="2:15" ht="9.75" customHeight="1">
      <c r="B154" s="26"/>
      <c r="C154" s="106"/>
      <c r="D154" s="257"/>
      <c r="E154" s="120"/>
      <c r="F154" s="197"/>
      <c r="G154" s="129"/>
      <c r="H154" s="197"/>
      <c r="I154" s="6"/>
      <c r="J154" s="129"/>
      <c r="K154" s="129"/>
      <c r="L154" s="6"/>
      <c r="M154" s="6"/>
      <c r="N154" s="6"/>
      <c r="O154" s="6"/>
    </row>
    <row r="155" spans="2:15" ht="15">
      <c r="B155" s="27" t="s">
        <v>21</v>
      </c>
      <c r="C155" s="106"/>
      <c r="D155" s="257"/>
      <c r="E155" s="120"/>
      <c r="F155" s="197"/>
      <c r="G155" s="129"/>
      <c r="H155" s="197"/>
      <c r="I155" s="6"/>
      <c r="J155" s="129"/>
      <c r="K155" s="129"/>
      <c r="L155" s="6"/>
      <c r="M155" s="6"/>
      <c r="N155" s="6"/>
      <c r="O155" s="6"/>
    </row>
    <row r="156" spans="2:15" ht="15">
      <c r="B156" s="26"/>
      <c r="C156" s="106"/>
      <c r="D156" s="257"/>
      <c r="E156" s="120"/>
      <c r="F156" s="197"/>
      <c r="G156" s="129"/>
      <c r="H156" s="197"/>
      <c r="I156" s="6"/>
      <c r="J156" s="129"/>
      <c r="K156" s="129"/>
      <c r="L156" s="6"/>
      <c r="M156" s="6"/>
      <c r="N156" s="6"/>
      <c r="O156" s="6"/>
    </row>
    <row r="157" spans="2:15" ht="29.25">
      <c r="B157" s="28" t="s">
        <v>22</v>
      </c>
      <c r="C157" s="106"/>
      <c r="D157" s="257"/>
      <c r="E157" s="120"/>
      <c r="F157" s="197"/>
      <c r="G157" s="129"/>
      <c r="H157" s="197"/>
      <c r="I157" s="6"/>
      <c r="J157" s="129"/>
      <c r="K157" s="129"/>
      <c r="L157" s="6"/>
      <c r="M157" s="6"/>
      <c r="N157" s="6"/>
      <c r="O157" s="6"/>
    </row>
    <row r="158" spans="2:15" ht="10.5" customHeight="1">
      <c r="B158" s="26"/>
      <c r="C158" s="106"/>
      <c r="D158" s="257"/>
      <c r="E158" s="120"/>
      <c r="F158" s="197"/>
      <c r="G158" s="129"/>
      <c r="H158" s="197"/>
      <c r="I158" s="6"/>
      <c r="J158" s="129"/>
      <c r="K158" s="129"/>
      <c r="L158" s="6"/>
      <c r="M158" s="6"/>
      <c r="N158" s="6"/>
      <c r="O158" s="6"/>
    </row>
    <row r="159" spans="2:11" ht="15">
      <c r="B159" s="29" t="s">
        <v>23</v>
      </c>
      <c r="C159" s="106"/>
      <c r="D159" s="257"/>
      <c r="E159" s="120"/>
      <c r="F159" s="197"/>
      <c r="G159" s="129"/>
      <c r="H159" s="197"/>
      <c r="J159" s="129"/>
      <c r="K159" s="129"/>
    </row>
    <row r="160" spans="2:11" ht="9.75" customHeight="1">
      <c r="B160" s="26"/>
      <c r="C160" s="106"/>
      <c r="D160" s="257"/>
      <c r="E160" s="120"/>
      <c r="F160" s="197"/>
      <c r="G160" s="129"/>
      <c r="H160" s="197"/>
      <c r="J160" s="129"/>
      <c r="K160" s="129"/>
    </row>
    <row r="161" spans="2:11" ht="29.25">
      <c r="B161" s="30" t="s">
        <v>24</v>
      </c>
      <c r="C161" s="106"/>
      <c r="D161" s="257"/>
      <c r="E161" s="120"/>
      <c r="F161" s="197"/>
      <c r="G161" s="129"/>
      <c r="H161" s="197"/>
      <c r="J161" s="129"/>
      <c r="K161" s="129"/>
    </row>
    <row r="162" spans="2:11" ht="15">
      <c r="B162" s="30" t="s">
        <v>25</v>
      </c>
      <c r="C162" s="106"/>
      <c r="D162" s="257"/>
      <c r="E162" s="120"/>
      <c r="F162" s="197"/>
      <c r="G162" s="129"/>
      <c r="H162" s="197"/>
      <c r="J162" s="129"/>
      <c r="K162" s="129"/>
    </row>
    <row r="163" spans="2:11" ht="72">
      <c r="B163" s="30" t="s">
        <v>26</v>
      </c>
      <c r="C163" s="106"/>
      <c r="D163" s="257"/>
      <c r="E163" s="120"/>
      <c r="F163" s="197"/>
      <c r="G163" s="129"/>
      <c r="H163" s="197"/>
      <c r="J163" s="129"/>
      <c r="K163" s="129"/>
    </row>
    <row r="164" spans="2:11" ht="36.75" customHeight="1">
      <c r="B164" s="328" t="s">
        <v>27</v>
      </c>
      <c r="C164" s="106"/>
      <c r="D164" s="257"/>
      <c r="E164" s="120"/>
      <c r="F164" s="197"/>
      <c r="G164" s="129"/>
      <c r="H164" s="197"/>
      <c r="J164" s="129"/>
      <c r="K164" s="129"/>
    </row>
    <row r="165" spans="2:11" ht="8.25" customHeight="1">
      <c r="B165" s="26"/>
      <c r="C165" s="106"/>
      <c r="D165" s="257"/>
      <c r="E165" s="120"/>
      <c r="F165" s="197"/>
      <c r="G165" s="129"/>
      <c r="H165" s="197"/>
      <c r="J165" s="129"/>
      <c r="K165" s="129"/>
    </row>
    <row r="166" spans="2:11" ht="15">
      <c r="B166" s="25" t="s">
        <v>28</v>
      </c>
      <c r="C166" s="106"/>
      <c r="D166" s="257"/>
      <c r="E166" s="120"/>
      <c r="F166" s="197"/>
      <c r="G166" s="129"/>
      <c r="H166" s="197"/>
      <c r="J166" s="129"/>
      <c r="K166" s="129"/>
    </row>
    <row r="167" spans="2:11" ht="9.75" customHeight="1">
      <c r="B167" s="26"/>
      <c r="C167" s="106"/>
      <c r="D167" s="257"/>
      <c r="E167" s="120"/>
      <c r="F167" s="197"/>
      <c r="G167" s="129"/>
      <c r="H167" s="197"/>
      <c r="J167" s="129"/>
      <c r="K167" s="129"/>
    </row>
    <row r="168" spans="2:11" ht="43.5">
      <c r="B168" s="30" t="s">
        <v>29</v>
      </c>
      <c r="C168" s="106"/>
      <c r="D168" s="257"/>
      <c r="E168" s="120"/>
      <c r="F168" s="197"/>
      <c r="G168" s="129"/>
      <c r="H168" s="197"/>
      <c r="J168" s="129"/>
      <c r="K168" s="129"/>
    </row>
    <row r="169" spans="2:11" ht="15">
      <c r="B169" s="30" t="s">
        <v>25</v>
      </c>
      <c r="C169" s="106"/>
      <c r="D169" s="257"/>
      <c r="E169" s="120"/>
      <c r="F169" s="197"/>
      <c r="G169" s="129"/>
      <c r="H169" s="197"/>
      <c r="J169" s="129"/>
      <c r="K169" s="129"/>
    </row>
    <row r="170" spans="2:11" ht="86.25">
      <c r="B170" s="28" t="s">
        <v>30</v>
      </c>
      <c r="C170" s="106"/>
      <c r="D170" s="257"/>
      <c r="E170" s="120"/>
      <c r="F170" s="197"/>
      <c r="G170" s="129"/>
      <c r="H170" s="197"/>
      <c r="J170" s="129"/>
      <c r="K170" s="129"/>
    </row>
    <row r="171" spans="2:11" ht="9.75" customHeight="1">
      <c r="B171" s="16"/>
      <c r="C171" s="106"/>
      <c r="D171" s="257"/>
      <c r="E171" s="120"/>
      <c r="F171" s="197"/>
      <c r="G171" s="129"/>
      <c r="H171" s="197"/>
      <c r="J171" s="129"/>
      <c r="K171" s="129"/>
    </row>
    <row r="172" spans="2:11" ht="15">
      <c r="B172" s="31" t="s">
        <v>31</v>
      </c>
      <c r="C172" s="3"/>
      <c r="D172" s="269"/>
      <c r="E172" s="139"/>
      <c r="F172" s="238"/>
      <c r="G172" s="128"/>
      <c r="H172" s="238"/>
      <c r="J172" s="128"/>
      <c r="K172" s="128"/>
    </row>
    <row r="173" spans="2:11" ht="9" customHeight="1">
      <c r="B173" s="24"/>
      <c r="C173" s="3"/>
      <c r="D173" s="269"/>
      <c r="E173" s="139"/>
      <c r="F173" s="238"/>
      <c r="G173" s="128"/>
      <c r="H173" s="238"/>
      <c r="J173" s="128"/>
      <c r="K173" s="128"/>
    </row>
    <row r="174" spans="2:11" ht="57.75">
      <c r="B174" s="32" t="s">
        <v>32</v>
      </c>
      <c r="C174" s="3"/>
      <c r="D174" s="269"/>
      <c r="E174" s="139"/>
      <c r="F174" s="238"/>
      <c r="G174" s="128"/>
      <c r="H174" s="238"/>
      <c r="J174" s="128"/>
      <c r="K174" s="128"/>
    </row>
    <row r="175" spans="2:11" ht="15">
      <c r="B175" s="32" t="s">
        <v>33</v>
      </c>
      <c r="C175" s="3"/>
      <c r="D175" s="269"/>
      <c r="E175" s="139"/>
      <c r="F175" s="238"/>
      <c r="G175" s="128"/>
      <c r="H175" s="238"/>
      <c r="J175" s="128"/>
      <c r="K175" s="128"/>
    </row>
    <row r="176" spans="2:11" ht="29.25">
      <c r="B176" s="32" t="s">
        <v>34</v>
      </c>
      <c r="C176" s="3"/>
      <c r="D176" s="269"/>
      <c r="E176" s="139"/>
      <c r="F176" s="238"/>
      <c r="G176" s="128"/>
      <c r="H176" s="238"/>
      <c r="J176" s="128"/>
      <c r="K176" s="128"/>
    </row>
    <row r="177" spans="2:11" ht="43.5">
      <c r="B177" s="32" t="s">
        <v>35</v>
      </c>
      <c r="C177" s="3"/>
      <c r="D177" s="269"/>
      <c r="E177" s="139"/>
      <c r="F177" s="238"/>
      <c r="G177" s="128"/>
      <c r="H177" s="238"/>
      <c r="J177" s="128"/>
      <c r="K177" s="128"/>
    </row>
    <row r="178" spans="2:11" ht="29.25">
      <c r="B178" s="32" t="s">
        <v>36</v>
      </c>
      <c r="C178" s="3"/>
      <c r="D178" s="269"/>
      <c r="E178" s="139"/>
      <c r="F178" s="238"/>
      <c r="G178" s="128"/>
      <c r="H178" s="238"/>
      <c r="J178" s="128"/>
      <c r="K178" s="128"/>
    </row>
    <row r="179" spans="2:11" ht="4.5" customHeight="1">
      <c r="B179" s="16"/>
      <c r="C179" s="106"/>
      <c r="D179" s="257"/>
      <c r="E179" s="120"/>
      <c r="F179" s="197"/>
      <c r="G179" s="129"/>
      <c r="H179" s="197"/>
      <c r="J179" s="129"/>
      <c r="K179" s="129"/>
    </row>
    <row r="180" spans="10:11" ht="15">
      <c r="J180" s="129"/>
      <c r="K180" s="132"/>
    </row>
    <row r="181" spans="2:11" ht="15">
      <c r="B181" s="33" t="s">
        <v>328</v>
      </c>
      <c r="J181" s="129"/>
      <c r="K181" s="132"/>
    </row>
    <row r="182" spans="10:11" ht="9.75" customHeight="1">
      <c r="J182" s="129"/>
      <c r="K182" s="132"/>
    </row>
    <row r="183" spans="2:11" ht="15">
      <c r="B183" s="7" t="s">
        <v>37</v>
      </c>
      <c r="J183" s="129"/>
      <c r="K183" s="132"/>
    </row>
    <row r="184" spans="10:11" ht="12" customHeight="1">
      <c r="J184" s="129"/>
      <c r="K184" s="132"/>
    </row>
    <row r="185" spans="2:11" ht="85.5">
      <c r="B185" s="7" t="s">
        <v>38</v>
      </c>
      <c r="J185" s="129"/>
      <c r="K185" s="132"/>
    </row>
    <row r="186" spans="10:11" ht="15">
      <c r="J186" s="129"/>
      <c r="K186" s="132"/>
    </row>
    <row r="187" spans="2:11" ht="71.25">
      <c r="B187" s="24" t="s">
        <v>107</v>
      </c>
      <c r="J187" s="129"/>
      <c r="K187" s="132"/>
    </row>
    <row r="188" spans="2:11" ht="15">
      <c r="B188" s="22"/>
      <c r="J188" s="129"/>
      <c r="K188" s="132"/>
    </row>
    <row r="189" spans="2:11" ht="75">
      <c r="B189" s="92" t="s">
        <v>108</v>
      </c>
      <c r="J189" s="129"/>
      <c r="K189" s="132"/>
    </row>
    <row r="190" spans="2:11" ht="8.25" customHeight="1">
      <c r="B190" s="33"/>
      <c r="J190" s="129"/>
      <c r="K190" s="132"/>
    </row>
    <row r="191" spans="2:11" ht="35.25" customHeight="1">
      <c r="B191" s="92" t="s">
        <v>39</v>
      </c>
      <c r="J191" s="129"/>
      <c r="K191" s="132"/>
    </row>
    <row r="192" spans="2:11" ht="9.75" customHeight="1">
      <c r="B192" s="31"/>
      <c r="J192" s="129"/>
      <c r="K192" s="132"/>
    </row>
    <row r="193" spans="2:11" ht="28.5">
      <c r="B193" s="7" t="s">
        <v>40</v>
      </c>
      <c r="J193" s="129"/>
      <c r="K193" s="132"/>
    </row>
    <row r="194" spans="10:11" ht="9.75" customHeight="1">
      <c r="J194" s="129"/>
      <c r="K194" s="132"/>
    </row>
    <row r="195" spans="2:11" ht="15">
      <c r="B195" s="7" t="s">
        <v>41</v>
      </c>
      <c r="J195" s="129"/>
      <c r="K195" s="132"/>
    </row>
    <row r="196" spans="10:11" ht="15">
      <c r="J196" s="129"/>
      <c r="K196" s="132"/>
    </row>
    <row r="197" spans="2:11" ht="15">
      <c r="B197" s="22" t="s">
        <v>329</v>
      </c>
      <c r="C197" s="112"/>
      <c r="D197" s="267"/>
      <c r="E197" s="136"/>
      <c r="F197" s="246"/>
      <c r="G197" s="137"/>
      <c r="H197" s="244"/>
      <c r="J197" s="138"/>
      <c r="K197" s="152"/>
    </row>
    <row r="198" spans="2:11" ht="15">
      <c r="B198" s="23" t="s">
        <v>4</v>
      </c>
      <c r="C198" s="112"/>
      <c r="D198" s="306">
        <v>285</v>
      </c>
      <c r="E198" s="136"/>
      <c r="F198" s="245"/>
      <c r="G198" s="137"/>
      <c r="H198" s="242">
        <f>D198*F198</f>
        <v>0</v>
      </c>
      <c r="J198" s="138"/>
      <c r="K198" s="152"/>
    </row>
    <row r="199" spans="2:11" ht="15">
      <c r="B199" s="10"/>
      <c r="D199" s="304"/>
      <c r="F199" s="197"/>
      <c r="H199" s="238"/>
      <c r="J199" s="129"/>
      <c r="K199" s="132"/>
    </row>
    <row r="200" spans="2:11" ht="15">
      <c r="B200" s="33" t="s">
        <v>330</v>
      </c>
      <c r="D200" s="304"/>
      <c r="J200" s="129"/>
      <c r="K200" s="132"/>
    </row>
    <row r="201" spans="4:11" ht="15">
      <c r="D201" s="304"/>
      <c r="J201" s="129"/>
      <c r="K201" s="132"/>
    </row>
    <row r="202" spans="2:11" ht="42.75">
      <c r="B202" s="7" t="s">
        <v>42</v>
      </c>
      <c r="D202" s="304"/>
      <c r="J202" s="129"/>
      <c r="K202" s="132"/>
    </row>
    <row r="203" spans="4:11" ht="9.75" customHeight="1">
      <c r="D203" s="304"/>
      <c r="J203" s="129"/>
      <c r="K203" s="132"/>
    </row>
    <row r="204" spans="2:11" ht="28.5">
      <c r="B204" s="7" t="s">
        <v>43</v>
      </c>
      <c r="D204" s="304"/>
      <c r="J204" s="129"/>
      <c r="K204" s="132"/>
    </row>
    <row r="205" spans="4:11" ht="10.5" customHeight="1">
      <c r="D205" s="304"/>
      <c r="J205" s="129"/>
      <c r="K205" s="132"/>
    </row>
    <row r="206" spans="2:11" ht="15">
      <c r="B206" s="7" t="s">
        <v>41</v>
      </c>
      <c r="D206" s="304"/>
      <c r="J206" s="129"/>
      <c r="K206" s="132"/>
    </row>
    <row r="207" spans="4:11" ht="10.5" customHeight="1">
      <c r="D207" s="304"/>
      <c r="J207" s="129"/>
      <c r="K207" s="132"/>
    </row>
    <row r="208" spans="2:11" ht="15">
      <c r="B208" s="22" t="s">
        <v>331</v>
      </c>
      <c r="C208" s="112"/>
      <c r="D208" s="305"/>
      <c r="E208" s="136"/>
      <c r="F208" s="246"/>
      <c r="G208" s="137"/>
      <c r="H208" s="244"/>
      <c r="J208" s="138"/>
      <c r="K208" s="152"/>
    </row>
    <row r="209" spans="2:11" ht="15">
      <c r="B209" s="23" t="s">
        <v>4</v>
      </c>
      <c r="C209" s="112"/>
      <c r="D209" s="306">
        <v>15</v>
      </c>
      <c r="E209" s="136"/>
      <c r="F209" s="245"/>
      <c r="G209" s="137"/>
      <c r="H209" s="242">
        <f>D209*F209</f>
        <v>0</v>
      </c>
      <c r="J209" s="138"/>
      <c r="K209" s="152"/>
    </row>
    <row r="210" spans="2:11" ht="9.75" customHeight="1">
      <c r="B210" s="10"/>
      <c r="F210" s="197"/>
      <c r="H210" s="238"/>
      <c r="J210" s="129"/>
      <c r="K210" s="132"/>
    </row>
    <row r="211" spans="2:15" ht="15">
      <c r="B211" s="33" t="s">
        <v>332</v>
      </c>
      <c r="F211" s="197"/>
      <c r="H211" s="238"/>
      <c r="I211" s="6"/>
      <c r="J211" s="129"/>
      <c r="K211" s="132"/>
      <c r="L211" s="6"/>
      <c r="M211" s="6"/>
      <c r="N211" s="6"/>
      <c r="O211" s="6"/>
    </row>
    <row r="212" spans="2:11" ht="11.25" customHeight="1">
      <c r="B212" s="10"/>
      <c r="F212" s="197"/>
      <c r="H212" s="238"/>
      <c r="J212" s="129"/>
      <c r="K212" s="132"/>
    </row>
    <row r="213" spans="2:11" ht="57">
      <c r="B213" s="7" t="s">
        <v>44</v>
      </c>
      <c r="F213" s="197"/>
      <c r="H213" s="238"/>
      <c r="J213" s="129"/>
      <c r="K213" s="132"/>
    </row>
    <row r="214" spans="6:11" ht="8.25" customHeight="1">
      <c r="F214" s="197"/>
      <c r="H214" s="238"/>
      <c r="J214" s="129"/>
      <c r="K214" s="132"/>
    </row>
    <row r="215" spans="2:11" ht="15">
      <c r="B215" s="7" t="s">
        <v>41</v>
      </c>
      <c r="J215" s="129"/>
      <c r="K215" s="132"/>
    </row>
    <row r="216" spans="10:11" ht="15">
      <c r="J216" s="129"/>
      <c r="K216" s="132"/>
    </row>
    <row r="217" spans="2:11" ht="15">
      <c r="B217" s="7" t="s">
        <v>333</v>
      </c>
      <c r="F217" s="197"/>
      <c r="H217" s="238"/>
      <c r="J217" s="129"/>
      <c r="K217" s="132"/>
    </row>
    <row r="218" spans="2:15" ht="15.75" customHeight="1">
      <c r="B218" s="10" t="s">
        <v>17</v>
      </c>
      <c r="D218" s="302">
        <v>20</v>
      </c>
      <c r="F218" s="245"/>
      <c r="H218" s="242">
        <f>F218*D218</f>
        <v>0</v>
      </c>
      <c r="I218" s="6"/>
      <c r="J218" s="138"/>
      <c r="K218" s="132"/>
      <c r="L218" s="6"/>
      <c r="M218" s="6"/>
      <c r="N218" s="6"/>
      <c r="O218" s="6"/>
    </row>
    <row r="219" spans="2:11" ht="15">
      <c r="B219" s="7" t="s">
        <v>334</v>
      </c>
      <c r="D219" s="304"/>
      <c r="F219" s="197"/>
      <c r="H219" s="238"/>
      <c r="J219" s="129"/>
      <c r="K219" s="132"/>
    </row>
    <row r="220" spans="2:15" ht="16.5">
      <c r="B220" s="10" t="s">
        <v>17</v>
      </c>
      <c r="D220" s="302">
        <v>6</v>
      </c>
      <c r="F220" s="245"/>
      <c r="H220" s="242">
        <f>F220*D220</f>
        <v>0</v>
      </c>
      <c r="I220" s="6"/>
      <c r="J220" s="138"/>
      <c r="K220" s="132"/>
      <c r="L220" s="6"/>
      <c r="M220" s="6"/>
      <c r="N220" s="6"/>
      <c r="O220" s="6"/>
    </row>
    <row r="221" spans="2:11" ht="10.5" customHeight="1">
      <c r="B221" s="10"/>
      <c r="F221" s="197"/>
      <c r="H221" s="238"/>
      <c r="J221" s="129"/>
      <c r="K221" s="132"/>
    </row>
    <row r="222" spans="2:15" ht="15">
      <c r="B222" s="5" t="s">
        <v>335</v>
      </c>
      <c r="I222" s="6"/>
      <c r="J222" s="129"/>
      <c r="K222" s="132"/>
      <c r="L222" s="6"/>
      <c r="M222" s="6"/>
      <c r="N222" s="6"/>
      <c r="O222" s="6"/>
    </row>
    <row r="223" spans="2:15" ht="9" customHeight="1">
      <c r="B223" s="5"/>
      <c r="I223" s="6"/>
      <c r="J223" s="129"/>
      <c r="K223" s="132"/>
      <c r="L223" s="6"/>
      <c r="M223" s="6"/>
      <c r="N223" s="6"/>
      <c r="O223" s="6"/>
    </row>
    <row r="224" spans="2:11" ht="28.5">
      <c r="B224" s="7" t="s">
        <v>109</v>
      </c>
      <c r="J224" s="129"/>
      <c r="K224" s="132"/>
    </row>
    <row r="225" spans="10:11" ht="10.5" customHeight="1">
      <c r="J225" s="129"/>
      <c r="K225" s="132"/>
    </row>
    <row r="226" spans="2:11" ht="57">
      <c r="B226" s="7" t="s">
        <v>152</v>
      </c>
      <c r="J226" s="129"/>
      <c r="K226" s="132"/>
    </row>
    <row r="227" spans="9:15" ht="9" customHeight="1">
      <c r="I227" s="6"/>
      <c r="J227" s="129"/>
      <c r="K227" s="132"/>
      <c r="L227" s="6"/>
      <c r="M227" s="6"/>
      <c r="N227" s="6"/>
      <c r="O227" s="6"/>
    </row>
    <row r="228" spans="2:11" ht="28.5">
      <c r="B228" s="7" t="s">
        <v>135</v>
      </c>
      <c r="J228" s="129"/>
      <c r="K228" s="132"/>
    </row>
    <row r="229" spans="2:11" ht="16.5">
      <c r="B229" s="34" t="s">
        <v>45</v>
      </c>
      <c r="D229" s="304">
        <v>190</v>
      </c>
      <c r="F229" s="241"/>
      <c r="H229" s="242">
        <f>D229*F229</f>
        <v>0</v>
      </c>
      <c r="J229" s="129"/>
      <c r="K229" s="132"/>
    </row>
    <row r="230" spans="2:11" ht="15">
      <c r="B230" s="10"/>
      <c r="F230" s="197"/>
      <c r="H230" s="238"/>
      <c r="J230" s="129"/>
      <c r="K230" s="132"/>
    </row>
    <row r="231" spans="2:11" ht="15">
      <c r="B231" s="33" t="s">
        <v>336</v>
      </c>
      <c r="J231" s="129"/>
      <c r="K231" s="132"/>
    </row>
    <row r="232" spans="10:11" ht="11.25" customHeight="1">
      <c r="J232" s="129"/>
      <c r="K232" s="132"/>
    </row>
    <row r="233" spans="2:11" ht="45.75" customHeight="1">
      <c r="B233" s="93" t="s">
        <v>338</v>
      </c>
      <c r="J233" s="129"/>
      <c r="K233" s="132"/>
    </row>
    <row r="234" spans="10:11" ht="8.25" customHeight="1">
      <c r="J234" s="129"/>
      <c r="K234" s="132"/>
    </row>
    <row r="235" spans="2:11" ht="15">
      <c r="B235" s="7" t="s">
        <v>47</v>
      </c>
      <c r="J235" s="129"/>
      <c r="K235" s="132"/>
    </row>
    <row r="236" spans="10:11" ht="10.5" customHeight="1">
      <c r="J236" s="129"/>
      <c r="K236" s="132"/>
    </row>
    <row r="237" spans="2:11" ht="15">
      <c r="B237" s="7" t="s">
        <v>48</v>
      </c>
      <c r="J237" s="129"/>
      <c r="K237" s="132"/>
    </row>
    <row r="238" spans="10:11" ht="9.75" customHeight="1">
      <c r="J238" s="129"/>
      <c r="K238" s="132"/>
    </row>
    <row r="239" spans="2:11" ht="15">
      <c r="B239" s="7" t="s">
        <v>337</v>
      </c>
      <c r="J239" s="129"/>
      <c r="K239" s="132"/>
    </row>
    <row r="240" spans="2:11" ht="15">
      <c r="B240" s="10" t="s">
        <v>49</v>
      </c>
      <c r="D240" s="304">
        <f>D280+D289+D297</f>
        <v>106</v>
      </c>
      <c r="F240" s="241"/>
      <c r="G240" s="141"/>
      <c r="H240" s="242">
        <f>D240*F240</f>
        <v>0</v>
      </c>
      <c r="J240" s="172"/>
      <c r="K240" s="173"/>
    </row>
    <row r="241" spans="10:11" ht="15">
      <c r="J241" s="129"/>
      <c r="K241" s="132"/>
    </row>
    <row r="242" spans="1:11" ht="15">
      <c r="A242" s="14"/>
      <c r="B242" s="15"/>
      <c r="C242" s="110"/>
      <c r="D242" s="264"/>
      <c r="E242" s="133"/>
      <c r="F242" s="243"/>
      <c r="G242" s="134"/>
      <c r="H242" s="254"/>
      <c r="J242" s="129"/>
      <c r="K242" s="132"/>
    </row>
    <row r="243" spans="1:11" ht="15">
      <c r="A243" s="2" t="s">
        <v>205</v>
      </c>
      <c r="B243" s="38" t="s">
        <v>200</v>
      </c>
      <c r="C243" s="106"/>
      <c r="D243" s="257"/>
      <c r="E243" s="120"/>
      <c r="F243" s="197"/>
      <c r="G243" s="132"/>
      <c r="H243" s="242">
        <f>SUM(H196:H241)</f>
        <v>0</v>
      </c>
      <c r="J243" s="129"/>
      <c r="K243" s="132"/>
    </row>
    <row r="244" spans="1:11" ht="15">
      <c r="A244" s="17"/>
      <c r="B244" s="18"/>
      <c r="C244" s="111"/>
      <c r="D244" s="265"/>
      <c r="E244" s="135"/>
      <c r="F244" s="241"/>
      <c r="G244" s="131"/>
      <c r="H244" s="242"/>
      <c r="J244" s="129"/>
      <c r="K244" s="132"/>
    </row>
    <row r="245" spans="2:11" ht="15">
      <c r="B245" s="24"/>
      <c r="C245" s="106"/>
      <c r="D245" s="257"/>
      <c r="E245" s="120"/>
      <c r="F245" s="197"/>
      <c r="G245" s="132"/>
      <c r="H245" s="238"/>
      <c r="J245" s="129"/>
      <c r="K245" s="132"/>
    </row>
    <row r="246" spans="1:11" ht="15">
      <c r="A246" s="2" t="s">
        <v>213</v>
      </c>
      <c r="B246" s="5" t="s">
        <v>149</v>
      </c>
      <c r="J246" s="129"/>
      <c r="K246" s="132"/>
    </row>
    <row r="247" spans="10:11" ht="10.5" customHeight="1">
      <c r="J247" s="129"/>
      <c r="K247" s="132"/>
    </row>
    <row r="248" spans="2:11" ht="15">
      <c r="B248" s="5" t="s">
        <v>110</v>
      </c>
      <c r="J248" s="129"/>
      <c r="K248" s="132"/>
    </row>
    <row r="249" spans="10:11" ht="8.25" customHeight="1">
      <c r="J249" s="129"/>
      <c r="K249" s="132"/>
    </row>
    <row r="250" spans="2:11" ht="28.5">
      <c r="B250" s="7" t="s">
        <v>50</v>
      </c>
      <c r="J250" s="129"/>
      <c r="K250" s="132"/>
    </row>
    <row r="251" spans="2:11" ht="28.5">
      <c r="B251" s="7" t="s">
        <v>51</v>
      </c>
      <c r="J251" s="129"/>
      <c r="K251" s="132"/>
    </row>
    <row r="252" spans="10:11" ht="6.75" customHeight="1">
      <c r="J252" s="129"/>
      <c r="K252" s="132"/>
    </row>
    <row r="253" spans="2:11" ht="15">
      <c r="B253" s="7" t="s">
        <v>52</v>
      </c>
      <c r="J253" s="129"/>
      <c r="K253" s="132"/>
    </row>
    <row r="254" spans="10:11" ht="9.75" customHeight="1">
      <c r="J254" s="129"/>
      <c r="K254" s="132"/>
    </row>
    <row r="255" spans="2:11" ht="15">
      <c r="B255" s="10" t="s">
        <v>53</v>
      </c>
      <c r="D255" s="302">
        <v>30</v>
      </c>
      <c r="F255" s="241"/>
      <c r="H255" s="242">
        <f>D255*F255</f>
        <v>0</v>
      </c>
      <c r="J255" s="129"/>
      <c r="K255" s="132"/>
    </row>
    <row r="256" spans="4:11" ht="12" customHeight="1">
      <c r="D256" s="304"/>
      <c r="J256" s="129"/>
      <c r="K256" s="132"/>
    </row>
    <row r="257" spans="2:11" ht="15">
      <c r="B257" s="5" t="s">
        <v>111</v>
      </c>
      <c r="D257" s="304"/>
      <c r="J257" s="129"/>
      <c r="K257" s="132"/>
    </row>
    <row r="258" spans="4:11" ht="15">
      <c r="D258" s="304"/>
      <c r="J258" s="129"/>
      <c r="K258" s="132"/>
    </row>
    <row r="259" spans="2:15" ht="71.25">
      <c r="B259" s="7" t="s">
        <v>112</v>
      </c>
      <c r="D259" s="304"/>
      <c r="I259" s="35"/>
      <c r="J259" s="129"/>
      <c r="K259" s="132"/>
      <c r="L259" s="35"/>
      <c r="M259" s="35"/>
      <c r="N259" s="35"/>
      <c r="O259" s="35"/>
    </row>
    <row r="260" spans="4:15" ht="9" customHeight="1">
      <c r="D260" s="304"/>
      <c r="I260" s="35"/>
      <c r="J260" s="129"/>
      <c r="K260" s="132"/>
      <c r="L260" s="35"/>
      <c r="M260" s="35"/>
      <c r="N260" s="35"/>
      <c r="O260" s="35"/>
    </row>
    <row r="261" spans="2:15" ht="15">
      <c r="B261" s="7" t="s">
        <v>54</v>
      </c>
      <c r="D261" s="304"/>
      <c r="I261" s="35"/>
      <c r="J261" s="129"/>
      <c r="K261" s="132"/>
      <c r="L261" s="35"/>
      <c r="M261" s="35"/>
      <c r="N261" s="35"/>
      <c r="O261" s="35"/>
    </row>
    <row r="262" spans="4:15" ht="9" customHeight="1">
      <c r="D262" s="304"/>
      <c r="I262" s="35"/>
      <c r="J262" s="129"/>
      <c r="K262" s="132"/>
      <c r="L262" s="35"/>
      <c r="M262" s="35"/>
      <c r="N262" s="35"/>
      <c r="O262" s="35"/>
    </row>
    <row r="263" spans="2:15" ht="15">
      <c r="B263" s="10" t="s">
        <v>2</v>
      </c>
      <c r="D263" s="302">
        <v>1</v>
      </c>
      <c r="F263" s="241"/>
      <c r="G263" s="132"/>
      <c r="H263" s="242">
        <f>D263*F263</f>
        <v>0</v>
      </c>
      <c r="I263" s="35"/>
      <c r="J263" s="129"/>
      <c r="K263" s="132"/>
      <c r="L263" s="35"/>
      <c r="M263" s="35"/>
      <c r="N263" s="35"/>
      <c r="O263" s="35"/>
    </row>
    <row r="264" spans="2:11" ht="10.5" customHeight="1">
      <c r="B264" s="10"/>
      <c r="F264" s="197"/>
      <c r="G264" s="132"/>
      <c r="H264" s="238"/>
      <c r="J264" s="129"/>
      <c r="K264" s="132"/>
    </row>
    <row r="265" spans="2:11" ht="15">
      <c r="B265" s="10"/>
      <c r="F265" s="197"/>
      <c r="G265" s="132"/>
      <c r="H265" s="238"/>
      <c r="J265" s="129"/>
      <c r="K265" s="132"/>
    </row>
    <row r="266" spans="1:11" ht="15">
      <c r="A266" s="14"/>
      <c r="B266" s="15"/>
      <c r="C266" s="110"/>
      <c r="D266" s="264"/>
      <c r="E266" s="133"/>
      <c r="F266" s="243"/>
      <c r="G266" s="134"/>
      <c r="H266" s="254"/>
      <c r="J266" s="129"/>
      <c r="K266" s="132"/>
    </row>
    <row r="267" spans="1:11" ht="15">
      <c r="A267" s="2" t="s">
        <v>206</v>
      </c>
      <c r="B267" s="38" t="s">
        <v>199</v>
      </c>
      <c r="C267" s="106"/>
      <c r="D267" s="257"/>
      <c r="E267" s="120"/>
      <c r="F267" s="197"/>
      <c r="G267" s="132"/>
      <c r="H267" s="242">
        <f>SUM(H253:H264)</f>
        <v>0</v>
      </c>
      <c r="J267" s="129"/>
      <c r="K267" s="132"/>
    </row>
    <row r="268" spans="1:11" ht="15">
      <c r="A268" s="17"/>
      <c r="B268" s="18"/>
      <c r="C268" s="111"/>
      <c r="D268" s="265"/>
      <c r="E268" s="135"/>
      <c r="F268" s="241"/>
      <c r="G268" s="131"/>
      <c r="H268" s="242"/>
      <c r="J268" s="129"/>
      <c r="K268" s="132"/>
    </row>
    <row r="269" spans="2:11" ht="15">
      <c r="B269" s="24"/>
      <c r="C269" s="106"/>
      <c r="D269" s="257"/>
      <c r="E269" s="120"/>
      <c r="F269" s="197"/>
      <c r="G269" s="132"/>
      <c r="H269" s="238"/>
      <c r="J269" s="129"/>
      <c r="K269" s="132"/>
    </row>
    <row r="270" spans="1:11" ht="15">
      <c r="A270" s="2" t="s">
        <v>207</v>
      </c>
      <c r="B270" s="41" t="s">
        <v>136</v>
      </c>
      <c r="C270" s="35"/>
      <c r="D270" s="263"/>
      <c r="E270" s="12"/>
      <c r="F270" s="215"/>
      <c r="G270" s="13"/>
      <c r="H270" s="215"/>
      <c r="J270" s="130"/>
      <c r="K270" s="13"/>
    </row>
    <row r="271" spans="2:11" ht="15">
      <c r="B271" s="24"/>
      <c r="C271" s="106"/>
      <c r="D271" s="257"/>
      <c r="E271" s="120"/>
      <c r="F271" s="197"/>
      <c r="G271" s="132"/>
      <c r="H271" s="238"/>
      <c r="J271" s="129"/>
      <c r="K271" s="132"/>
    </row>
    <row r="272" spans="2:11" ht="30">
      <c r="B272" s="31" t="s">
        <v>137</v>
      </c>
      <c r="C272" s="6"/>
      <c r="D272" s="260"/>
      <c r="E272" s="94"/>
      <c r="F272" s="238"/>
      <c r="G272" s="127"/>
      <c r="H272" s="238"/>
      <c r="J272" s="128"/>
      <c r="K272" s="144"/>
    </row>
    <row r="273" spans="2:11" ht="15">
      <c r="B273" s="32"/>
      <c r="C273" s="6"/>
      <c r="D273" s="260"/>
      <c r="E273" s="94"/>
      <c r="F273" s="238"/>
      <c r="G273" s="127"/>
      <c r="H273" s="238"/>
      <c r="J273" s="128"/>
      <c r="K273" s="144"/>
    </row>
    <row r="274" spans="2:11" ht="29.25">
      <c r="B274" s="32" t="s">
        <v>138</v>
      </c>
      <c r="C274" s="6"/>
      <c r="D274" s="260"/>
      <c r="E274" s="94"/>
      <c r="F274" s="238"/>
      <c r="G274" s="127"/>
      <c r="H274" s="238"/>
      <c r="J274" s="128"/>
      <c r="K274" s="144"/>
    </row>
    <row r="275" spans="2:11" ht="57.75">
      <c r="B275" s="32" t="s">
        <v>154</v>
      </c>
      <c r="C275" s="6"/>
      <c r="D275" s="260"/>
      <c r="E275" s="94"/>
      <c r="F275" s="238"/>
      <c r="G275" s="127"/>
      <c r="H275" s="238"/>
      <c r="J275" s="128"/>
      <c r="K275" s="144"/>
    </row>
    <row r="276" spans="1:11" ht="29.25">
      <c r="A276" s="36"/>
      <c r="B276" s="32" t="s">
        <v>339</v>
      </c>
      <c r="C276" s="6"/>
      <c r="D276" s="260"/>
      <c r="E276" s="94"/>
      <c r="F276" s="238"/>
      <c r="G276" s="127"/>
      <c r="H276" s="238"/>
      <c r="J276" s="128"/>
      <c r="K276" s="144"/>
    </row>
    <row r="277" spans="1:11" ht="43.5">
      <c r="A277" s="36"/>
      <c r="B277" s="32" t="s">
        <v>139</v>
      </c>
      <c r="C277" s="6"/>
      <c r="D277" s="260"/>
      <c r="E277" s="94"/>
      <c r="F277" s="238"/>
      <c r="G277" s="127"/>
      <c r="H277" s="238"/>
      <c r="J277" s="128"/>
      <c r="K277" s="144"/>
    </row>
    <row r="278" spans="1:11" ht="15">
      <c r="A278" s="36"/>
      <c r="B278" s="32"/>
      <c r="C278" s="6"/>
      <c r="D278" s="260"/>
      <c r="E278" s="94"/>
      <c r="F278" s="238"/>
      <c r="G278" s="127"/>
      <c r="H278" s="238"/>
      <c r="J278" s="128"/>
      <c r="K278" s="144"/>
    </row>
    <row r="279" spans="1:11" ht="17.25">
      <c r="A279" s="36"/>
      <c r="B279" s="32" t="s">
        <v>46</v>
      </c>
      <c r="C279" s="6"/>
      <c r="D279" s="260"/>
      <c r="E279" s="94"/>
      <c r="F279" s="238"/>
      <c r="G279" s="127"/>
      <c r="H279" s="238"/>
      <c r="J279" s="128"/>
      <c r="K279" s="144"/>
    </row>
    <row r="280" spans="2:15" ht="16.5">
      <c r="B280" s="10" t="s">
        <v>17</v>
      </c>
      <c r="D280" s="304">
        <v>19</v>
      </c>
      <c r="E280" s="307"/>
      <c r="F280" s="308"/>
      <c r="H280" s="242">
        <f>D280*F280</f>
        <v>0</v>
      </c>
      <c r="I280" s="35"/>
      <c r="J280" s="129"/>
      <c r="K280" s="132"/>
      <c r="L280" s="35"/>
      <c r="M280" s="35"/>
      <c r="N280" s="35"/>
      <c r="O280" s="35"/>
    </row>
    <row r="281" spans="2:11" ht="15">
      <c r="B281" s="24"/>
      <c r="C281" s="106"/>
      <c r="D281" s="257"/>
      <c r="E281" s="120"/>
      <c r="F281" s="197"/>
      <c r="G281" s="132"/>
      <c r="H281" s="238"/>
      <c r="J281" s="129"/>
      <c r="K281" s="132"/>
    </row>
    <row r="282" spans="2:15" ht="45">
      <c r="B282" s="337" t="s">
        <v>140</v>
      </c>
      <c r="F282" s="197"/>
      <c r="H282" s="238"/>
      <c r="I282" s="6"/>
      <c r="J282" s="129"/>
      <c r="K282" s="132"/>
      <c r="L282" s="6"/>
      <c r="M282" s="6"/>
      <c r="N282" s="6"/>
      <c r="O282" s="6"/>
    </row>
    <row r="283" spans="1:15" ht="9.75" customHeight="1">
      <c r="A283" s="36"/>
      <c r="B283" s="23"/>
      <c r="F283" s="197"/>
      <c r="H283" s="238"/>
      <c r="I283" s="6"/>
      <c r="J283" s="129"/>
      <c r="K283" s="132"/>
      <c r="L283" s="6"/>
      <c r="M283" s="6"/>
      <c r="N283" s="6"/>
      <c r="O283" s="6"/>
    </row>
    <row r="284" spans="2:15" ht="72">
      <c r="B284" s="37" t="s">
        <v>141</v>
      </c>
      <c r="C284" s="6"/>
      <c r="D284" s="260"/>
      <c r="E284" s="94"/>
      <c r="F284" s="238"/>
      <c r="G284" s="127"/>
      <c r="H284" s="238"/>
      <c r="I284" s="6"/>
      <c r="J284" s="128"/>
      <c r="K284" s="144"/>
      <c r="L284" s="6"/>
      <c r="M284" s="6"/>
      <c r="N284" s="6"/>
      <c r="O284" s="6"/>
    </row>
    <row r="285" spans="2:15" ht="9" customHeight="1">
      <c r="B285" s="37"/>
      <c r="C285" s="6"/>
      <c r="D285" s="260"/>
      <c r="E285" s="94"/>
      <c r="F285" s="238"/>
      <c r="G285" s="127"/>
      <c r="H285" s="238"/>
      <c r="I285" s="6"/>
      <c r="J285" s="128"/>
      <c r="K285" s="144"/>
      <c r="L285" s="6"/>
      <c r="M285" s="6"/>
      <c r="N285" s="6"/>
      <c r="O285" s="6"/>
    </row>
    <row r="286" spans="2:15" ht="29.25">
      <c r="B286" s="37" t="s">
        <v>142</v>
      </c>
      <c r="C286" s="6"/>
      <c r="D286" s="260"/>
      <c r="E286" s="94"/>
      <c r="F286" s="238"/>
      <c r="G286" s="127"/>
      <c r="H286" s="238"/>
      <c r="I286" s="6"/>
      <c r="J286" s="128"/>
      <c r="K286" s="144"/>
      <c r="L286" s="6"/>
      <c r="M286" s="6"/>
      <c r="N286" s="6"/>
      <c r="O286" s="6"/>
    </row>
    <row r="287" spans="2:15" ht="15">
      <c r="B287" s="37"/>
      <c r="C287" s="6"/>
      <c r="D287" s="260"/>
      <c r="E287" s="94"/>
      <c r="F287" s="238"/>
      <c r="G287" s="127"/>
      <c r="H287" s="238"/>
      <c r="I287" s="6"/>
      <c r="J287" s="128"/>
      <c r="K287" s="144"/>
      <c r="L287" s="6"/>
      <c r="M287" s="6"/>
      <c r="N287" s="6"/>
      <c r="O287" s="6"/>
    </row>
    <row r="288" spans="1:11" ht="17.25">
      <c r="A288" s="36"/>
      <c r="B288" s="32" t="s">
        <v>143</v>
      </c>
      <c r="C288" s="6"/>
      <c r="D288" s="260"/>
      <c r="E288" s="94"/>
      <c r="F288" s="238"/>
      <c r="G288" s="127"/>
      <c r="H288" s="238"/>
      <c r="J288" s="128"/>
      <c r="K288" s="144"/>
    </row>
    <row r="289" spans="2:11" ht="16.5">
      <c r="B289" s="10" t="s">
        <v>17</v>
      </c>
      <c r="D289" s="304">
        <v>77</v>
      </c>
      <c r="F289" s="241"/>
      <c r="H289" s="242">
        <f>D289*F289</f>
        <v>0</v>
      </c>
      <c r="J289" s="129"/>
      <c r="K289" s="132"/>
    </row>
    <row r="290" spans="2:11" ht="9" customHeight="1">
      <c r="B290" s="32"/>
      <c r="C290" s="6"/>
      <c r="D290" s="260"/>
      <c r="E290" s="94"/>
      <c r="F290" s="238"/>
      <c r="G290" s="127"/>
      <c r="H290" s="238"/>
      <c r="J290" s="128"/>
      <c r="K290" s="144"/>
    </row>
    <row r="291" spans="2:11" ht="45">
      <c r="B291" s="170" t="s">
        <v>150</v>
      </c>
      <c r="C291" s="102"/>
      <c r="D291" s="266"/>
      <c r="E291" s="94"/>
      <c r="F291" s="238"/>
      <c r="G291" s="127"/>
      <c r="H291" s="238"/>
      <c r="J291" s="128"/>
      <c r="K291" s="144"/>
    </row>
    <row r="292" spans="2:11" ht="9.75" customHeight="1">
      <c r="B292" s="170"/>
      <c r="C292" s="102"/>
      <c r="D292" s="266"/>
      <c r="E292" s="94"/>
      <c r="F292" s="238"/>
      <c r="G292" s="127"/>
      <c r="H292" s="238"/>
      <c r="J292" s="128"/>
      <c r="K292" s="144"/>
    </row>
    <row r="293" spans="2:11" ht="128.25">
      <c r="B293" s="7" t="s">
        <v>145</v>
      </c>
      <c r="C293" s="102"/>
      <c r="D293" s="266"/>
      <c r="E293" s="94"/>
      <c r="F293" s="238"/>
      <c r="G293" s="127"/>
      <c r="H293" s="238"/>
      <c r="J293" s="128"/>
      <c r="K293" s="144"/>
    </row>
    <row r="294" spans="2:11" ht="29.25">
      <c r="B294" s="37" t="s">
        <v>142</v>
      </c>
      <c r="C294" s="102"/>
      <c r="D294" s="266"/>
      <c r="E294" s="94"/>
      <c r="F294" s="238"/>
      <c r="G294" s="127"/>
      <c r="H294" s="238"/>
      <c r="J294" s="128"/>
      <c r="K294" s="144"/>
    </row>
    <row r="295" spans="2:11" ht="11.25" customHeight="1">
      <c r="B295" s="37"/>
      <c r="C295" s="112"/>
      <c r="D295" s="267"/>
      <c r="F295" s="197"/>
      <c r="H295" s="238"/>
      <c r="J295" s="129"/>
      <c r="K295" s="132"/>
    </row>
    <row r="296" spans="1:11" ht="15">
      <c r="A296" s="36"/>
      <c r="B296" s="7" t="s">
        <v>126</v>
      </c>
      <c r="C296" s="102"/>
      <c r="D296" s="266"/>
      <c r="E296" s="94"/>
      <c r="F296" s="238"/>
      <c r="G296" s="127"/>
      <c r="H296" s="238"/>
      <c r="J296" s="128"/>
      <c r="K296" s="144"/>
    </row>
    <row r="297" spans="2:11" ht="16.5">
      <c r="B297" s="23" t="s">
        <v>17</v>
      </c>
      <c r="C297" s="112"/>
      <c r="D297" s="305">
        <v>10</v>
      </c>
      <c r="F297" s="245"/>
      <c r="H297" s="242">
        <f>D297*F297</f>
        <v>0</v>
      </c>
      <c r="J297" s="138"/>
      <c r="K297" s="132"/>
    </row>
    <row r="298" spans="2:11" ht="11.25" customHeight="1">
      <c r="B298" s="23"/>
      <c r="C298" s="112"/>
      <c r="D298" s="305"/>
      <c r="F298" s="247"/>
      <c r="H298" s="238"/>
      <c r="J298" s="138"/>
      <c r="K298" s="132"/>
    </row>
    <row r="299" spans="2:11" ht="15">
      <c r="B299" s="5" t="s">
        <v>340</v>
      </c>
      <c r="D299" s="267"/>
      <c r="J299" s="129"/>
      <c r="K299" s="132"/>
    </row>
    <row r="300" spans="2:11" ht="15">
      <c r="B300" s="10" t="s">
        <v>49</v>
      </c>
      <c r="D300" s="305">
        <v>210.68</v>
      </c>
      <c r="F300" s="241"/>
      <c r="G300" s="141"/>
      <c r="H300" s="242">
        <f>D300*F300</f>
        <v>0</v>
      </c>
      <c r="J300" s="129"/>
      <c r="K300" s="132"/>
    </row>
    <row r="301" spans="2:11" ht="15">
      <c r="B301" s="23"/>
      <c r="C301" s="112"/>
      <c r="D301" s="305"/>
      <c r="F301" s="247"/>
      <c r="H301" s="238"/>
      <c r="J301" s="138"/>
      <c r="K301" s="132"/>
    </row>
    <row r="302" spans="1:11" ht="15">
      <c r="A302" s="36"/>
      <c r="B302" s="10"/>
      <c r="F302" s="197"/>
      <c r="H302" s="238"/>
      <c r="J302" s="129"/>
      <c r="K302" s="132"/>
    </row>
    <row r="303" spans="1:11" ht="15">
      <c r="A303" s="14"/>
      <c r="B303" s="15"/>
      <c r="C303" s="110"/>
      <c r="D303" s="264"/>
      <c r="E303" s="133"/>
      <c r="F303" s="243"/>
      <c r="G303" s="134"/>
      <c r="H303" s="254"/>
      <c r="J303" s="129"/>
      <c r="K303" s="132"/>
    </row>
    <row r="304" spans="1:11" ht="15">
      <c r="A304" s="2" t="s">
        <v>207</v>
      </c>
      <c r="B304" s="38" t="s">
        <v>198</v>
      </c>
      <c r="C304" s="106"/>
      <c r="D304" s="257"/>
      <c r="E304" s="120"/>
      <c r="F304" s="197"/>
      <c r="G304" s="132"/>
      <c r="H304" s="242">
        <f>H297+H289+H280+H300</f>
        <v>0</v>
      </c>
      <c r="J304" s="129"/>
      <c r="K304" s="132"/>
    </row>
    <row r="305" spans="1:11" ht="15">
      <c r="A305" s="17"/>
      <c r="B305" s="18"/>
      <c r="C305" s="111"/>
      <c r="D305" s="265"/>
      <c r="E305" s="135"/>
      <c r="F305" s="241"/>
      <c r="G305" s="131"/>
      <c r="H305" s="242"/>
      <c r="J305" s="129"/>
      <c r="K305" s="132"/>
    </row>
    <row r="306" spans="2:11" ht="15">
      <c r="B306" s="24"/>
      <c r="C306" s="106"/>
      <c r="D306" s="257"/>
      <c r="E306" s="120"/>
      <c r="F306" s="197"/>
      <c r="G306" s="132"/>
      <c r="H306" s="238"/>
      <c r="J306" s="129"/>
      <c r="K306" s="132"/>
    </row>
    <row r="307" spans="1:14" ht="15">
      <c r="A307" s="2" t="s">
        <v>208</v>
      </c>
      <c r="B307" s="41" t="s">
        <v>146</v>
      </c>
      <c r="C307" s="35"/>
      <c r="D307" s="263"/>
      <c r="E307" s="12"/>
      <c r="F307" s="215"/>
      <c r="G307" s="13"/>
      <c r="H307" s="215"/>
      <c r="J307" s="130"/>
      <c r="K307" s="13"/>
      <c r="L307" s="112"/>
      <c r="M307" s="112"/>
      <c r="N307" s="112"/>
    </row>
    <row r="308" spans="2:11" ht="10.5" customHeight="1">
      <c r="B308" s="41"/>
      <c r="C308" s="35"/>
      <c r="D308" s="263"/>
      <c r="E308" s="12"/>
      <c r="F308" s="215"/>
      <c r="G308" s="13"/>
      <c r="H308" s="215"/>
      <c r="J308" s="130"/>
      <c r="K308" s="13"/>
    </row>
    <row r="309" spans="2:11" ht="30">
      <c r="B309" s="41" t="s">
        <v>372</v>
      </c>
      <c r="C309" s="35"/>
      <c r="D309" s="263"/>
      <c r="E309" s="12"/>
      <c r="F309" s="215"/>
      <c r="G309" s="13"/>
      <c r="H309" s="215"/>
      <c r="J309" s="130"/>
      <c r="K309" s="13"/>
    </row>
    <row r="310" spans="2:11" ht="10.5" customHeight="1">
      <c r="B310" s="41"/>
      <c r="C310" s="35"/>
      <c r="D310" s="263"/>
      <c r="E310" s="12"/>
      <c r="F310" s="215"/>
      <c r="G310" s="13"/>
      <c r="H310" s="215"/>
      <c r="J310" s="130"/>
      <c r="K310" s="13"/>
    </row>
    <row r="311" spans="2:11" ht="15">
      <c r="B311" s="42" t="s">
        <v>113</v>
      </c>
      <c r="C311" s="6"/>
      <c r="D311" s="260"/>
      <c r="E311" s="94"/>
      <c r="F311" s="240"/>
      <c r="G311" s="127"/>
      <c r="J311" s="125"/>
      <c r="K311" s="127"/>
    </row>
    <row r="312" spans="2:11" ht="15">
      <c r="B312" s="10" t="s">
        <v>2</v>
      </c>
      <c r="C312" s="6"/>
      <c r="D312" s="260">
        <v>1</v>
      </c>
      <c r="E312" s="94"/>
      <c r="F312" s="215"/>
      <c r="G312" s="13"/>
      <c r="H312" s="215"/>
      <c r="J312" s="130"/>
      <c r="K312" s="13"/>
    </row>
    <row r="313" spans="2:11" ht="9" customHeight="1">
      <c r="B313" s="42"/>
      <c r="C313" s="6"/>
      <c r="D313" s="260"/>
      <c r="E313" s="94"/>
      <c r="F313" s="240"/>
      <c r="G313" s="127"/>
      <c r="J313" s="125"/>
      <c r="K313" s="127"/>
    </row>
    <row r="314" spans="1:11" ht="71.25">
      <c r="A314" s="43"/>
      <c r="B314" s="40" t="s">
        <v>55</v>
      </c>
      <c r="C314" s="20"/>
      <c r="D314" s="260"/>
      <c r="E314" s="142"/>
      <c r="F314" s="238"/>
      <c r="G314" s="143"/>
      <c r="H314" s="238"/>
      <c r="J314" s="143"/>
      <c r="K314" s="143"/>
    </row>
    <row r="315" spans="2:11" ht="10.5" customHeight="1">
      <c r="B315" s="10"/>
      <c r="C315" s="6"/>
      <c r="D315" s="260"/>
      <c r="E315" s="94"/>
      <c r="F315" s="238"/>
      <c r="G315" s="144"/>
      <c r="H315" s="238"/>
      <c r="J315" s="128"/>
      <c r="K315" s="144"/>
    </row>
    <row r="316" spans="2:11" ht="71.25">
      <c r="B316" s="19" t="s">
        <v>124</v>
      </c>
      <c r="C316" s="6"/>
      <c r="D316" s="260"/>
      <c r="E316" s="94"/>
      <c r="F316" s="238"/>
      <c r="G316" s="144"/>
      <c r="H316" s="238"/>
      <c r="J316" s="128"/>
      <c r="K316" s="144"/>
    </row>
    <row r="317" spans="2:11" ht="6" customHeight="1">
      <c r="B317" s="10"/>
      <c r="C317" s="6"/>
      <c r="D317" s="260"/>
      <c r="E317" s="94"/>
      <c r="F317" s="238"/>
      <c r="G317" s="144"/>
      <c r="H317" s="238"/>
      <c r="J317" s="128"/>
      <c r="K317" s="144"/>
    </row>
    <row r="318" spans="2:11" ht="46.5" customHeight="1">
      <c r="B318" s="40" t="s">
        <v>56</v>
      </c>
      <c r="C318" s="6"/>
      <c r="D318" s="260"/>
      <c r="E318" s="94"/>
      <c r="F318" s="238"/>
      <c r="G318" s="144"/>
      <c r="H318" s="238"/>
      <c r="J318" s="128"/>
      <c r="K318" s="144"/>
    </row>
    <row r="319" spans="2:11" ht="23.25" customHeight="1">
      <c r="B319" s="40" t="s">
        <v>57</v>
      </c>
      <c r="C319" s="6"/>
      <c r="D319" s="260"/>
      <c r="E319" s="94"/>
      <c r="F319" s="238"/>
      <c r="G319" s="144"/>
      <c r="H319" s="238"/>
      <c r="J319" s="128"/>
      <c r="K319" s="144"/>
    </row>
    <row r="320" spans="2:11" ht="6.75" customHeight="1">
      <c r="B320" s="10"/>
      <c r="C320" s="6"/>
      <c r="D320" s="260"/>
      <c r="E320" s="94"/>
      <c r="F320" s="238"/>
      <c r="G320" s="144"/>
      <c r="H320" s="238"/>
      <c r="J320" s="128"/>
      <c r="K320" s="144"/>
    </row>
    <row r="321" spans="2:11" ht="57">
      <c r="B321" s="19" t="s">
        <v>341</v>
      </c>
      <c r="C321" s="6"/>
      <c r="D321" s="260"/>
      <c r="E321" s="94"/>
      <c r="F321" s="238"/>
      <c r="G321" s="144"/>
      <c r="H321" s="238"/>
      <c r="J321" s="128"/>
      <c r="K321" s="144"/>
    </row>
    <row r="322" spans="2:11" ht="9" customHeight="1">
      <c r="B322" s="10"/>
      <c r="C322" s="6"/>
      <c r="D322" s="260"/>
      <c r="E322" s="94"/>
      <c r="F322" s="238"/>
      <c r="G322" s="144"/>
      <c r="H322" s="238"/>
      <c r="J322" s="128"/>
      <c r="K322" s="144"/>
    </row>
    <row r="323" spans="2:11" ht="114">
      <c r="B323" s="39" t="s">
        <v>58</v>
      </c>
      <c r="C323" s="6"/>
      <c r="D323" s="260"/>
      <c r="E323" s="94"/>
      <c r="F323" s="238"/>
      <c r="G323" s="144"/>
      <c r="H323" s="238"/>
      <c r="J323" s="128"/>
      <c r="K323" s="144"/>
    </row>
    <row r="324" spans="2:11" ht="8.25" customHeight="1">
      <c r="B324" s="10"/>
      <c r="C324" s="6"/>
      <c r="D324" s="260"/>
      <c r="E324" s="94"/>
      <c r="F324" s="238"/>
      <c r="G324" s="144"/>
      <c r="H324" s="238"/>
      <c r="J324" s="128"/>
      <c r="K324" s="144"/>
    </row>
    <row r="325" spans="2:11" ht="28.5">
      <c r="B325" s="40" t="s">
        <v>59</v>
      </c>
      <c r="C325" s="6"/>
      <c r="D325" s="260"/>
      <c r="E325" s="94"/>
      <c r="F325" s="238"/>
      <c r="G325" s="144"/>
      <c r="H325" s="238"/>
      <c r="J325" s="128"/>
      <c r="K325" s="144"/>
    </row>
    <row r="326" spans="2:11" ht="10.5" customHeight="1">
      <c r="B326" s="10"/>
      <c r="C326" s="6"/>
      <c r="D326" s="260"/>
      <c r="E326" s="94"/>
      <c r="F326" s="238"/>
      <c r="G326" s="144"/>
      <c r="H326" s="238"/>
      <c r="J326" s="128"/>
      <c r="K326" s="144"/>
    </row>
    <row r="327" spans="2:11" ht="15">
      <c r="B327" s="6" t="s">
        <v>118</v>
      </c>
      <c r="C327" s="6"/>
      <c r="D327" s="260"/>
      <c r="E327" s="94"/>
      <c r="F327" s="238"/>
      <c r="G327" s="144"/>
      <c r="H327" s="238"/>
      <c r="J327" s="128"/>
      <c r="K327" s="144"/>
    </row>
    <row r="328" spans="2:11" ht="15">
      <c r="B328" s="10" t="s">
        <v>60</v>
      </c>
      <c r="C328" s="6"/>
      <c r="D328" s="302">
        <v>0.44</v>
      </c>
      <c r="E328" s="94"/>
      <c r="F328" s="241"/>
      <c r="G328" s="127"/>
      <c r="H328" s="242">
        <f>D328*F328</f>
        <v>0</v>
      </c>
      <c r="J328" s="129"/>
      <c r="K328" s="144"/>
    </row>
    <row r="329" spans="2:11" ht="15">
      <c r="B329" s="32" t="s">
        <v>61</v>
      </c>
      <c r="C329" s="6"/>
      <c r="D329" s="260"/>
      <c r="E329" s="94"/>
      <c r="F329" s="238"/>
      <c r="G329" s="144"/>
      <c r="H329" s="238"/>
      <c r="J329" s="128"/>
      <c r="K329" s="144"/>
    </row>
    <row r="330" spans="2:11" ht="15">
      <c r="B330" s="10" t="s">
        <v>60</v>
      </c>
      <c r="C330" s="6"/>
      <c r="D330" s="302">
        <v>1</v>
      </c>
      <c r="E330" s="94"/>
      <c r="F330" s="241"/>
      <c r="G330" s="127"/>
      <c r="H330" s="242">
        <f>D330*F330</f>
        <v>0</v>
      </c>
      <c r="J330" s="129"/>
      <c r="K330" s="144"/>
    </row>
    <row r="331" spans="2:11" ht="15">
      <c r="B331" s="32" t="s">
        <v>62</v>
      </c>
      <c r="C331" s="6"/>
      <c r="D331" s="260"/>
      <c r="E331" s="94"/>
      <c r="F331" s="238"/>
      <c r="G331" s="144"/>
      <c r="H331" s="238"/>
      <c r="J331" s="128"/>
      <c r="K331" s="144"/>
    </row>
    <row r="332" spans="2:11" ht="15">
      <c r="B332" s="10" t="s">
        <v>60</v>
      </c>
      <c r="C332" s="6"/>
      <c r="D332" s="302">
        <v>4.63</v>
      </c>
      <c r="E332" s="94"/>
      <c r="F332" s="241"/>
      <c r="G332" s="127"/>
      <c r="H332" s="242">
        <f>D332*F332</f>
        <v>0</v>
      </c>
      <c r="J332" s="129"/>
      <c r="K332" s="144"/>
    </row>
    <row r="333" spans="2:11" ht="29.25">
      <c r="B333" s="28" t="s">
        <v>228</v>
      </c>
      <c r="C333" s="6"/>
      <c r="D333" s="260"/>
      <c r="E333" s="94"/>
      <c r="F333" s="238"/>
      <c r="G333" s="144"/>
      <c r="H333" s="238"/>
      <c r="J333" s="128"/>
      <c r="K333" s="144"/>
    </row>
    <row r="334" spans="2:11" ht="15">
      <c r="B334" s="10" t="s">
        <v>60</v>
      </c>
      <c r="C334" s="6"/>
      <c r="D334" s="302">
        <v>0.8</v>
      </c>
      <c r="E334" s="94"/>
      <c r="F334" s="245"/>
      <c r="G334" s="127"/>
      <c r="H334" s="242">
        <f>D334*F334</f>
        <v>0</v>
      </c>
      <c r="J334" s="138"/>
      <c r="K334" s="144"/>
    </row>
    <row r="335" spans="2:11" ht="15">
      <c r="B335" s="6" t="s">
        <v>63</v>
      </c>
      <c r="C335" s="6"/>
      <c r="D335" s="260"/>
      <c r="E335" s="94"/>
      <c r="F335" s="238"/>
      <c r="G335" s="144"/>
      <c r="H335" s="238"/>
      <c r="J335" s="128"/>
      <c r="K335" s="144"/>
    </row>
    <row r="336" spans="2:11" ht="10.5" customHeight="1">
      <c r="B336" s="10"/>
      <c r="C336" s="6"/>
      <c r="D336" s="260"/>
      <c r="E336" s="94"/>
      <c r="F336" s="238"/>
      <c r="G336" s="144"/>
      <c r="H336" s="238"/>
      <c r="J336" s="128"/>
      <c r="K336" s="144"/>
    </row>
    <row r="337" spans="1:15" ht="15">
      <c r="A337" s="86"/>
      <c r="B337" s="32" t="s">
        <v>114</v>
      </c>
      <c r="C337" s="6"/>
      <c r="D337" s="260"/>
      <c r="E337" s="94"/>
      <c r="F337" s="238"/>
      <c r="G337" s="144"/>
      <c r="H337" s="238"/>
      <c r="I337" s="6"/>
      <c r="J337" s="128"/>
      <c r="K337" s="144"/>
      <c r="L337" s="6"/>
      <c r="M337" s="6"/>
      <c r="N337" s="6"/>
      <c r="O337" s="6"/>
    </row>
    <row r="338" spans="1:15" ht="15">
      <c r="A338" s="86"/>
      <c r="B338" s="10" t="s">
        <v>1</v>
      </c>
      <c r="C338" s="6"/>
      <c r="D338" s="302">
        <v>320</v>
      </c>
      <c r="E338" s="94"/>
      <c r="F338" s="242"/>
      <c r="G338" s="127"/>
      <c r="H338" s="242">
        <f>D338*F338</f>
        <v>0</v>
      </c>
      <c r="I338" s="6"/>
      <c r="J338" s="128"/>
      <c r="K338" s="144"/>
      <c r="L338" s="6"/>
      <c r="M338" s="6"/>
      <c r="N338" s="6"/>
      <c r="O338" s="6"/>
    </row>
    <row r="339" spans="1:15" ht="15">
      <c r="A339" s="86"/>
      <c r="B339" s="32" t="s">
        <v>115</v>
      </c>
      <c r="C339" s="6"/>
      <c r="D339" s="302"/>
      <c r="E339" s="94"/>
      <c r="F339" s="238"/>
      <c r="G339" s="144"/>
      <c r="H339" s="238"/>
      <c r="I339" s="6"/>
      <c r="J339" s="128"/>
      <c r="K339" s="144"/>
      <c r="L339" s="6"/>
      <c r="M339" s="6"/>
      <c r="N339" s="6"/>
      <c r="O339" s="6"/>
    </row>
    <row r="340" spans="1:15" ht="15">
      <c r="A340" s="86"/>
      <c r="B340" s="10" t="s">
        <v>1</v>
      </c>
      <c r="C340" s="6"/>
      <c r="D340" s="302">
        <v>275</v>
      </c>
      <c r="E340" s="94"/>
      <c r="F340" s="242"/>
      <c r="G340" s="127"/>
      <c r="H340" s="242">
        <f>D340*F340</f>
        <v>0</v>
      </c>
      <c r="I340" s="6"/>
      <c r="J340" s="128"/>
      <c r="K340" s="144"/>
      <c r="L340" s="6"/>
      <c r="M340" s="6"/>
      <c r="N340" s="6"/>
      <c r="O340" s="6"/>
    </row>
    <row r="341" spans="2:15" ht="29.25">
      <c r="B341" s="32" t="s">
        <v>64</v>
      </c>
      <c r="C341" s="6"/>
      <c r="D341" s="302"/>
      <c r="E341" s="94"/>
      <c r="F341" s="238"/>
      <c r="G341" s="144"/>
      <c r="H341" s="238"/>
      <c r="I341" s="28"/>
      <c r="J341" s="128"/>
      <c r="K341" s="144"/>
      <c r="L341" s="28"/>
      <c r="M341" s="28"/>
      <c r="N341" s="28"/>
      <c r="O341" s="28"/>
    </row>
    <row r="342" spans="2:15" ht="15">
      <c r="B342" s="10" t="s">
        <v>65</v>
      </c>
      <c r="C342" s="6"/>
      <c r="D342" s="302">
        <v>17</v>
      </c>
      <c r="E342" s="94"/>
      <c r="F342" s="241"/>
      <c r="G342" s="127"/>
      <c r="H342" s="242">
        <f>D342*F342</f>
        <v>0</v>
      </c>
      <c r="I342" s="28"/>
      <c r="J342" s="129"/>
      <c r="K342" s="144"/>
      <c r="L342" s="28"/>
      <c r="M342" s="28"/>
      <c r="N342" s="28"/>
      <c r="O342" s="28"/>
    </row>
    <row r="343" spans="2:15" ht="63" customHeight="1">
      <c r="B343" s="19" t="s">
        <v>66</v>
      </c>
      <c r="C343" s="6"/>
      <c r="D343" s="302"/>
      <c r="E343" s="94"/>
      <c r="F343" s="238"/>
      <c r="G343" s="144"/>
      <c r="H343" s="238"/>
      <c r="I343" s="28"/>
      <c r="J343" s="128"/>
      <c r="K343" s="144"/>
      <c r="L343" s="28"/>
      <c r="M343" s="28"/>
      <c r="N343" s="28"/>
      <c r="O343" s="28"/>
    </row>
    <row r="344" spans="2:15" ht="15">
      <c r="B344" s="40" t="s">
        <v>67</v>
      </c>
      <c r="C344" s="6"/>
      <c r="D344" s="302"/>
      <c r="E344" s="94"/>
      <c r="F344" s="238"/>
      <c r="G344" s="144"/>
      <c r="H344" s="238"/>
      <c r="I344" s="28"/>
      <c r="J344" s="128"/>
      <c r="K344" s="144"/>
      <c r="L344" s="28"/>
      <c r="M344" s="28"/>
      <c r="N344" s="28"/>
      <c r="O344" s="28"/>
    </row>
    <row r="345" spans="2:15" ht="15">
      <c r="B345" s="10" t="s">
        <v>65</v>
      </c>
      <c r="C345" s="6"/>
      <c r="D345" s="302">
        <v>17</v>
      </c>
      <c r="E345" s="94"/>
      <c r="F345" s="241"/>
      <c r="G345" s="127"/>
      <c r="H345" s="242">
        <f>D345*F345</f>
        <v>0</v>
      </c>
      <c r="I345" s="28"/>
      <c r="J345" s="129"/>
      <c r="K345" s="144"/>
      <c r="L345" s="28"/>
      <c r="M345" s="28"/>
      <c r="N345" s="28"/>
      <c r="O345" s="28"/>
    </row>
    <row r="346" spans="2:15" ht="15">
      <c r="B346" s="40" t="s">
        <v>68</v>
      </c>
      <c r="C346" s="6"/>
      <c r="D346" s="302"/>
      <c r="E346" s="94"/>
      <c r="F346" s="238"/>
      <c r="G346" s="127"/>
      <c r="H346" s="238"/>
      <c r="I346" s="28"/>
      <c r="J346" s="128"/>
      <c r="K346" s="144"/>
      <c r="L346" s="28"/>
      <c r="M346" s="28"/>
      <c r="N346" s="28"/>
      <c r="O346" s="28"/>
    </row>
    <row r="347" spans="2:15" ht="15">
      <c r="B347" s="10" t="s">
        <v>65</v>
      </c>
      <c r="C347" s="6"/>
      <c r="D347" s="302">
        <v>19.2</v>
      </c>
      <c r="E347" s="94"/>
      <c r="F347" s="241"/>
      <c r="G347" s="127"/>
      <c r="H347" s="242">
        <f>D347*F347</f>
        <v>0</v>
      </c>
      <c r="I347" s="28"/>
      <c r="J347" s="129"/>
      <c r="K347" s="144"/>
      <c r="L347" s="28"/>
      <c r="M347" s="28"/>
      <c r="N347" s="28"/>
      <c r="O347" s="28"/>
    </row>
    <row r="348" spans="2:15" ht="10.5" customHeight="1">
      <c r="B348" s="10"/>
      <c r="C348" s="6"/>
      <c r="D348" s="260"/>
      <c r="E348" s="94"/>
      <c r="F348" s="197"/>
      <c r="G348" s="127"/>
      <c r="H348" s="238"/>
      <c r="I348" s="28"/>
      <c r="J348" s="129"/>
      <c r="K348" s="144"/>
      <c r="L348" s="28"/>
      <c r="M348" s="28"/>
      <c r="N348" s="28"/>
      <c r="O348" s="28"/>
    </row>
    <row r="349" spans="1:11" ht="42.75">
      <c r="A349" s="45"/>
      <c r="B349" s="183" t="s">
        <v>379</v>
      </c>
      <c r="C349" s="28"/>
      <c r="D349" s="83"/>
      <c r="E349" s="145"/>
      <c r="F349" s="193"/>
      <c r="G349" s="147"/>
      <c r="H349" s="193"/>
      <c r="J349" s="146"/>
      <c r="K349" s="153"/>
    </row>
    <row r="350" spans="1:15" ht="15">
      <c r="A350" s="45"/>
      <c r="B350" s="46" t="s">
        <v>2</v>
      </c>
      <c r="C350" s="28"/>
      <c r="D350" s="83">
        <v>1</v>
      </c>
      <c r="E350" s="145"/>
      <c r="F350" s="245"/>
      <c r="G350" s="147"/>
      <c r="H350" s="242">
        <f>D350*F350</f>
        <v>0</v>
      </c>
      <c r="I350" s="44"/>
      <c r="J350" s="138"/>
      <c r="K350" s="153"/>
      <c r="L350" s="44"/>
      <c r="M350" s="44"/>
      <c r="N350" s="44"/>
      <c r="O350" s="44"/>
    </row>
    <row r="351" spans="1:15" ht="14.25" customHeight="1">
      <c r="A351" s="45"/>
      <c r="B351" s="30"/>
      <c r="C351" s="28"/>
      <c r="D351" s="83"/>
      <c r="E351" s="145"/>
      <c r="F351" s="193"/>
      <c r="G351" s="147"/>
      <c r="H351" s="193"/>
      <c r="I351" s="44"/>
      <c r="J351" s="146"/>
      <c r="K351" s="153"/>
      <c r="L351" s="44"/>
      <c r="M351" s="44"/>
      <c r="N351" s="44"/>
      <c r="O351" s="44"/>
    </row>
    <row r="352" spans="1:15" ht="22.5" customHeight="1">
      <c r="A352" s="45"/>
      <c r="B352" s="321" t="s">
        <v>117</v>
      </c>
      <c r="C352" s="28"/>
      <c r="D352" s="83"/>
      <c r="E352" s="145"/>
      <c r="F352" s="193"/>
      <c r="G352" s="147"/>
      <c r="H352" s="193"/>
      <c r="I352" s="44"/>
      <c r="J352" s="146"/>
      <c r="K352" s="153"/>
      <c r="L352" s="44"/>
      <c r="M352" s="44"/>
      <c r="N352" s="44"/>
      <c r="O352" s="44"/>
    </row>
    <row r="353" spans="1:15" ht="15">
      <c r="A353" s="45"/>
      <c r="B353" s="46" t="s">
        <v>2</v>
      </c>
      <c r="C353" s="28"/>
      <c r="D353" s="83">
        <v>5</v>
      </c>
      <c r="E353" s="145"/>
      <c r="F353" s="241"/>
      <c r="G353" s="147"/>
      <c r="H353" s="242">
        <f>D353*F353</f>
        <v>0</v>
      </c>
      <c r="I353" s="44"/>
      <c r="J353" s="129"/>
      <c r="K353" s="153"/>
      <c r="L353" s="44"/>
      <c r="M353" s="44"/>
      <c r="N353" s="44"/>
      <c r="O353" s="44"/>
    </row>
    <row r="354" spans="1:15" ht="11.25" customHeight="1">
      <c r="A354" s="45"/>
      <c r="B354" s="46"/>
      <c r="C354" s="28"/>
      <c r="D354" s="83"/>
      <c r="E354" s="145"/>
      <c r="F354" s="197"/>
      <c r="G354" s="147"/>
      <c r="H354" s="238"/>
      <c r="I354" s="44"/>
      <c r="J354" s="129"/>
      <c r="K354" s="153"/>
      <c r="L354" s="44"/>
      <c r="M354" s="44"/>
      <c r="N354" s="44"/>
      <c r="O354" s="44"/>
    </row>
    <row r="355" spans="1:15" ht="29.25">
      <c r="A355" s="45"/>
      <c r="B355" s="28" t="s">
        <v>120</v>
      </c>
      <c r="C355" s="28"/>
      <c r="D355" s="83"/>
      <c r="E355" s="145"/>
      <c r="F355" s="193"/>
      <c r="G355" s="147"/>
      <c r="H355" s="193"/>
      <c r="I355" s="44"/>
      <c r="J355" s="146"/>
      <c r="K355" s="153"/>
      <c r="L355" s="44"/>
      <c r="M355" s="44"/>
      <c r="N355" s="44"/>
      <c r="O355" s="44"/>
    </row>
    <row r="356" spans="1:15" ht="15">
      <c r="A356" s="45"/>
      <c r="B356" s="46" t="s">
        <v>2</v>
      </c>
      <c r="C356" s="28"/>
      <c r="D356" s="83">
        <v>1</v>
      </c>
      <c r="E356" s="145"/>
      <c r="F356" s="241"/>
      <c r="G356" s="147"/>
      <c r="H356" s="242">
        <f>D356*F356</f>
        <v>0</v>
      </c>
      <c r="I356" s="44"/>
      <c r="J356" s="129"/>
      <c r="K356" s="153"/>
      <c r="L356" s="44"/>
      <c r="M356" s="44"/>
      <c r="N356" s="44"/>
      <c r="O356" s="44"/>
    </row>
    <row r="357" spans="1:15" ht="15">
      <c r="A357" s="45"/>
      <c r="B357" s="46"/>
      <c r="C357" s="28"/>
      <c r="D357" s="270"/>
      <c r="E357" s="145"/>
      <c r="F357" s="197"/>
      <c r="G357" s="147"/>
      <c r="H357" s="238"/>
      <c r="I357" s="44"/>
      <c r="J357" s="129"/>
      <c r="K357" s="153"/>
      <c r="L357" s="44"/>
      <c r="M357" s="44"/>
      <c r="N357" s="44"/>
      <c r="O357" s="44"/>
    </row>
    <row r="358" spans="1:15" ht="45">
      <c r="A358" s="45"/>
      <c r="B358" s="329" t="s">
        <v>193</v>
      </c>
      <c r="C358" s="28"/>
      <c r="D358" s="270"/>
      <c r="E358" s="145"/>
      <c r="F358" s="248"/>
      <c r="G358" s="147"/>
      <c r="H358" s="248"/>
      <c r="I358" s="44"/>
      <c r="J358" s="148"/>
      <c r="K358" s="147"/>
      <c r="L358" s="44"/>
      <c r="M358" s="44"/>
      <c r="N358" s="44"/>
      <c r="O358" s="44"/>
    </row>
    <row r="359" spans="1:15" ht="9.75" customHeight="1">
      <c r="A359" s="45"/>
      <c r="B359" s="47"/>
      <c r="C359" s="28"/>
      <c r="D359" s="270"/>
      <c r="E359" s="145"/>
      <c r="F359" s="248"/>
      <c r="G359" s="147"/>
      <c r="H359" s="248"/>
      <c r="I359" s="44"/>
      <c r="J359" s="148"/>
      <c r="K359" s="147"/>
      <c r="L359" s="44"/>
      <c r="M359" s="44"/>
      <c r="N359" s="44"/>
      <c r="O359" s="44"/>
    </row>
    <row r="360" spans="1:15" ht="30">
      <c r="A360" s="49"/>
      <c r="B360" s="336" t="s">
        <v>321</v>
      </c>
      <c r="C360" s="44"/>
      <c r="D360" s="270"/>
      <c r="E360" s="149"/>
      <c r="F360" s="248"/>
      <c r="G360" s="147"/>
      <c r="H360" s="248"/>
      <c r="I360" s="44"/>
      <c r="J360" s="148"/>
      <c r="K360" s="147"/>
      <c r="L360" s="44"/>
      <c r="M360" s="44"/>
      <c r="N360" s="44"/>
      <c r="O360" s="44"/>
    </row>
    <row r="361" spans="1:15" ht="9.75" customHeight="1">
      <c r="A361" s="49"/>
      <c r="B361" s="44"/>
      <c r="C361" s="44"/>
      <c r="D361" s="270"/>
      <c r="E361" s="149"/>
      <c r="F361" s="248"/>
      <c r="G361" s="147"/>
      <c r="H361" s="248"/>
      <c r="I361" s="44"/>
      <c r="J361" s="148"/>
      <c r="K361" s="147"/>
      <c r="L361" s="44"/>
      <c r="M361" s="44"/>
      <c r="N361" s="44"/>
      <c r="O361" s="44"/>
    </row>
    <row r="362" spans="1:15" ht="29.25">
      <c r="A362" s="49"/>
      <c r="B362" s="44" t="s">
        <v>161</v>
      </c>
      <c r="C362" s="44"/>
      <c r="D362" s="270"/>
      <c r="E362" s="149"/>
      <c r="F362" s="248"/>
      <c r="G362" s="147"/>
      <c r="H362" s="248"/>
      <c r="I362" s="44"/>
      <c r="J362" s="148"/>
      <c r="K362" s="147"/>
      <c r="L362" s="44"/>
      <c r="M362" s="44"/>
      <c r="N362" s="44"/>
      <c r="O362" s="44"/>
    </row>
    <row r="363" spans="1:15" ht="9.75" customHeight="1">
      <c r="A363" s="49"/>
      <c r="B363" s="44"/>
      <c r="C363" s="44"/>
      <c r="D363" s="270"/>
      <c r="E363" s="149"/>
      <c r="F363" s="248"/>
      <c r="G363" s="147"/>
      <c r="H363" s="248"/>
      <c r="I363" s="44"/>
      <c r="J363" s="148"/>
      <c r="K363" s="147"/>
      <c r="L363" s="44"/>
      <c r="M363" s="44"/>
      <c r="N363" s="44"/>
      <c r="O363" s="44"/>
    </row>
    <row r="364" spans="1:15" ht="15">
      <c r="A364" s="49"/>
      <c r="B364" s="51" t="s">
        <v>322</v>
      </c>
      <c r="C364" s="44"/>
      <c r="D364" s="270"/>
      <c r="E364" s="149"/>
      <c r="F364" s="248"/>
      <c r="G364" s="147"/>
      <c r="H364" s="248"/>
      <c r="I364" s="44"/>
      <c r="J364" s="146"/>
      <c r="K364" s="153"/>
      <c r="L364" s="44"/>
      <c r="M364" s="44"/>
      <c r="N364" s="44"/>
      <c r="O364" s="44"/>
    </row>
    <row r="365" spans="1:15" ht="15">
      <c r="A365" s="49"/>
      <c r="B365" s="52" t="s">
        <v>60</v>
      </c>
      <c r="C365" s="44"/>
      <c r="D365" s="83">
        <v>0.6</v>
      </c>
      <c r="E365" s="149"/>
      <c r="F365" s="241"/>
      <c r="G365" s="147"/>
      <c r="H365" s="242">
        <f>D365*F365</f>
        <v>0</v>
      </c>
      <c r="I365" s="44"/>
      <c r="J365" s="129"/>
      <c r="K365" s="153"/>
      <c r="L365" s="44"/>
      <c r="M365" s="44"/>
      <c r="N365" s="44"/>
      <c r="O365" s="44"/>
    </row>
    <row r="366" spans="1:15" ht="15">
      <c r="A366" s="49"/>
      <c r="B366" s="52"/>
      <c r="C366" s="44"/>
      <c r="D366" s="83"/>
      <c r="E366" s="149"/>
      <c r="F366" s="193"/>
      <c r="G366" s="147"/>
      <c r="H366" s="193"/>
      <c r="I366" s="44"/>
      <c r="J366" s="146"/>
      <c r="K366" s="153"/>
      <c r="L366" s="44"/>
      <c r="M366" s="44"/>
      <c r="N366" s="44"/>
      <c r="O366" s="44"/>
    </row>
    <row r="367" spans="1:15" ht="57.75">
      <c r="A367" s="49"/>
      <c r="B367" s="44" t="s">
        <v>324</v>
      </c>
      <c r="C367" s="44"/>
      <c r="D367" s="83"/>
      <c r="E367" s="149"/>
      <c r="F367" s="193"/>
      <c r="G367" s="147"/>
      <c r="H367" s="193"/>
      <c r="I367" s="44"/>
      <c r="J367" s="146"/>
      <c r="K367" s="153"/>
      <c r="L367" s="44"/>
      <c r="M367" s="44"/>
      <c r="N367" s="44"/>
      <c r="O367" s="44"/>
    </row>
    <row r="368" spans="1:15" ht="15">
      <c r="A368" s="49"/>
      <c r="B368" s="44"/>
      <c r="C368" s="44"/>
      <c r="D368" s="83"/>
      <c r="E368" s="149"/>
      <c r="F368" s="193"/>
      <c r="G368" s="147"/>
      <c r="H368" s="193"/>
      <c r="I368" s="44"/>
      <c r="J368" s="146"/>
      <c r="K368" s="153"/>
      <c r="L368" s="44"/>
      <c r="M368" s="44"/>
      <c r="N368" s="44"/>
      <c r="O368" s="44"/>
    </row>
    <row r="369" spans="1:15" ht="15">
      <c r="A369" s="49"/>
      <c r="B369" s="51" t="s">
        <v>322</v>
      </c>
      <c r="C369" s="44"/>
      <c r="D369" s="83"/>
      <c r="E369" s="149"/>
      <c r="F369" s="193"/>
      <c r="G369" s="147"/>
      <c r="H369" s="193"/>
      <c r="I369" s="44"/>
      <c r="J369" s="146"/>
      <c r="K369" s="153"/>
      <c r="L369" s="44"/>
      <c r="M369" s="44"/>
      <c r="N369" s="44"/>
      <c r="O369" s="44"/>
    </row>
    <row r="370" spans="1:15" ht="15">
      <c r="A370" s="49"/>
      <c r="B370" s="52" t="s">
        <v>60</v>
      </c>
      <c r="C370" s="44"/>
      <c r="D370" s="83">
        <v>0.6</v>
      </c>
      <c r="E370" s="149"/>
      <c r="F370" s="241"/>
      <c r="G370" s="147"/>
      <c r="H370" s="242">
        <f>D370*F370</f>
        <v>0</v>
      </c>
      <c r="I370" s="44"/>
      <c r="J370" s="129"/>
      <c r="K370" s="153"/>
      <c r="L370" s="44"/>
      <c r="M370" s="44"/>
      <c r="N370" s="44"/>
      <c r="O370" s="44"/>
    </row>
    <row r="371" spans="1:15" ht="10.5" customHeight="1">
      <c r="A371" s="49"/>
      <c r="B371" s="52"/>
      <c r="C371" s="44"/>
      <c r="D371" s="83"/>
      <c r="E371" s="149"/>
      <c r="F371" s="193"/>
      <c r="G371" s="147"/>
      <c r="H371" s="193"/>
      <c r="I371" s="44"/>
      <c r="J371" s="146"/>
      <c r="K371" s="153"/>
      <c r="L371" s="44"/>
      <c r="M371" s="44"/>
      <c r="N371" s="44"/>
      <c r="O371" s="44"/>
    </row>
    <row r="372" spans="1:15" ht="29.25">
      <c r="A372" s="49"/>
      <c r="B372" s="203" t="s">
        <v>155</v>
      </c>
      <c r="C372" s="44"/>
      <c r="D372" s="83"/>
      <c r="E372" s="149"/>
      <c r="F372" s="193"/>
      <c r="G372" s="147"/>
      <c r="H372" s="193"/>
      <c r="I372" s="44"/>
      <c r="J372" s="146"/>
      <c r="K372" s="153"/>
      <c r="L372" s="44"/>
      <c r="M372" s="44"/>
      <c r="N372" s="44"/>
      <c r="O372" s="44"/>
    </row>
    <row r="373" spans="1:15" ht="9" customHeight="1">
      <c r="A373" s="49"/>
      <c r="B373" s="52"/>
      <c r="C373" s="44"/>
      <c r="D373" s="83"/>
      <c r="E373" s="149"/>
      <c r="F373" s="193"/>
      <c r="G373" s="147"/>
      <c r="H373" s="193"/>
      <c r="I373" s="44"/>
      <c r="J373" s="146"/>
      <c r="K373" s="153"/>
      <c r="L373" s="44"/>
      <c r="M373" s="44"/>
      <c r="N373" s="44"/>
      <c r="O373" s="44"/>
    </row>
    <row r="374" spans="1:15" ht="15">
      <c r="A374" s="49"/>
      <c r="B374" s="103" t="s">
        <v>278</v>
      </c>
      <c r="C374" s="44"/>
      <c r="D374" s="83"/>
      <c r="E374" s="149"/>
      <c r="F374" s="193"/>
      <c r="G374" s="147"/>
      <c r="H374" s="193"/>
      <c r="I374" s="44"/>
      <c r="J374" s="146"/>
      <c r="K374" s="153"/>
      <c r="L374" s="44"/>
      <c r="M374" s="44"/>
      <c r="N374" s="44"/>
      <c r="O374" s="44"/>
    </row>
    <row r="375" spans="1:15" ht="10.5" customHeight="1">
      <c r="A375" s="49"/>
      <c r="B375" s="50"/>
      <c r="C375" s="44"/>
      <c r="D375" s="83"/>
      <c r="E375" s="149"/>
      <c r="F375" s="193"/>
      <c r="G375" s="147"/>
      <c r="H375" s="193"/>
      <c r="I375" s="44"/>
      <c r="J375" s="146"/>
      <c r="K375" s="153"/>
      <c r="L375" s="44"/>
      <c r="M375" s="44"/>
      <c r="N375" s="44"/>
      <c r="O375" s="44"/>
    </row>
    <row r="376" spans="1:15" ht="15">
      <c r="A376" s="49"/>
      <c r="B376" s="51" t="s">
        <v>322</v>
      </c>
      <c r="C376" s="44"/>
      <c r="D376" s="83">
        <v>3</v>
      </c>
      <c r="E376" s="149"/>
      <c r="F376" s="241"/>
      <c r="G376" s="147"/>
      <c r="H376" s="242">
        <f>D376*F376</f>
        <v>0</v>
      </c>
      <c r="I376" s="44"/>
      <c r="J376" s="129"/>
      <c r="K376" s="153"/>
      <c r="L376" s="44"/>
      <c r="M376" s="44"/>
      <c r="N376" s="44"/>
      <c r="O376" s="44"/>
    </row>
    <row r="377" spans="1:15" ht="15">
      <c r="A377" s="49"/>
      <c r="B377" s="52"/>
      <c r="C377" s="44"/>
      <c r="D377" s="270"/>
      <c r="E377" s="149"/>
      <c r="F377" s="193"/>
      <c r="G377" s="147"/>
      <c r="H377" s="193"/>
      <c r="I377" s="44"/>
      <c r="J377" s="146"/>
      <c r="K377" s="153"/>
      <c r="L377" s="44"/>
      <c r="M377" s="44"/>
      <c r="N377" s="44"/>
      <c r="O377" s="44"/>
    </row>
    <row r="378" spans="1:15" ht="15">
      <c r="A378" s="49"/>
      <c r="B378" s="103" t="s">
        <v>156</v>
      </c>
      <c r="C378" s="44"/>
      <c r="D378" s="270"/>
      <c r="E378" s="149"/>
      <c r="F378" s="193"/>
      <c r="G378" s="147"/>
      <c r="H378" s="193"/>
      <c r="I378" s="44"/>
      <c r="J378" s="146"/>
      <c r="K378" s="153"/>
      <c r="L378" s="44"/>
      <c r="M378" s="44"/>
      <c r="N378" s="44"/>
      <c r="O378" s="44"/>
    </row>
    <row r="379" spans="1:15" ht="9" customHeight="1">
      <c r="A379" s="49"/>
      <c r="B379" s="211"/>
      <c r="C379" s="44"/>
      <c r="D379" s="270"/>
      <c r="E379" s="149"/>
      <c r="F379" s="193"/>
      <c r="G379" s="147"/>
      <c r="H379" s="193"/>
      <c r="I379" s="44"/>
      <c r="J379" s="146"/>
      <c r="K379" s="153"/>
      <c r="L379" s="44"/>
      <c r="M379" s="44"/>
      <c r="N379" s="44"/>
      <c r="O379" s="44"/>
    </row>
    <row r="380" spans="1:15" ht="57.75">
      <c r="A380" s="49"/>
      <c r="B380" s="103" t="s">
        <v>342</v>
      </c>
      <c r="C380" s="44"/>
      <c r="D380" s="270"/>
      <c r="E380" s="149"/>
      <c r="F380" s="193"/>
      <c r="G380" s="147"/>
      <c r="H380" s="193"/>
      <c r="I380" s="44"/>
      <c r="J380" s="146"/>
      <c r="K380" s="153"/>
      <c r="L380" s="44"/>
      <c r="M380" s="44"/>
      <c r="N380" s="44"/>
      <c r="O380" s="44"/>
    </row>
    <row r="381" spans="1:11" ht="15">
      <c r="A381" s="49"/>
      <c r="B381" s="211"/>
      <c r="C381" s="44"/>
      <c r="D381" s="270"/>
      <c r="E381" s="149"/>
      <c r="F381" s="193"/>
      <c r="G381" s="147"/>
      <c r="H381" s="193"/>
      <c r="J381" s="146"/>
      <c r="K381" s="153"/>
    </row>
    <row r="382" spans="1:11" ht="15">
      <c r="A382" s="49"/>
      <c r="B382" s="103" t="s">
        <v>157</v>
      </c>
      <c r="C382" s="44"/>
      <c r="D382" s="270"/>
      <c r="E382" s="149"/>
      <c r="F382" s="193"/>
      <c r="G382" s="147"/>
      <c r="H382" s="193"/>
      <c r="J382" s="146"/>
      <c r="K382" s="153"/>
    </row>
    <row r="383" spans="1:11" ht="15">
      <c r="A383" s="49"/>
      <c r="B383" s="52" t="s">
        <v>65</v>
      </c>
      <c r="C383" s="44"/>
      <c r="D383" s="83">
        <v>6</v>
      </c>
      <c r="E383" s="149"/>
      <c r="F383" s="241"/>
      <c r="G383" s="147"/>
      <c r="H383" s="242">
        <f>D383*F383</f>
        <v>0</v>
      </c>
      <c r="J383" s="129"/>
      <c r="K383" s="153"/>
    </row>
    <row r="384" spans="1:15" ht="15">
      <c r="A384" s="49"/>
      <c r="B384" s="44" t="s">
        <v>158</v>
      </c>
      <c r="C384" s="44"/>
      <c r="D384" s="83"/>
      <c r="E384" s="149"/>
      <c r="F384" s="193"/>
      <c r="G384" s="147"/>
      <c r="H384" s="193"/>
      <c r="I384" s="44"/>
      <c r="J384" s="146"/>
      <c r="K384" s="153"/>
      <c r="L384" s="44"/>
      <c r="M384" s="44"/>
      <c r="N384" s="44"/>
      <c r="O384" s="44"/>
    </row>
    <row r="385" spans="1:15" ht="15">
      <c r="A385" s="49"/>
      <c r="B385" s="52" t="s">
        <v>60</v>
      </c>
      <c r="C385" s="44"/>
      <c r="D385" s="83">
        <v>0.3</v>
      </c>
      <c r="E385" s="149"/>
      <c r="F385" s="241"/>
      <c r="G385" s="147"/>
      <c r="H385" s="242">
        <f>D385*F385</f>
        <v>0</v>
      </c>
      <c r="I385" s="54"/>
      <c r="J385" s="129"/>
      <c r="K385" s="153"/>
      <c r="L385" s="54"/>
      <c r="M385" s="54"/>
      <c r="N385" s="54"/>
      <c r="O385" s="54"/>
    </row>
    <row r="386" spans="1:15" ht="15">
      <c r="A386" s="49"/>
      <c r="B386" s="44" t="s">
        <v>159</v>
      </c>
      <c r="C386" s="44"/>
      <c r="D386" s="83"/>
      <c r="E386" s="149"/>
      <c r="F386" s="193"/>
      <c r="G386" s="147"/>
      <c r="H386" s="193"/>
      <c r="I386" s="54"/>
      <c r="J386" s="146"/>
      <c r="K386" s="153"/>
      <c r="L386" s="54"/>
      <c r="M386" s="54"/>
      <c r="N386" s="54"/>
      <c r="O386" s="54"/>
    </row>
    <row r="387" spans="1:15" ht="15">
      <c r="A387" s="49"/>
      <c r="B387" s="52" t="s">
        <v>60</v>
      </c>
      <c r="C387" s="44"/>
      <c r="D387" s="83">
        <v>1.2</v>
      </c>
      <c r="E387" s="149"/>
      <c r="F387" s="241"/>
      <c r="G387" s="147"/>
      <c r="H387" s="242">
        <f>D387*F387</f>
        <v>0</v>
      </c>
      <c r="I387" s="54"/>
      <c r="J387" s="129"/>
      <c r="K387" s="153"/>
      <c r="L387" s="54"/>
      <c r="M387" s="54"/>
      <c r="N387" s="54"/>
      <c r="O387" s="54"/>
    </row>
    <row r="388" spans="1:15" ht="15">
      <c r="A388" s="49"/>
      <c r="B388" s="52"/>
      <c r="C388" s="44"/>
      <c r="D388" s="83"/>
      <c r="E388" s="149"/>
      <c r="F388" s="193"/>
      <c r="G388" s="147"/>
      <c r="H388" s="193"/>
      <c r="I388" s="35"/>
      <c r="J388" s="146"/>
      <c r="K388" s="153"/>
      <c r="L388" s="35"/>
      <c r="M388" s="35"/>
      <c r="N388" s="35"/>
      <c r="O388" s="35"/>
    </row>
    <row r="389" spans="1:15" ht="29.25">
      <c r="A389" s="49"/>
      <c r="B389" s="50" t="s">
        <v>160</v>
      </c>
      <c r="C389" s="44"/>
      <c r="D389" s="83"/>
      <c r="E389" s="149"/>
      <c r="F389" s="193"/>
      <c r="G389" s="147"/>
      <c r="H389" s="193"/>
      <c r="I389" s="35"/>
      <c r="J389" s="146"/>
      <c r="K389" s="153"/>
      <c r="L389" s="35"/>
      <c r="M389" s="35"/>
      <c r="N389" s="35"/>
      <c r="O389" s="35"/>
    </row>
    <row r="390" spans="1:15" ht="15">
      <c r="A390" s="49"/>
      <c r="B390" s="52" t="s">
        <v>10</v>
      </c>
      <c r="C390" s="44"/>
      <c r="D390" s="83">
        <v>18</v>
      </c>
      <c r="E390" s="149"/>
      <c r="F390" s="241"/>
      <c r="G390" s="147"/>
      <c r="H390" s="242">
        <f>D390*F390</f>
        <v>0</v>
      </c>
      <c r="I390" s="35"/>
      <c r="J390" s="129"/>
      <c r="K390" s="153"/>
      <c r="L390" s="35"/>
      <c r="M390" s="35"/>
      <c r="N390" s="35"/>
      <c r="O390" s="35"/>
    </row>
    <row r="391" spans="1:15" ht="9.75" customHeight="1">
      <c r="A391" s="49"/>
      <c r="B391" s="52"/>
      <c r="C391" s="44"/>
      <c r="D391" s="270"/>
      <c r="E391" s="149"/>
      <c r="F391" s="197"/>
      <c r="G391" s="147"/>
      <c r="H391" s="238"/>
      <c r="I391" s="35"/>
      <c r="J391" s="129"/>
      <c r="K391" s="153"/>
      <c r="L391" s="35"/>
      <c r="M391" s="35"/>
      <c r="N391" s="35"/>
      <c r="O391" s="35"/>
    </row>
    <row r="392" spans="1:15" ht="45">
      <c r="A392" s="11"/>
      <c r="B392" s="294" t="s">
        <v>343</v>
      </c>
      <c r="C392" s="94"/>
      <c r="D392" s="262"/>
      <c r="E392" s="139"/>
      <c r="F392" s="238"/>
      <c r="G392" s="144"/>
      <c r="H392" s="238"/>
      <c r="I392"/>
      <c r="J392"/>
      <c r="K392"/>
      <c r="L392"/>
      <c r="M392"/>
      <c r="N392"/>
      <c r="O392"/>
    </row>
    <row r="393" spans="1:15" ht="9" customHeight="1">
      <c r="A393" s="11"/>
      <c r="B393" s="24"/>
      <c r="C393" s="94"/>
      <c r="D393" s="262"/>
      <c r="E393" s="139"/>
      <c r="F393" s="238"/>
      <c r="G393" s="144"/>
      <c r="H393" s="238"/>
      <c r="I393"/>
      <c r="J393"/>
      <c r="K393"/>
      <c r="L393"/>
      <c r="M393"/>
      <c r="N393"/>
      <c r="O393"/>
    </row>
    <row r="394" spans="1:15" ht="42.75">
      <c r="A394" s="11"/>
      <c r="B394" s="24" t="s">
        <v>119</v>
      </c>
      <c r="C394" s="94"/>
      <c r="D394" s="262"/>
      <c r="E394" s="139"/>
      <c r="F394" s="238"/>
      <c r="G394" s="144"/>
      <c r="H394" s="238"/>
      <c r="I394"/>
      <c r="J394"/>
      <c r="K394"/>
      <c r="L394"/>
      <c r="M394"/>
      <c r="N394"/>
      <c r="O394"/>
    </row>
    <row r="395" spans="1:15" ht="15">
      <c r="A395" s="11"/>
      <c r="B395" s="24"/>
      <c r="C395" s="94"/>
      <c r="D395" s="262"/>
      <c r="E395" s="139"/>
      <c r="F395" s="238"/>
      <c r="G395" s="144"/>
      <c r="H395" s="238"/>
      <c r="I395"/>
      <c r="J395"/>
      <c r="K395"/>
      <c r="L395"/>
      <c r="M395"/>
      <c r="N395"/>
      <c r="O395"/>
    </row>
    <row r="396" spans="1:15" ht="15">
      <c r="A396" s="11"/>
      <c r="B396" s="24" t="s">
        <v>85</v>
      </c>
      <c r="C396" s="94"/>
      <c r="D396" s="262"/>
      <c r="E396" s="139"/>
      <c r="F396" s="238"/>
      <c r="G396" s="144"/>
      <c r="H396" s="238"/>
      <c r="I396"/>
      <c r="J396"/>
      <c r="K396"/>
      <c r="L396"/>
      <c r="M396"/>
      <c r="N396"/>
      <c r="O396"/>
    </row>
    <row r="397" spans="1:15" ht="15">
      <c r="A397" s="11"/>
      <c r="B397" s="169" t="s">
        <v>4</v>
      </c>
      <c r="C397" s="94"/>
      <c r="D397" s="238">
        <v>1</v>
      </c>
      <c r="E397" s="139"/>
      <c r="F397" s="242"/>
      <c r="G397" s="127"/>
      <c r="H397" s="194">
        <f>F397*D397</f>
        <v>0</v>
      </c>
      <c r="I397"/>
      <c r="J397"/>
      <c r="K397"/>
      <c r="L397"/>
      <c r="M397"/>
      <c r="N397"/>
      <c r="O397"/>
    </row>
    <row r="398" spans="1:15" ht="15">
      <c r="A398" s="11"/>
      <c r="B398" s="169"/>
      <c r="C398" s="94"/>
      <c r="D398" s="262"/>
      <c r="E398" s="139"/>
      <c r="F398" s="238"/>
      <c r="G398" s="127"/>
      <c r="H398" s="193"/>
      <c r="I398"/>
      <c r="J398"/>
      <c r="K398"/>
      <c r="L398"/>
      <c r="M398"/>
      <c r="N398"/>
      <c r="O398"/>
    </row>
    <row r="399" spans="1:15" ht="15">
      <c r="A399" s="45"/>
      <c r="B399" s="46"/>
      <c r="C399" s="28"/>
      <c r="D399" s="271"/>
      <c r="E399" s="154"/>
      <c r="F399" s="249"/>
      <c r="G399" s="147"/>
      <c r="H399" s="238"/>
      <c r="I399" s="28"/>
      <c r="J399" s="161"/>
      <c r="K399" s="153"/>
      <c r="L399" s="28"/>
      <c r="M399" s="28"/>
      <c r="N399" s="28"/>
      <c r="O399" s="28"/>
    </row>
    <row r="400" spans="1:11" ht="15">
      <c r="A400" s="14"/>
      <c r="B400" s="15"/>
      <c r="C400" s="110"/>
      <c r="D400" s="264"/>
      <c r="E400" s="133"/>
      <c r="F400" s="243"/>
      <c r="G400" s="134"/>
      <c r="H400" s="254"/>
      <c r="J400" s="129"/>
      <c r="K400" s="132"/>
    </row>
    <row r="401" spans="1:11" ht="15">
      <c r="A401" s="48" t="s">
        <v>208</v>
      </c>
      <c r="B401" s="55" t="s">
        <v>69</v>
      </c>
      <c r="C401" s="106"/>
      <c r="D401" s="257"/>
      <c r="E401" s="120"/>
      <c r="F401" s="197"/>
      <c r="G401" s="131"/>
      <c r="H401" s="242">
        <f>SUM(H323:H399)</f>
        <v>0</v>
      </c>
      <c r="J401" s="129"/>
      <c r="K401" s="132"/>
    </row>
    <row r="402" spans="1:11" ht="15">
      <c r="A402" s="17"/>
      <c r="B402" s="18"/>
      <c r="C402" s="111"/>
      <c r="D402" s="265"/>
      <c r="E402" s="135"/>
      <c r="F402" s="241"/>
      <c r="G402" s="131"/>
      <c r="H402" s="242"/>
      <c r="J402" s="129"/>
      <c r="K402" s="132"/>
    </row>
    <row r="403" spans="1:11" ht="9.75" customHeight="1">
      <c r="A403" s="49"/>
      <c r="B403" s="52"/>
      <c r="C403" s="44"/>
      <c r="D403" s="270"/>
      <c r="E403" s="149"/>
      <c r="F403" s="193"/>
      <c r="G403" s="147"/>
      <c r="H403" s="193"/>
      <c r="J403" s="146"/>
      <c r="K403" s="147"/>
    </row>
    <row r="404" spans="1:11" ht="15">
      <c r="A404" s="49" t="s">
        <v>209</v>
      </c>
      <c r="B404" s="56" t="s">
        <v>70</v>
      </c>
      <c r="C404" s="54"/>
      <c r="D404" s="273"/>
      <c r="E404" s="150"/>
      <c r="F404" s="252"/>
      <c r="G404" s="165"/>
      <c r="H404" s="252"/>
      <c r="J404" s="164"/>
      <c r="K404" s="165"/>
    </row>
    <row r="405" spans="1:11" ht="12" customHeight="1">
      <c r="A405" s="49"/>
      <c r="B405" s="57"/>
      <c r="C405" s="54"/>
      <c r="D405" s="273"/>
      <c r="E405" s="150"/>
      <c r="F405" s="252"/>
      <c r="G405" s="165"/>
      <c r="H405" s="252"/>
      <c r="J405" s="164"/>
      <c r="K405" s="165"/>
    </row>
    <row r="406" spans="1:11" ht="15">
      <c r="A406" s="49"/>
      <c r="B406" s="56" t="s">
        <v>71</v>
      </c>
      <c r="C406" s="54"/>
      <c r="D406" s="273"/>
      <c r="E406" s="150"/>
      <c r="F406" s="252"/>
      <c r="G406" s="165"/>
      <c r="H406" s="252"/>
      <c r="J406" s="164"/>
      <c r="K406" s="165"/>
    </row>
    <row r="407" spans="1:11" ht="8.25" customHeight="1">
      <c r="A407" s="49"/>
      <c r="B407" s="56"/>
      <c r="C407" s="54"/>
      <c r="D407" s="273"/>
      <c r="E407" s="150"/>
      <c r="F407" s="252"/>
      <c r="G407" s="165"/>
      <c r="H407" s="252"/>
      <c r="J407" s="164"/>
      <c r="K407" s="165"/>
    </row>
    <row r="408" spans="2:11" ht="57">
      <c r="B408" s="47" t="s">
        <v>151</v>
      </c>
      <c r="C408" s="35"/>
      <c r="D408" s="263"/>
      <c r="E408" s="12"/>
      <c r="F408" s="215"/>
      <c r="G408" s="13"/>
      <c r="H408" s="215"/>
      <c r="J408" s="130"/>
      <c r="K408" s="13"/>
    </row>
    <row r="409" spans="2:11" ht="6.75" customHeight="1">
      <c r="B409" s="47"/>
      <c r="C409" s="35"/>
      <c r="D409" s="263"/>
      <c r="E409" s="12"/>
      <c r="F409" s="215"/>
      <c r="G409" s="13"/>
      <c r="H409" s="215"/>
      <c r="J409" s="130"/>
      <c r="K409" s="13"/>
    </row>
    <row r="410" spans="2:11" ht="28.5">
      <c r="B410" s="60" t="s">
        <v>72</v>
      </c>
      <c r="D410" s="260"/>
      <c r="F410" s="197"/>
      <c r="G410" s="132"/>
      <c r="H410" s="197"/>
      <c r="J410" s="132"/>
      <c r="K410" s="132"/>
    </row>
    <row r="411" spans="2:11" ht="6.75" customHeight="1">
      <c r="B411" s="60"/>
      <c r="D411" s="260"/>
      <c r="F411" s="197"/>
      <c r="G411" s="132"/>
      <c r="H411" s="197"/>
      <c r="J411" s="132"/>
      <c r="K411" s="132"/>
    </row>
    <row r="412" spans="2:11" ht="15">
      <c r="B412" s="60" t="s">
        <v>73</v>
      </c>
      <c r="D412" s="260"/>
      <c r="F412" s="197"/>
      <c r="G412" s="132"/>
      <c r="H412" s="197"/>
      <c r="J412" s="132"/>
      <c r="K412" s="132"/>
    </row>
    <row r="413" spans="2:11" ht="15">
      <c r="B413" s="60" t="s">
        <v>74</v>
      </c>
      <c r="D413" s="260"/>
      <c r="F413" s="197"/>
      <c r="G413" s="132"/>
      <c r="H413" s="197"/>
      <c r="J413" s="132"/>
      <c r="K413" s="132"/>
    </row>
    <row r="414" spans="2:11" ht="15">
      <c r="B414" s="60" t="s">
        <v>75</v>
      </c>
      <c r="D414" s="260"/>
      <c r="F414" s="197"/>
      <c r="G414" s="132"/>
      <c r="H414" s="197"/>
      <c r="J414" s="132"/>
      <c r="K414" s="132"/>
    </row>
    <row r="415" spans="2:11" ht="15">
      <c r="B415" s="60" t="s">
        <v>76</v>
      </c>
      <c r="D415" s="260"/>
      <c r="F415" s="197"/>
      <c r="G415" s="132"/>
      <c r="H415" s="197"/>
      <c r="J415" s="132"/>
      <c r="K415" s="132"/>
    </row>
    <row r="416" spans="2:15" ht="15">
      <c r="B416" s="60" t="s">
        <v>77</v>
      </c>
      <c r="D416" s="260"/>
      <c r="F416" s="197"/>
      <c r="G416" s="132"/>
      <c r="H416" s="197"/>
      <c r="I416" s="35"/>
      <c r="J416" s="132"/>
      <c r="K416" s="132"/>
      <c r="L416" s="35"/>
      <c r="M416" s="35"/>
      <c r="N416" s="35"/>
      <c r="O416" s="35"/>
    </row>
    <row r="417" spans="2:15" ht="6" customHeight="1">
      <c r="B417" s="60"/>
      <c r="D417" s="260"/>
      <c r="F417" s="197"/>
      <c r="G417" s="132"/>
      <c r="H417" s="197"/>
      <c r="I417" s="35"/>
      <c r="J417" s="132"/>
      <c r="K417" s="132"/>
      <c r="L417" s="35"/>
      <c r="M417" s="35"/>
      <c r="N417" s="35"/>
      <c r="O417" s="35"/>
    </row>
    <row r="418" spans="2:15" ht="28.5">
      <c r="B418" s="62" t="s">
        <v>78</v>
      </c>
      <c r="D418" s="260"/>
      <c r="F418" s="197"/>
      <c r="G418" s="132"/>
      <c r="H418" s="197"/>
      <c r="I418" s="35"/>
      <c r="J418" s="132"/>
      <c r="K418" s="132"/>
      <c r="L418" s="35"/>
      <c r="M418" s="35"/>
      <c r="N418" s="35"/>
      <c r="O418" s="35"/>
    </row>
    <row r="419" spans="2:15" ht="6" customHeight="1">
      <c r="B419" s="62"/>
      <c r="D419" s="260"/>
      <c r="F419" s="197"/>
      <c r="G419" s="132"/>
      <c r="H419" s="197"/>
      <c r="I419" s="35"/>
      <c r="J419" s="132"/>
      <c r="K419" s="132"/>
      <c r="L419" s="35"/>
      <c r="M419" s="35"/>
      <c r="N419" s="35"/>
      <c r="O419" s="35"/>
    </row>
    <row r="420" spans="2:15" ht="42.75">
      <c r="B420" s="63" t="s">
        <v>79</v>
      </c>
      <c r="D420" s="260"/>
      <c r="F420" s="197"/>
      <c r="G420" s="132"/>
      <c r="H420" s="197"/>
      <c r="I420" s="35"/>
      <c r="J420" s="132"/>
      <c r="K420" s="132"/>
      <c r="L420" s="35"/>
      <c r="M420" s="35"/>
      <c r="N420" s="35"/>
      <c r="O420" s="35"/>
    </row>
    <row r="421" spans="2:11" ht="6.75" customHeight="1">
      <c r="B421" s="47"/>
      <c r="C421" s="35"/>
      <c r="D421" s="263"/>
      <c r="E421" s="12"/>
      <c r="F421" s="215"/>
      <c r="G421" s="13"/>
      <c r="H421" s="215"/>
      <c r="J421" s="130"/>
      <c r="K421" s="13"/>
    </row>
    <row r="422" spans="1:15" ht="15">
      <c r="A422" s="213"/>
      <c r="B422" s="58" t="s">
        <v>281</v>
      </c>
      <c r="C422" s="260"/>
      <c r="D422" s="122"/>
      <c r="E422" s="197"/>
      <c r="F422" s="132"/>
      <c r="G422" s="197"/>
      <c r="H422" s="215"/>
      <c r="I422" s="68"/>
      <c r="J422" s="91"/>
      <c r="K422" s="3"/>
      <c r="L422" s="28"/>
      <c r="M422" s="28"/>
      <c r="N422" s="28"/>
      <c r="O422" s="28"/>
    </row>
    <row r="423" spans="1:15" ht="5.25" customHeight="1">
      <c r="A423" s="213"/>
      <c r="B423" s="58"/>
      <c r="C423" s="12"/>
      <c r="D423" s="213"/>
      <c r="E423" s="12"/>
      <c r="F423" s="215"/>
      <c r="G423" s="13"/>
      <c r="H423" s="215"/>
      <c r="I423" s="68"/>
      <c r="J423" s="181"/>
      <c r="K423" s="3"/>
      <c r="L423" s="28"/>
      <c r="M423" s="28"/>
      <c r="N423" s="28"/>
      <c r="O423" s="28"/>
    </row>
    <row r="424" spans="1:15" ht="133.5" customHeight="1">
      <c r="A424" s="213"/>
      <c r="B424" s="64" t="s">
        <v>282</v>
      </c>
      <c r="C424" s="12"/>
      <c r="D424" s="213"/>
      <c r="E424" s="12"/>
      <c r="F424" s="215"/>
      <c r="G424" s="13"/>
      <c r="H424" s="215"/>
      <c r="I424" s="68"/>
      <c r="J424" s="181"/>
      <c r="K424" s="90"/>
      <c r="L424" s="12"/>
      <c r="M424" s="12"/>
      <c r="N424" s="12"/>
      <c r="O424" s="12"/>
    </row>
    <row r="425" spans="1:15" ht="6.75" customHeight="1">
      <c r="A425" s="213"/>
      <c r="B425" s="59"/>
      <c r="C425" s="12"/>
      <c r="D425" s="213"/>
      <c r="E425" s="12"/>
      <c r="F425" s="215"/>
      <c r="G425" s="13"/>
      <c r="H425" s="215"/>
      <c r="I425" s="1"/>
      <c r="J425" s="181"/>
      <c r="K425" s="90"/>
      <c r="L425" s="12"/>
      <c r="M425" s="12"/>
      <c r="N425" s="12"/>
      <c r="O425" s="12"/>
    </row>
    <row r="426" spans="1:15" ht="30">
      <c r="A426" s="213"/>
      <c r="B426" s="171" t="s">
        <v>283</v>
      </c>
      <c r="C426" s="12"/>
      <c r="D426" s="213"/>
      <c r="E426" s="12"/>
      <c r="F426" s="215"/>
      <c r="G426" s="13"/>
      <c r="H426" s="215"/>
      <c r="I426" s="1"/>
      <c r="J426" s="181"/>
      <c r="K426" s="90"/>
      <c r="L426" s="12"/>
      <c r="M426" s="12"/>
      <c r="N426" s="12"/>
      <c r="O426" s="12"/>
    </row>
    <row r="427" spans="1:15" ht="6" customHeight="1">
      <c r="A427" s="213"/>
      <c r="B427" s="64"/>
      <c r="C427" s="12"/>
      <c r="D427" s="213"/>
      <c r="E427" s="12"/>
      <c r="F427" s="215"/>
      <c r="G427" s="13"/>
      <c r="H427" s="215"/>
      <c r="I427" s="1"/>
      <c r="J427" s="181"/>
      <c r="K427" s="90"/>
      <c r="L427" s="12"/>
      <c r="M427" s="12"/>
      <c r="N427" s="12"/>
      <c r="O427" s="12"/>
    </row>
    <row r="428" spans="1:15" ht="15">
      <c r="A428" s="213"/>
      <c r="B428" s="64" t="s">
        <v>284</v>
      </c>
      <c r="C428" s="12"/>
      <c r="D428" s="213"/>
      <c r="E428" s="12"/>
      <c r="F428" s="215"/>
      <c r="G428" s="13"/>
      <c r="H428" s="215"/>
      <c r="I428" s="1"/>
      <c r="J428" s="181"/>
      <c r="K428" s="90"/>
      <c r="L428" s="12"/>
      <c r="M428" s="12"/>
      <c r="N428" s="12"/>
      <c r="O428" s="12"/>
    </row>
    <row r="429" spans="1:15" ht="5.25" customHeight="1">
      <c r="A429" s="213"/>
      <c r="B429" s="60"/>
      <c r="C429" s="12"/>
      <c r="D429" s="213"/>
      <c r="E429" s="12"/>
      <c r="F429" s="215"/>
      <c r="G429" s="13"/>
      <c r="H429" s="215"/>
      <c r="I429" s="1"/>
      <c r="J429" s="181"/>
      <c r="K429" s="90"/>
      <c r="L429" s="28"/>
      <c r="M429" s="28"/>
      <c r="N429" s="28"/>
      <c r="O429" s="28"/>
    </row>
    <row r="430" spans="1:15" ht="57">
      <c r="A430" s="213"/>
      <c r="B430" s="64" t="s">
        <v>285</v>
      </c>
      <c r="C430" s="12"/>
      <c r="D430" s="213"/>
      <c r="E430" s="12"/>
      <c r="F430" s="215"/>
      <c r="G430" s="13"/>
      <c r="H430" s="215"/>
      <c r="I430" s="1"/>
      <c r="J430" s="91"/>
      <c r="K430" s="68"/>
      <c r="L430" s="28"/>
      <c r="M430" s="28"/>
      <c r="N430" s="28"/>
      <c r="O430" s="28"/>
    </row>
    <row r="431" spans="1:15" ht="6" customHeight="1">
      <c r="A431" s="213"/>
      <c r="B431" s="312"/>
      <c r="C431" s="12"/>
      <c r="D431" s="213"/>
      <c r="E431" s="12"/>
      <c r="F431" s="215"/>
      <c r="G431" s="13"/>
      <c r="H431" s="215"/>
      <c r="I431" s="1"/>
      <c r="J431" s="91"/>
      <c r="K431" s="68"/>
      <c r="L431" s="28"/>
      <c r="M431" s="28"/>
      <c r="N431" s="28"/>
      <c r="O431" s="28"/>
    </row>
    <row r="432" spans="1:15" ht="15">
      <c r="A432" s="213"/>
      <c r="B432" s="58" t="s">
        <v>216</v>
      </c>
      <c r="C432" s="12"/>
      <c r="D432" s="213"/>
      <c r="E432" s="12"/>
      <c r="F432" s="215"/>
      <c r="G432" s="13"/>
      <c r="H432" s="215"/>
      <c r="I432" s="1"/>
      <c r="J432" s="91"/>
      <c r="K432" s="68"/>
      <c r="L432" s="28"/>
      <c r="M432" s="28"/>
      <c r="N432" s="28"/>
      <c r="O432" s="28"/>
    </row>
    <row r="433" spans="1:15" ht="8.25" customHeight="1">
      <c r="A433" s="213"/>
      <c r="B433" s="58"/>
      <c r="C433" s="12"/>
      <c r="D433" s="213"/>
      <c r="E433" s="12"/>
      <c r="F433" s="215"/>
      <c r="G433" s="13"/>
      <c r="H433" s="215"/>
      <c r="I433" s="1"/>
      <c r="J433" s="91"/>
      <c r="K433" s="68"/>
      <c r="L433" s="28"/>
      <c r="M433" s="28"/>
      <c r="N433" s="28"/>
      <c r="O433" s="28"/>
    </row>
    <row r="434" spans="1:15" ht="135" customHeight="1">
      <c r="A434" s="213"/>
      <c r="B434" s="64" t="s">
        <v>286</v>
      </c>
      <c r="C434" s="12"/>
      <c r="D434" s="213"/>
      <c r="E434" s="12"/>
      <c r="F434" s="215"/>
      <c r="G434" s="13"/>
      <c r="H434" s="215"/>
      <c r="I434" s="1"/>
      <c r="J434" s="91"/>
      <c r="K434" s="68"/>
      <c r="L434" s="28"/>
      <c r="M434" s="28"/>
      <c r="N434" s="28"/>
      <c r="O434" s="28"/>
    </row>
    <row r="435" spans="1:15" ht="9" customHeight="1">
      <c r="A435" s="213"/>
      <c r="B435" s="64"/>
      <c r="C435" s="12"/>
      <c r="D435" s="213"/>
      <c r="E435" s="12"/>
      <c r="F435" s="215"/>
      <c r="G435" s="13"/>
      <c r="H435" s="215"/>
      <c r="I435" s="1"/>
      <c r="J435" s="91"/>
      <c r="K435" s="68"/>
      <c r="L435" s="28"/>
      <c r="M435" s="28"/>
      <c r="N435" s="28"/>
      <c r="O435" s="28"/>
    </row>
    <row r="436" spans="1:15" ht="30">
      <c r="A436" s="213"/>
      <c r="B436" s="171" t="s">
        <v>217</v>
      </c>
      <c r="C436" s="12"/>
      <c r="D436" s="213"/>
      <c r="E436" s="12"/>
      <c r="F436" s="215"/>
      <c r="G436" s="13"/>
      <c r="H436" s="215"/>
      <c r="I436" s="1"/>
      <c r="J436" s="91"/>
      <c r="K436" s="68"/>
      <c r="L436" s="28"/>
      <c r="M436" s="28"/>
      <c r="N436" s="28"/>
      <c r="O436" s="28"/>
    </row>
    <row r="437" spans="2:15" ht="8.25" customHeight="1">
      <c r="B437" s="171"/>
      <c r="D437" s="260"/>
      <c r="F437" s="197"/>
      <c r="G437" s="132"/>
      <c r="H437" s="197"/>
      <c r="I437" s="35"/>
      <c r="J437" s="132"/>
      <c r="K437" s="132"/>
      <c r="L437" s="35"/>
      <c r="M437" s="35"/>
      <c r="N437" s="35"/>
      <c r="O437" s="35"/>
    </row>
    <row r="438" spans="1:15" ht="42.75">
      <c r="A438" s="213"/>
      <c r="B438" s="64" t="s">
        <v>287</v>
      </c>
      <c r="C438" s="12"/>
      <c r="D438" s="213"/>
      <c r="E438" s="12"/>
      <c r="F438" s="215"/>
      <c r="G438" s="13"/>
      <c r="H438" s="215"/>
      <c r="I438" s="1"/>
      <c r="J438" s="91"/>
      <c r="K438" s="68"/>
      <c r="L438" s="28"/>
      <c r="M438" s="28"/>
      <c r="N438" s="28"/>
      <c r="O438" s="28"/>
    </row>
    <row r="439" spans="1:15" ht="15">
      <c r="A439" s="213"/>
      <c r="B439" s="314"/>
      <c r="C439" s="12"/>
      <c r="D439" s="213"/>
      <c r="E439" s="12"/>
      <c r="F439" s="215"/>
      <c r="G439" s="13"/>
      <c r="H439" s="215"/>
      <c r="I439" s="68"/>
      <c r="J439" s="91"/>
      <c r="K439" s="3"/>
      <c r="L439" s="28"/>
      <c r="M439" s="28"/>
      <c r="N439" s="28"/>
      <c r="O439" s="28"/>
    </row>
    <row r="440" spans="1:15" ht="15">
      <c r="A440" s="213"/>
      <c r="B440" s="47"/>
      <c r="C440" s="12"/>
      <c r="D440" s="213"/>
      <c r="E440" s="12"/>
      <c r="F440" s="215"/>
      <c r="G440" s="13"/>
      <c r="H440" s="215"/>
      <c r="I440" s="1"/>
      <c r="J440" s="91"/>
      <c r="K440" s="68"/>
      <c r="L440" s="28"/>
      <c r="M440" s="28"/>
      <c r="N440" s="28"/>
      <c r="O440" s="28"/>
    </row>
    <row r="441" spans="2:15" ht="15">
      <c r="B441" s="58" t="s">
        <v>80</v>
      </c>
      <c r="C441" s="35"/>
      <c r="D441" s="263"/>
      <c r="E441" s="12"/>
      <c r="F441" s="215"/>
      <c r="G441" s="13"/>
      <c r="H441" s="215"/>
      <c r="I441" s="35"/>
      <c r="J441" s="130"/>
      <c r="K441" s="13"/>
      <c r="L441" s="35"/>
      <c r="M441" s="35"/>
      <c r="N441" s="35"/>
      <c r="O441" s="35"/>
    </row>
    <row r="442" spans="2:15" ht="9" customHeight="1">
      <c r="B442" s="47"/>
      <c r="C442" s="35"/>
      <c r="D442" s="263"/>
      <c r="E442" s="12"/>
      <c r="F442" s="215"/>
      <c r="G442" s="13"/>
      <c r="H442" s="215"/>
      <c r="I442" s="35"/>
      <c r="J442" s="130"/>
      <c r="K442" s="13"/>
      <c r="L442" s="35"/>
      <c r="M442" s="35"/>
      <c r="N442" s="35"/>
      <c r="O442" s="35"/>
    </row>
    <row r="443" spans="2:15" ht="114">
      <c r="B443" s="47" t="s">
        <v>344</v>
      </c>
      <c r="C443" s="35"/>
      <c r="D443" s="263"/>
      <c r="E443" s="12"/>
      <c r="F443" s="215"/>
      <c r="G443" s="13"/>
      <c r="H443" s="215"/>
      <c r="I443" s="35"/>
      <c r="J443" s="130"/>
      <c r="K443" s="13"/>
      <c r="L443" s="35"/>
      <c r="M443" s="35"/>
      <c r="N443" s="35"/>
      <c r="O443" s="35"/>
    </row>
    <row r="444" spans="1:15" ht="61.5" customHeight="1">
      <c r="A444" s="219"/>
      <c r="B444" s="218" t="s">
        <v>345</v>
      </c>
      <c r="C444" s="220"/>
      <c r="D444" s="21"/>
      <c r="E444" s="220"/>
      <c r="F444" s="285"/>
      <c r="G444" s="221"/>
      <c r="H444" s="204"/>
      <c r="I444" s="220"/>
      <c r="J444" s="220"/>
      <c r="K444" s="220"/>
      <c r="L444" s="220"/>
      <c r="M444" s="220"/>
      <c r="N444" s="220"/>
      <c r="O444" s="220"/>
    </row>
    <row r="445" spans="1:15" ht="42.75">
      <c r="A445" s="222"/>
      <c r="B445" s="218" t="s">
        <v>346</v>
      </c>
      <c r="C445" s="220"/>
      <c r="D445" s="21"/>
      <c r="E445" s="220"/>
      <c r="F445" s="285"/>
      <c r="G445" s="221"/>
      <c r="H445" s="204"/>
      <c r="I445" s="220"/>
      <c r="J445" s="220"/>
      <c r="K445" s="220"/>
      <c r="L445" s="220"/>
      <c r="M445" s="220"/>
      <c r="N445" s="220"/>
      <c r="O445" s="220"/>
    </row>
    <row r="446" spans="2:15" ht="6.75" customHeight="1">
      <c r="B446" s="47"/>
      <c r="C446" s="35"/>
      <c r="D446" s="213"/>
      <c r="E446" s="12"/>
      <c r="F446" s="215"/>
      <c r="G446" s="13"/>
      <c r="H446" s="215"/>
      <c r="I446" s="35"/>
      <c r="J446" s="35"/>
      <c r="K446" s="35"/>
      <c r="L446" s="35"/>
      <c r="M446" s="35"/>
      <c r="N446" s="35"/>
      <c r="O446" s="35"/>
    </row>
    <row r="447" spans="2:15" ht="28.5">
      <c r="B447" s="47" t="s">
        <v>81</v>
      </c>
      <c r="C447" s="35"/>
      <c r="D447" s="263"/>
      <c r="E447" s="12"/>
      <c r="F447" s="215"/>
      <c r="G447" s="13"/>
      <c r="H447" s="215"/>
      <c r="I447" s="35"/>
      <c r="J447" s="130"/>
      <c r="K447" s="13"/>
      <c r="L447" s="35"/>
      <c r="M447" s="35"/>
      <c r="N447" s="35"/>
      <c r="O447" s="35"/>
    </row>
    <row r="448" spans="2:15" ht="8.25" customHeight="1">
      <c r="B448" s="47"/>
      <c r="C448" s="35"/>
      <c r="D448" s="263"/>
      <c r="E448" s="12"/>
      <c r="F448" s="215"/>
      <c r="G448" s="13"/>
      <c r="H448" s="215"/>
      <c r="I448" s="35"/>
      <c r="J448" s="130"/>
      <c r="K448" s="13"/>
      <c r="L448" s="35"/>
      <c r="M448" s="35"/>
      <c r="N448" s="35"/>
      <c r="O448" s="35"/>
    </row>
    <row r="449" spans="1:15" ht="57">
      <c r="A449" s="101"/>
      <c r="B449" s="218" t="s">
        <v>237</v>
      </c>
      <c r="C449" s="223"/>
      <c r="D449" s="274"/>
      <c r="E449" s="224"/>
      <c r="F449" s="286"/>
      <c r="G449" s="226"/>
      <c r="H449" s="286"/>
      <c r="I449" s="223"/>
      <c r="J449" s="225"/>
      <c r="K449" s="226"/>
      <c r="L449" s="223"/>
      <c r="M449" s="223"/>
      <c r="N449" s="223"/>
      <c r="O449" s="223"/>
    </row>
    <row r="450" spans="2:15" ht="9" customHeight="1">
      <c r="B450" s="47"/>
      <c r="C450" s="35"/>
      <c r="D450" s="263"/>
      <c r="E450" s="12"/>
      <c r="F450" s="215"/>
      <c r="G450" s="13"/>
      <c r="H450" s="215"/>
      <c r="I450" s="35"/>
      <c r="J450" s="130"/>
      <c r="K450" s="13"/>
      <c r="L450" s="35"/>
      <c r="M450" s="35"/>
      <c r="N450" s="35"/>
      <c r="O450" s="35"/>
    </row>
    <row r="451" spans="2:15" ht="15">
      <c r="B451" s="58" t="s">
        <v>82</v>
      </c>
      <c r="C451" s="35"/>
      <c r="D451" s="263"/>
      <c r="E451" s="12"/>
      <c r="F451" s="215"/>
      <c r="G451" s="13"/>
      <c r="H451" s="215"/>
      <c r="I451" s="35"/>
      <c r="J451" s="130"/>
      <c r="K451" s="13"/>
      <c r="L451" s="35"/>
      <c r="M451" s="35"/>
      <c r="N451" s="35"/>
      <c r="O451" s="35"/>
    </row>
    <row r="452" spans="2:15" ht="8.25" customHeight="1">
      <c r="B452" s="47"/>
      <c r="C452" s="35"/>
      <c r="D452" s="263"/>
      <c r="E452" s="12"/>
      <c r="F452" s="215"/>
      <c r="G452" s="13"/>
      <c r="H452" s="215"/>
      <c r="I452" s="35"/>
      <c r="J452" s="130"/>
      <c r="K452" s="13"/>
      <c r="L452" s="35"/>
      <c r="M452" s="35"/>
      <c r="N452" s="35"/>
      <c r="O452" s="35"/>
    </row>
    <row r="453" spans="2:11" ht="128.25">
      <c r="B453" s="65" t="s">
        <v>347</v>
      </c>
      <c r="C453" s="35"/>
      <c r="D453" s="263"/>
      <c r="E453" s="12"/>
      <c r="F453" s="215"/>
      <c r="G453" s="13"/>
      <c r="H453" s="215"/>
      <c r="J453" s="130"/>
      <c r="K453" s="13"/>
    </row>
    <row r="454" spans="2:11" ht="12" customHeight="1">
      <c r="B454" s="47"/>
      <c r="C454" s="35"/>
      <c r="D454" s="263"/>
      <c r="E454" s="12"/>
      <c r="F454" s="215"/>
      <c r="G454" s="13"/>
      <c r="H454" s="215"/>
      <c r="J454" s="130"/>
      <c r="K454" s="13"/>
    </row>
    <row r="455" spans="2:11" ht="156.75">
      <c r="B455" s="217" t="s">
        <v>348</v>
      </c>
      <c r="C455" s="35"/>
      <c r="D455" s="263"/>
      <c r="E455" s="12"/>
      <c r="F455" s="215"/>
      <c r="G455" s="13"/>
      <c r="H455" s="215"/>
      <c r="J455" s="130"/>
      <c r="K455" s="13"/>
    </row>
    <row r="456" spans="2:11" ht="15">
      <c r="B456" s="217"/>
      <c r="C456" s="35"/>
      <c r="D456" s="263"/>
      <c r="E456" s="12"/>
      <c r="F456" s="215"/>
      <c r="G456" s="13"/>
      <c r="H456" s="215"/>
      <c r="J456" s="130"/>
      <c r="K456" s="13"/>
    </row>
    <row r="457" spans="2:11" ht="36.75" customHeight="1">
      <c r="B457" s="330" t="s">
        <v>83</v>
      </c>
      <c r="C457" s="35"/>
      <c r="D457" s="263"/>
      <c r="E457" s="12"/>
      <c r="F457" s="215"/>
      <c r="G457" s="13"/>
      <c r="H457" s="215"/>
      <c r="J457" s="130"/>
      <c r="K457" s="13"/>
    </row>
    <row r="458" spans="2:11" ht="15">
      <c r="B458" s="47"/>
      <c r="C458" s="35"/>
      <c r="D458" s="263"/>
      <c r="E458" s="12"/>
      <c r="F458" s="215"/>
      <c r="G458" s="13"/>
      <c r="H458" s="215"/>
      <c r="J458" s="130"/>
      <c r="K458" s="13"/>
    </row>
    <row r="459" spans="2:11" ht="57">
      <c r="B459" s="47" t="s">
        <v>349</v>
      </c>
      <c r="C459" s="35"/>
      <c r="D459" s="263"/>
      <c r="E459" s="12"/>
      <c r="F459" s="215"/>
      <c r="G459" s="13"/>
      <c r="H459" s="215"/>
      <c r="J459" s="130"/>
      <c r="K459" s="13"/>
    </row>
    <row r="460" spans="2:11" ht="6" customHeight="1">
      <c r="B460" s="47"/>
      <c r="C460" s="35"/>
      <c r="D460" s="263"/>
      <c r="E460" s="12"/>
      <c r="F460" s="215"/>
      <c r="G460" s="13"/>
      <c r="H460" s="215"/>
      <c r="J460" s="130"/>
      <c r="K460" s="13"/>
    </row>
    <row r="461" spans="2:11" ht="57">
      <c r="B461" s="47" t="s">
        <v>194</v>
      </c>
      <c r="C461" s="35"/>
      <c r="D461" s="263"/>
      <c r="E461" s="12"/>
      <c r="F461" s="215"/>
      <c r="G461" s="13"/>
      <c r="H461" s="215"/>
      <c r="J461" s="130"/>
      <c r="K461" s="13"/>
    </row>
    <row r="462" spans="2:11" ht="9.75" customHeight="1">
      <c r="B462" s="47"/>
      <c r="C462" s="35"/>
      <c r="D462" s="263"/>
      <c r="E462" s="12"/>
      <c r="F462" s="215"/>
      <c r="G462" s="13"/>
      <c r="H462" s="215"/>
      <c r="J462" s="130"/>
      <c r="K462" s="13"/>
    </row>
    <row r="463" spans="1:15" ht="46.5" customHeight="1">
      <c r="A463" s="101"/>
      <c r="B463" s="218" t="s">
        <v>294</v>
      </c>
      <c r="C463" s="223"/>
      <c r="D463" s="274"/>
      <c r="E463" s="224"/>
      <c r="F463" s="286"/>
      <c r="G463" s="226"/>
      <c r="H463" s="286"/>
      <c r="I463" s="223"/>
      <c r="J463" s="225"/>
      <c r="K463" s="226"/>
      <c r="L463" s="223"/>
      <c r="M463" s="223"/>
      <c r="N463" s="223"/>
      <c r="O463" s="223"/>
    </row>
    <row r="464" spans="2:11" ht="9.75" customHeight="1">
      <c r="B464" s="47"/>
      <c r="C464" s="35"/>
      <c r="D464" s="263"/>
      <c r="E464" s="12"/>
      <c r="F464" s="215"/>
      <c r="G464" s="13"/>
      <c r="H464" s="215"/>
      <c r="J464" s="130"/>
      <c r="K464" s="13"/>
    </row>
    <row r="465" spans="2:11" ht="12" customHeight="1">
      <c r="B465" s="47"/>
      <c r="C465" s="35"/>
      <c r="D465" s="263"/>
      <c r="E465" s="12"/>
      <c r="F465" s="215"/>
      <c r="G465" s="13"/>
      <c r="H465" s="215"/>
      <c r="J465" s="130"/>
      <c r="K465" s="13"/>
    </row>
    <row r="466" spans="1:15" ht="77.25" customHeight="1">
      <c r="A466" s="213"/>
      <c r="B466" s="315" t="s">
        <v>288</v>
      </c>
      <c r="C466" s="263"/>
      <c r="D466" s="12"/>
      <c r="E466" s="215"/>
      <c r="F466" s="215"/>
      <c r="G466" s="13"/>
      <c r="H466" s="215"/>
      <c r="I466" s="90"/>
      <c r="J466" s="181"/>
      <c r="K466" s="70"/>
      <c r="L466" s="44"/>
      <c r="M466" s="44"/>
      <c r="N466" s="44"/>
      <c r="O466" s="44"/>
    </row>
    <row r="467" spans="1:15" ht="9" customHeight="1">
      <c r="A467" s="213"/>
      <c r="B467" s="47"/>
      <c r="C467" s="12"/>
      <c r="D467" s="213"/>
      <c r="E467" s="12"/>
      <c r="F467" s="215"/>
      <c r="G467" s="13"/>
      <c r="H467" s="215"/>
      <c r="I467" s="90"/>
      <c r="J467" s="181"/>
      <c r="K467" s="70"/>
      <c r="L467" s="44"/>
      <c r="M467" s="44"/>
      <c r="N467" s="44"/>
      <c r="O467" s="44"/>
    </row>
    <row r="468" spans="1:15" ht="30">
      <c r="A468" s="213"/>
      <c r="B468" s="316" t="s">
        <v>289</v>
      </c>
      <c r="C468" s="12"/>
      <c r="D468" s="213"/>
      <c r="E468" s="12"/>
      <c r="F468" s="215"/>
      <c r="G468" s="13"/>
      <c r="H468" s="215"/>
      <c r="I468" s="68"/>
      <c r="J468" s="181"/>
      <c r="K468" s="70"/>
      <c r="L468" s="44"/>
      <c r="M468" s="44"/>
      <c r="N468" s="44"/>
      <c r="O468" s="44"/>
    </row>
    <row r="469" spans="1:15" ht="10.5" customHeight="1">
      <c r="A469" s="213"/>
      <c r="B469" s="214"/>
      <c r="C469" s="12"/>
      <c r="D469" s="213"/>
      <c r="E469" s="12"/>
      <c r="F469" s="215"/>
      <c r="G469" s="13"/>
      <c r="H469" s="215"/>
      <c r="I469" s="68"/>
      <c r="J469" s="181"/>
      <c r="K469" s="70"/>
      <c r="L469" s="44"/>
      <c r="M469" s="44"/>
      <c r="N469" s="44"/>
      <c r="O469" s="44"/>
    </row>
    <row r="470" spans="1:15" ht="85.5">
      <c r="A470" s="213"/>
      <c r="B470" s="317" t="s">
        <v>84</v>
      </c>
      <c r="C470" s="12"/>
      <c r="D470" s="213"/>
      <c r="E470" s="12"/>
      <c r="F470" s="215"/>
      <c r="G470" s="13"/>
      <c r="H470" s="215"/>
      <c r="I470" s="68"/>
      <c r="J470" s="181"/>
      <c r="K470" s="70"/>
      <c r="L470" s="44"/>
      <c r="M470" s="44"/>
      <c r="N470" s="44"/>
      <c r="O470" s="44"/>
    </row>
    <row r="471" spans="1:15" ht="10.5" customHeight="1">
      <c r="A471" s="213"/>
      <c r="B471" s="64"/>
      <c r="C471" s="12"/>
      <c r="D471" s="213"/>
      <c r="E471" s="12"/>
      <c r="F471" s="215"/>
      <c r="G471" s="13"/>
      <c r="H471" s="215"/>
      <c r="I471" s="68"/>
      <c r="J471" s="181"/>
      <c r="K471" s="70"/>
      <c r="L471" s="44"/>
      <c r="M471" s="44"/>
      <c r="N471" s="44"/>
      <c r="O471" s="44"/>
    </row>
    <row r="472" spans="2:11" ht="71.25">
      <c r="B472" s="61" t="s">
        <v>290</v>
      </c>
      <c r="D472" s="260"/>
      <c r="F472" s="197"/>
      <c r="G472" s="132"/>
      <c r="H472" s="197"/>
      <c r="J472" s="132"/>
      <c r="K472" s="132"/>
    </row>
    <row r="473" spans="1:15" ht="7.5" customHeight="1">
      <c r="A473" s="213"/>
      <c r="B473" s="47"/>
      <c r="C473" s="12"/>
      <c r="D473" s="213"/>
      <c r="E473" s="12"/>
      <c r="F473" s="215"/>
      <c r="G473" s="13"/>
      <c r="H473" s="215"/>
      <c r="I473" s="68"/>
      <c r="J473" s="181"/>
      <c r="K473" s="70"/>
      <c r="L473" s="44"/>
      <c r="M473" s="44"/>
      <c r="N473" s="44"/>
      <c r="O473" s="44"/>
    </row>
    <row r="474" spans="1:15" ht="57">
      <c r="A474" s="213"/>
      <c r="B474" s="318" t="s">
        <v>291</v>
      </c>
      <c r="C474" s="12"/>
      <c r="D474" s="213"/>
      <c r="E474" s="12"/>
      <c r="F474" s="215"/>
      <c r="G474" s="13"/>
      <c r="H474" s="215"/>
      <c r="I474" s="68"/>
      <c r="J474" s="181"/>
      <c r="K474" s="70"/>
      <c r="L474" s="44"/>
      <c r="M474" s="44"/>
      <c r="N474" s="44"/>
      <c r="O474" s="44"/>
    </row>
    <row r="475" spans="1:15" ht="9.75" customHeight="1">
      <c r="A475" s="213"/>
      <c r="B475" s="47"/>
      <c r="C475" s="12"/>
      <c r="D475" s="213"/>
      <c r="E475" s="12"/>
      <c r="F475" s="215"/>
      <c r="G475" s="13"/>
      <c r="H475" s="215"/>
      <c r="I475" s="68"/>
      <c r="J475" s="181"/>
      <c r="K475" s="70"/>
      <c r="L475" s="44"/>
      <c r="M475" s="44"/>
      <c r="N475" s="44"/>
      <c r="O475" s="44"/>
    </row>
    <row r="476" spans="1:15" ht="28.5">
      <c r="A476" s="213"/>
      <c r="B476" s="319" t="s">
        <v>292</v>
      </c>
      <c r="C476" s="35"/>
      <c r="D476" s="213"/>
      <c r="E476" s="35"/>
      <c r="F476" s="215"/>
      <c r="G476" s="216"/>
      <c r="H476" s="215"/>
      <c r="I476" s="70"/>
      <c r="J476" s="181"/>
      <c r="K476" s="70"/>
      <c r="L476" s="44"/>
      <c r="M476" s="44"/>
      <c r="N476" s="44"/>
      <c r="O476" s="44"/>
    </row>
    <row r="477" spans="1:15" ht="28.5">
      <c r="A477" s="213"/>
      <c r="B477" s="320" t="s">
        <v>283</v>
      </c>
      <c r="C477" s="35"/>
      <c r="D477" s="213"/>
      <c r="E477" s="35"/>
      <c r="F477" s="215"/>
      <c r="G477" s="216"/>
      <c r="H477" s="215"/>
      <c r="I477" s="70"/>
      <c r="J477" s="181"/>
      <c r="K477" s="70"/>
      <c r="L477" s="44"/>
      <c r="M477" s="44"/>
      <c r="N477" s="44"/>
      <c r="O477" s="44"/>
    </row>
    <row r="478" spans="1:15" ht="15">
      <c r="A478" s="213"/>
      <c r="B478" s="321" t="s">
        <v>293</v>
      </c>
      <c r="C478" s="35"/>
      <c r="D478" s="213"/>
      <c r="E478" s="35"/>
      <c r="F478" s="215"/>
      <c r="G478" s="216"/>
      <c r="H478" s="215"/>
      <c r="I478" s="70"/>
      <c r="J478" s="181"/>
      <c r="K478" s="70"/>
      <c r="L478" s="44"/>
      <c r="M478" s="44"/>
      <c r="N478" s="44"/>
      <c r="O478" s="44"/>
    </row>
    <row r="479" spans="1:15" ht="10.5" customHeight="1">
      <c r="A479" s="213"/>
      <c r="B479" s="64"/>
      <c r="C479" s="35"/>
      <c r="D479" s="263"/>
      <c r="E479" s="35"/>
      <c r="F479" s="215"/>
      <c r="G479" s="216"/>
      <c r="H479" s="215"/>
      <c r="I479" s="70"/>
      <c r="J479" s="181"/>
      <c r="K479" s="70"/>
      <c r="L479" s="44"/>
      <c r="M479" s="44"/>
      <c r="N479" s="44"/>
      <c r="O479" s="44"/>
    </row>
    <row r="480" spans="1:15" ht="15">
      <c r="A480" s="213"/>
      <c r="B480" s="322" t="s">
        <v>306</v>
      </c>
      <c r="C480" s="35"/>
      <c r="D480" s="213"/>
      <c r="E480" s="35"/>
      <c r="F480" s="215"/>
      <c r="G480" s="216"/>
      <c r="H480" s="215"/>
      <c r="I480" s="70"/>
      <c r="J480" s="181"/>
      <c r="K480" s="70"/>
      <c r="L480" s="44"/>
      <c r="M480" s="44"/>
      <c r="N480" s="44"/>
      <c r="O480" s="44"/>
    </row>
    <row r="481" spans="1:15" ht="15">
      <c r="A481" s="83"/>
      <c r="B481" s="52" t="s">
        <v>234</v>
      </c>
      <c r="C481" s="44"/>
      <c r="D481" s="83">
        <f>H7</f>
        <v>414.13</v>
      </c>
      <c r="E481" s="44"/>
      <c r="F481" s="105"/>
      <c r="G481" s="44"/>
      <c r="H481" s="194">
        <f>D481*F481</f>
        <v>0</v>
      </c>
      <c r="I481" s="70"/>
      <c r="J481" s="181"/>
      <c r="K481" s="70"/>
      <c r="L481" s="44"/>
      <c r="M481" s="44"/>
      <c r="N481" s="44"/>
      <c r="O481" s="44"/>
    </row>
    <row r="482" spans="1:15" ht="15">
      <c r="A482" s="83"/>
      <c r="B482" s="37" t="s">
        <v>307</v>
      </c>
      <c r="C482" s="44"/>
      <c r="D482" s="275"/>
      <c r="E482" s="44"/>
      <c r="F482" s="177"/>
      <c r="G482" s="44"/>
      <c r="H482" s="193"/>
      <c r="I482" s="70"/>
      <c r="J482" s="181"/>
      <c r="K482" s="70"/>
      <c r="L482" s="44"/>
      <c r="M482" s="44"/>
      <c r="N482" s="44"/>
      <c r="O482" s="44"/>
    </row>
    <row r="483" spans="1:15" ht="15">
      <c r="A483" s="83"/>
      <c r="B483" s="211" t="s">
        <v>2</v>
      </c>
      <c r="C483" s="44"/>
      <c r="D483" s="83">
        <v>35</v>
      </c>
      <c r="E483" s="44"/>
      <c r="F483" s="105"/>
      <c r="G483" s="44"/>
      <c r="H483" s="194">
        <f>D483*F483</f>
        <v>0</v>
      </c>
      <c r="I483" s="70"/>
      <c r="J483" s="181"/>
      <c r="K483" s="70"/>
      <c r="L483" s="44"/>
      <c r="M483" s="44"/>
      <c r="N483" s="44"/>
      <c r="O483" s="44"/>
    </row>
    <row r="484" spans="1:15" ht="9.75" customHeight="1">
      <c r="A484" s="83"/>
      <c r="B484" s="211"/>
      <c r="C484" s="44"/>
      <c r="D484" s="83"/>
      <c r="E484" s="44"/>
      <c r="F484" s="177"/>
      <c r="G484" s="44"/>
      <c r="H484" s="193"/>
      <c r="I484" s="70"/>
      <c r="J484" s="181"/>
      <c r="K484" s="70"/>
      <c r="L484" s="44"/>
      <c r="M484" s="44"/>
      <c r="N484" s="44"/>
      <c r="O484" s="44"/>
    </row>
    <row r="485" spans="1:15" ht="35.25" customHeight="1">
      <c r="A485" s="28"/>
      <c r="B485" s="232" t="s">
        <v>313</v>
      </c>
      <c r="C485" s="104"/>
      <c r="D485" s="271"/>
      <c r="E485" s="104"/>
      <c r="F485" s="235"/>
      <c r="G485" s="104"/>
      <c r="H485" s="251"/>
      <c r="I485" s="207"/>
      <c r="J485" s="310"/>
      <c r="K485" s="209"/>
      <c r="L485" s="44"/>
      <c r="M485" s="44"/>
      <c r="N485" s="44"/>
      <c r="O485" s="44"/>
    </row>
    <row r="486" spans="1:15" ht="9.75" customHeight="1">
      <c r="A486" s="28"/>
      <c r="B486" s="212"/>
      <c r="C486" s="104"/>
      <c r="D486" s="235"/>
      <c r="E486" s="104"/>
      <c r="F486" s="235"/>
      <c r="G486" s="104"/>
      <c r="H486" s="251"/>
      <c r="I486" s="209"/>
      <c r="J486" s="208"/>
      <c r="K486" s="207"/>
      <c r="L486" s="44"/>
      <c r="M486" s="44"/>
      <c r="N486" s="44"/>
      <c r="O486" s="44"/>
    </row>
    <row r="487" spans="2:11" ht="42.75">
      <c r="B487" s="227" t="s">
        <v>116</v>
      </c>
      <c r="C487" s="325"/>
      <c r="D487" s="272"/>
      <c r="E487" s="151"/>
      <c r="F487" s="247"/>
      <c r="G487" s="137"/>
      <c r="H487" s="247"/>
      <c r="I487" s="112"/>
      <c r="J487" s="152"/>
      <c r="K487" s="137"/>
    </row>
    <row r="488" spans="2:11" ht="42.75">
      <c r="B488" s="326" t="s">
        <v>235</v>
      </c>
      <c r="C488" s="325"/>
      <c r="D488" s="272"/>
      <c r="E488" s="151"/>
      <c r="F488" s="247"/>
      <c r="G488" s="137"/>
      <c r="H488" s="247"/>
      <c r="I488" s="112"/>
      <c r="J488" s="152"/>
      <c r="K488" s="137"/>
    </row>
    <row r="489" spans="1:15" ht="9.75" customHeight="1">
      <c r="A489" s="28"/>
      <c r="B489" s="37"/>
      <c r="C489" s="104"/>
      <c r="D489" s="235"/>
      <c r="E489" s="104"/>
      <c r="F489" s="235"/>
      <c r="G489" s="104"/>
      <c r="H489" s="251"/>
      <c r="I489" s="208"/>
      <c r="J489" s="208"/>
      <c r="K489" s="207"/>
      <c r="L489" s="44"/>
      <c r="M489" s="44"/>
      <c r="N489" s="44"/>
      <c r="O489" s="44"/>
    </row>
    <row r="490" spans="1:15" ht="15">
      <c r="A490" s="104"/>
      <c r="B490" s="37" t="s">
        <v>296</v>
      </c>
      <c r="C490" s="104"/>
      <c r="D490" s="235"/>
      <c r="E490" s="104"/>
      <c r="F490" s="235"/>
      <c r="G490" s="104"/>
      <c r="H490" s="251"/>
      <c r="I490" s="207"/>
      <c r="J490" s="208"/>
      <c r="K490" s="207"/>
      <c r="L490" s="203"/>
      <c r="M490" s="203"/>
      <c r="N490" s="203"/>
      <c r="O490" s="203"/>
    </row>
    <row r="491" spans="1:15" ht="15">
      <c r="A491" s="233"/>
      <c r="B491" s="211" t="s">
        <v>2</v>
      </c>
      <c r="C491" s="203"/>
      <c r="D491" s="233">
        <v>6</v>
      </c>
      <c r="E491" s="203"/>
      <c r="F491" s="236"/>
      <c r="G491" s="203"/>
      <c r="H491" s="250">
        <f>D491*F491</f>
        <v>0</v>
      </c>
      <c r="I491" s="209"/>
      <c r="J491" s="208"/>
      <c r="K491" s="207"/>
      <c r="L491" s="203"/>
      <c r="M491" s="203"/>
      <c r="N491" s="203"/>
      <c r="O491" s="203"/>
    </row>
    <row r="492" spans="1:15" ht="11.25" customHeight="1">
      <c r="A492" s="233"/>
      <c r="B492" s="211"/>
      <c r="C492" s="203"/>
      <c r="D492" s="233"/>
      <c r="E492" s="203"/>
      <c r="F492" s="309"/>
      <c r="G492" s="203"/>
      <c r="H492" s="249"/>
      <c r="I492" s="209"/>
      <c r="J492" s="208"/>
      <c r="K492" s="207"/>
      <c r="L492" s="203"/>
      <c r="M492" s="203"/>
      <c r="N492" s="203"/>
      <c r="O492" s="203"/>
    </row>
    <row r="493" spans="1:15" ht="105">
      <c r="A493" s="45"/>
      <c r="B493" s="69" t="s">
        <v>350</v>
      </c>
      <c r="C493" s="28"/>
      <c r="D493" s="83"/>
      <c r="E493" s="145"/>
      <c r="F493" s="249"/>
      <c r="G493" s="147"/>
      <c r="H493" s="193"/>
      <c r="I493" s="28"/>
      <c r="J493" s="161"/>
      <c r="K493" s="147"/>
      <c r="L493" s="28"/>
      <c r="M493" s="28"/>
      <c r="N493" s="28"/>
      <c r="O493" s="28"/>
    </row>
    <row r="494" spans="1:15" ht="6.75" customHeight="1">
      <c r="A494" s="45"/>
      <c r="B494" s="39"/>
      <c r="C494" s="28"/>
      <c r="D494" s="83"/>
      <c r="E494" s="145"/>
      <c r="F494" s="193"/>
      <c r="G494" s="147"/>
      <c r="H494" s="193"/>
      <c r="I494" s="28"/>
      <c r="J494" s="146"/>
      <c r="K494" s="147"/>
      <c r="L494" s="28"/>
      <c r="M494" s="28"/>
      <c r="N494" s="28"/>
      <c r="O494" s="28"/>
    </row>
    <row r="495" spans="1:15" ht="15">
      <c r="A495" s="49"/>
      <c r="B495" s="69" t="s">
        <v>162</v>
      </c>
      <c r="C495" s="44"/>
      <c r="D495" s="83"/>
      <c r="E495" s="149"/>
      <c r="F495" s="193"/>
      <c r="G495" s="153"/>
      <c r="H495" s="193"/>
      <c r="I495" s="44"/>
      <c r="J495" s="146"/>
      <c r="K495" s="153"/>
      <c r="L495" s="44"/>
      <c r="M495" s="44"/>
      <c r="N495" s="44"/>
      <c r="O495" s="44"/>
    </row>
    <row r="496" spans="1:15" ht="7.5" customHeight="1">
      <c r="A496" s="49"/>
      <c r="B496" s="69"/>
      <c r="C496" s="44"/>
      <c r="D496" s="83"/>
      <c r="E496" s="149"/>
      <c r="F496" s="193"/>
      <c r="G496" s="153"/>
      <c r="H496" s="193"/>
      <c r="I496" s="44"/>
      <c r="J496" s="146"/>
      <c r="K496" s="153"/>
      <c r="L496" s="44"/>
      <c r="M496" s="44"/>
      <c r="N496" s="44"/>
      <c r="O496" s="44"/>
    </row>
    <row r="497" spans="1:15" ht="15">
      <c r="A497" s="49"/>
      <c r="B497" s="69" t="s">
        <v>319</v>
      </c>
      <c r="C497" s="44"/>
      <c r="D497" s="83"/>
      <c r="E497" s="149"/>
      <c r="F497" s="193"/>
      <c r="G497" s="153"/>
      <c r="H497" s="193"/>
      <c r="I497" s="44"/>
      <c r="J497" s="146"/>
      <c r="K497" s="153"/>
      <c r="L497" s="44"/>
      <c r="M497" s="44"/>
      <c r="N497" s="44"/>
      <c r="O497" s="44"/>
    </row>
    <row r="498" spans="1:15" ht="9.75" customHeight="1">
      <c r="A498" s="49"/>
      <c r="B498" s="69"/>
      <c r="C498" s="44"/>
      <c r="D498" s="83"/>
      <c r="E498" s="149"/>
      <c r="F498" s="193"/>
      <c r="G498" s="153"/>
      <c r="H498" s="193"/>
      <c r="I498" s="44"/>
      <c r="J498" s="146"/>
      <c r="K498" s="153"/>
      <c r="L498" s="44"/>
      <c r="M498" s="44"/>
      <c r="N498" s="44"/>
      <c r="O498" s="44"/>
    </row>
    <row r="499" spans="1:15" ht="15">
      <c r="A499" s="49"/>
      <c r="B499" s="72" t="s">
        <v>351</v>
      </c>
      <c r="C499" s="44"/>
      <c r="D499" s="83"/>
      <c r="E499" s="149"/>
      <c r="F499" s="193"/>
      <c r="G499" s="153"/>
      <c r="H499" s="193"/>
      <c r="I499" s="44"/>
      <c r="J499" s="146"/>
      <c r="K499" s="153"/>
      <c r="L499" s="44"/>
      <c r="M499" s="44"/>
      <c r="N499" s="44"/>
      <c r="O499" s="44"/>
    </row>
    <row r="500" spans="1:15" ht="15">
      <c r="A500" s="49"/>
      <c r="B500" s="32" t="s">
        <v>230</v>
      </c>
      <c r="C500" s="44"/>
      <c r="D500" s="83"/>
      <c r="E500" s="149"/>
      <c r="F500" s="193"/>
      <c r="G500" s="153"/>
      <c r="H500" s="193"/>
      <c r="I500" s="44"/>
      <c r="J500" s="146"/>
      <c r="K500" s="153"/>
      <c r="L500" s="44"/>
      <c r="M500" s="44"/>
      <c r="N500" s="44"/>
      <c r="O500" s="44"/>
    </row>
    <row r="501" spans="1:15" ht="15">
      <c r="A501" s="49"/>
      <c r="B501" s="52" t="s">
        <v>2</v>
      </c>
      <c r="C501" s="44"/>
      <c r="D501" s="331">
        <v>1</v>
      </c>
      <c r="E501" s="139"/>
      <c r="F501" s="253"/>
      <c r="G501" s="127"/>
      <c r="H501" s="242">
        <f>D501*F501</f>
        <v>0</v>
      </c>
      <c r="I501" s="44"/>
      <c r="J501" s="146"/>
      <c r="K501" s="153"/>
      <c r="L501" s="44"/>
      <c r="M501" s="44"/>
      <c r="N501" s="44"/>
      <c r="O501" s="44"/>
    </row>
    <row r="502" spans="1:15" ht="15">
      <c r="A502" s="49"/>
      <c r="B502" s="69" t="s">
        <v>308</v>
      </c>
      <c r="C502" s="44"/>
      <c r="D502" s="270"/>
      <c r="E502" s="149"/>
      <c r="F502" s="193"/>
      <c r="G502" s="153"/>
      <c r="H502" s="193"/>
      <c r="I502" s="44"/>
      <c r="J502" s="146"/>
      <c r="K502" s="153"/>
      <c r="L502" s="44"/>
      <c r="M502" s="44"/>
      <c r="N502" s="44"/>
      <c r="O502" s="44"/>
    </row>
    <row r="503" spans="1:15" ht="10.5" customHeight="1">
      <c r="A503" s="49"/>
      <c r="B503" s="69"/>
      <c r="C503" s="44"/>
      <c r="D503" s="270"/>
      <c r="E503" s="149"/>
      <c r="F503" s="193"/>
      <c r="G503" s="153"/>
      <c r="H503" s="193"/>
      <c r="I503" s="44"/>
      <c r="J503" s="146"/>
      <c r="K503" s="153"/>
      <c r="L503" s="44"/>
      <c r="M503" s="44"/>
      <c r="N503" s="44"/>
      <c r="O503" s="44"/>
    </row>
    <row r="504" spans="1:15" ht="15">
      <c r="A504" s="49"/>
      <c r="B504" s="72" t="s">
        <v>352</v>
      </c>
      <c r="C504" s="44"/>
      <c r="D504" s="270"/>
      <c r="E504" s="149"/>
      <c r="F504" s="193"/>
      <c r="G504" s="153"/>
      <c r="H504" s="193"/>
      <c r="I504" s="44"/>
      <c r="J504" s="146"/>
      <c r="K504" s="153"/>
      <c r="L504" s="44"/>
      <c r="M504" s="44"/>
      <c r="N504" s="44"/>
      <c r="O504" s="44"/>
    </row>
    <row r="505" spans="1:15" ht="15">
      <c r="A505" s="49"/>
      <c r="B505" s="32" t="s">
        <v>230</v>
      </c>
      <c r="C505" s="44"/>
      <c r="D505" s="270"/>
      <c r="E505" s="149"/>
      <c r="F505" s="193"/>
      <c r="G505" s="153"/>
      <c r="H505" s="193"/>
      <c r="I505" s="44"/>
      <c r="J505" s="146"/>
      <c r="K505" s="153"/>
      <c r="L505" s="44"/>
      <c r="M505" s="44"/>
      <c r="N505" s="44"/>
      <c r="O505" s="44"/>
    </row>
    <row r="506" spans="1:15" ht="15">
      <c r="A506" s="49"/>
      <c r="B506" s="52" t="s">
        <v>2</v>
      </c>
      <c r="C506" s="44"/>
      <c r="D506" s="331">
        <v>2</v>
      </c>
      <c r="E506" s="139"/>
      <c r="F506" s="253"/>
      <c r="G506" s="127"/>
      <c r="H506" s="242">
        <f>D506*F506</f>
        <v>0</v>
      </c>
      <c r="I506" s="44"/>
      <c r="J506" s="146"/>
      <c r="K506" s="153"/>
      <c r="L506" s="44"/>
      <c r="M506" s="44"/>
      <c r="N506" s="44"/>
      <c r="O506" s="44"/>
    </row>
    <row r="507" spans="1:15" ht="15">
      <c r="A507" s="49"/>
      <c r="B507" s="77" t="s">
        <v>353</v>
      </c>
      <c r="C507" s="76"/>
      <c r="D507" s="177"/>
      <c r="E507" s="156"/>
      <c r="F507" s="193"/>
      <c r="G507" s="167"/>
      <c r="H507" s="193"/>
      <c r="I507" s="44"/>
      <c r="J507" s="146"/>
      <c r="K507" s="153"/>
      <c r="L507" s="44"/>
      <c r="M507" s="44"/>
      <c r="N507" s="44"/>
      <c r="O507" s="44"/>
    </row>
    <row r="508" spans="1:15" ht="15">
      <c r="A508" s="49"/>
      <c r="B508" s="32" t="s">
        <v>262</v>
      </c>
      <c r="C508" s="76"/>
      <c r="D508" s="177"/>
      <c r="E508" s="156"/>
      <c r="F508" s="193"/>
      <c r="G508" s="167"/>
      <c r="H508" s="193"/>
      <c r="I508" s="44"/>
      <c r="J508" s="146"/>
      <c r="K508" s="153"/>
      <c r="L508" s="44"/>
      <c r="M508" s="44"/>
      <c r="N508" s="44"/>
      <c r="O508" s="44"/>
    </row>
    <row r="509" spans="1:15" ht="15">
      <c r="A509" s="49"/>
      <c r="B509" s="52" t="s">
        <v>2</v>
      </c>
      <c r="C509" s="44"/>
      <c r="D509" s="331">
        <v>2</v>
      </c>
      <c r="E509" s="139"/>
      <c r="F509" s="253"/>
      <c r="G509" s="127"/>
      <c r="H509" s="242">
        <f>D509*F509</f>
        <v>0</v>
      </c>
      <c r="I509" s="44"/>
      <c r="J509" s="146"/>
      <c r="K509" s="153"/>
      <c r="L509" s="44"/>
      <c r="M509" s="44"/>
      <c r="N509" s="44"/>
      <c r="O509" s="44"/>
    </row>
    <row r="510" spans="1:15" ht="15">
      <c r="A510" s="49"/>
      <c r="B510" s="32" t="s">
        <v>354</v>
      </c>
      <c r="C510" s="44"/>
      <c r="D510" s="83"/>
      <c r="E510" s="149"/>
      <c r="F510" s="193"/>
      <c r="G510" s="153"/>
      <c r="H510" s="193"/>
      <c r="I510" s="44"/>
      <c r="J510" s="146"/>
      <c r="K510" s="153"/>
      <c r="L510" s="44"/>
      <c r="M510" s="44"/>
      <c r="N510" s="44"/>
      <c r="O510" s="44"/>
    </row>
    <row r="511" spans="1:15" ht="15">
      <c r="A511" s="49"/>
      <c r="B511" s="32" t="s">
        <v>261</v>
      </c>
      <c r="C511" s="44"/>
      <c r="D511" s="83"/>
      <c r="E511" s="149"/>
      <c r="F511" s="193"/>
      <c r="G511" s="153"/>
      <c r="H511" s="193"/>
      <c r="I511" s="44"/>
      <c r="J511" s="146"/>
      <c r="K511" s="153"/>
      <c r="L511" s="44"/>
      <c r="M511" s="44"/>
      <c r="N511" s="44"/>
      <c r="O511" s="44"/>
    </row>
    <row r="512" spans="1:15" ht="15">
      <c r="A512" s="49"/>
      <c r="B512" s="67" t="s">
        <v>2</v>
      </c>
      <c r="C512" s="106"/>
      <c r="D512" s="331">
        <v>3</v>
      </c>
      <c r="E512" s="120"/>
      <c r="F512" s="241"/>
      <c r="H512" s="242">
        <f>D512*F512</f>
        <v>0</v>
      </c>
      <c r="I512" s="44"/>
      <c r="J512" s="146"/>
      <c r="K512" s="153"/>
      <c r="L512" s="44"/>
      <c r="M512" s="44"/>
      <c r="N512" s="44"/>
      <c r="O512" s="44"/>
    </row>
    <row r="513" spans="1:15" ht="15">
      <c r="A513" s="49"/>
      <c r="B513" s="72" t="s">
        <v>355</v>
      </c>
      <c r="C513" s="44"/>
      <c r="D513" s="83"/>
      <c r="E513" s="149"/>
      <c r="F513" s="193"/>
      <c r="G513" s="153"/>
      <c r="H513" s="193"/>
      <c r="I513" s="44"/>
      <c r="J513" s="146"/>
      <c r="K513" s="153"/>
      <c r="L513" s="44"/>
      <c r="M513" s="44"/>
      <c r="N513" s="44"/>
      <c r="O513" s="44"/>
    </row>
    <row r="514" spans="1:15" ht="15">
      <c r="A514" s="49"/>
      <c r="B514" s="32" t="s">
        <v>309</v>
      </c>
      <c r="C514" s="44"/>
      <c r="D514" s="83"/>
      <c r="E514" s="149"/>
      <c r="F514" s="193"/>
      <c r="G514" s="153"/>
      <c r="H514" s="193"/>
      <c r="I514" s="44"/>
      <c r="J514" s="146"/>
      <c r="K514" s="153"/>
      <c r="L514" s="44"/>
      <c r="M514" s="44"/>
      <c r="N514" s="44"/>
      <c r="O514" s="44"/>
    </row>
    <row r="515" spans="1:15" ht="15">
      <c r="A515" s="49"/>
      <c r="B515" s="52" t="s">
        <v>2</v>
      </c>
      <c r="C515" s="44"/>
      <c r="D515" s="331">
        <v>1</v>
      </c>
      <c r="E515" s="120"/>
      <c r="F515" s="253"/>
      <c r="H515" s="242">
        <f>D515*F515</f>
        <v>0</v>
      </c>
      <c r="I515" s="44"/>
      <c r="J515" s="146"/>
      <c r="K515" s="153"/>
      <c r="L515" s="44"/>
      <c r="M515" s="44"/>
      <c r="N515" s="44"/>
      <c r="O515" s="44"/>
    </row>
    <row r="516" spans="1:15" ht="15">
      <c r="A516" s="49"/>
      <c r="B516" s="37" t="s">
        <v>356</v>
      </c>
      <c r="C516" s="44"/>
      <c r="D516" s="83"/>
      <c r="E516" s="149"/>
      <c r="F516" s="193"/>
      <c r="G516" s="153"/>
      <c r="H516" s="193"/>
      <c r="I516" s="44"/>
      <c r="J516" s="146"/>
      <c r="K516" s="153"/>
      <c r="L516" s="44"/>
      <c r="M516" s="44"/>
      <c r="N516" s="44"/>
      <c r="O516" s="44"/>
    </row>
    <row r="517" spans="1:15" ht="15">
      <c r="A517" s="49"/>
      <c r="B517" s="32" t="s">
        <v>263</v>
      </c>
      <c r="C517" s="44"/>
      <c r="D517" s="83"/>
      <c r="E517" s="149"/>
      <c r="F517" s="193"/>
      <c r="G517" s="153"/>
      <c r="H517" s="193"/>
      <c r="I517" s="44"/>
      <c r="J517" s="146"/>
      <c r="K517" s="153"/>
      <c r="L517" s="44"/>
      <c r="M517" s="44"/>
      <c r="N517" s="44"/>
      <c r="O517" s="44"/>
    </row>
    <row r="518" spans="1:15" ht="15">
      <c r="A518" s="49"/>
      <c r="B518" s="52" t="s">
        <v>2</v>
      </c>
      <c r="C518" s="44"/>
      <c r="D518" s="331">
        <v>1</v>
      </c>
      <c r="E518" s="120"/>
      <c r="F518" s="245"/>
      <c r="H518" s="242">
        <f>D518*F518</f>
        <v>0</v>
      </c>
      <c r="I518" s="44"/>
      <c r="J518" s="146"/>
      <c r="K518" s="153"/>
      <c r="L518" s="44"/>
      <c r="M518" s="44"/>
      <c r="N518" s="44"/>
      <c r="O518" s="44"/>
    </row>
    <row r="519" spans="1:15" ht="15">
      <c r="A519" s="49"/>
      <c r="B519" s="182" t="s">
        <v>357</v>
      </c>
      <c r="C519" s="203"/>
      <c r="D519" s="233"/>
      <c r="E519" s="200"/>
      <c r="F519" s="249"/>
      <c r="G519" s="201"/>
      <c r="H519" s="249"/>
      <c r="I519" s="44"/>
      <c r="J519" s="146"/>
      <c r="K519" s="153"/>
      <c r="L519" s="44"/>
      <c r="M519" s="44"/>
      <c r="N519" s="44"/>
      <c r="O519" s="44"/>
    </row>
    <row r="520" spans="1:15" ht="15">
      <c r="A520" s="49"/>
      <c r="B520" s="32" t="s">
        <v>195</v>
      </c>
      <c r="C520" s="44"/>
      <c r="D520" s="83"/>
      <c r="E520" s="149"/>
      <c r="F520" s="193"/>
      <c r="G520" s="147"/>
      <c r="H520" s="193"/>
      <c r="I520" s="44"/>
      <c r="J520" s="146"/>
      <c r="K520" s="153"/>
      <c r="L520" s="44"/>
      <c r="M520" s="44"/>
      <c r="N520" s="44"/>
      <c r="O520" s="44"/>
    </row>
    <row r="521" spans="1:15" ht="15">
      <c r="A521" s="49"/>
      <c r="B521" s="52" t="s">
        <v>2</v>
      </c>
      <c r="C521" s="44"/>
      <c r="D521" s="83">
        <v>1</v>
      </c>
      <c r="E521" s="149"/>
      <c r="F521" s="250"/>
      <c r="G521" s="147"/>
      <c r="H521" s="242">
        <f>D521*F521</f>
        <v>0</v>
      </c>
      <c r="I521" s="44"/>
      <c r="J521" s="146"/>
      <c r="K521" s="153"/>
      <c r="L521" s="44"/>
      <c r="M521" s="44"/>
      <c r="N521" s="44"/>
      <c r="O521" s="44"/>
    </row>
    <row r="522" spans="1:15" ht="15">
      <c r="A522" s="237"/>
      <c r="B522" s="53" t="s">
        <v>358</v>
      </c>
      <c r="C522" s="203"/>
      <c r="D522" s="332"/>
      <c r="E522" s="151"/>
      <c r="F522" s="247"/>
      <c r="G522" s="137"/>
      <c r="H522" s="255"/>
      <c r="I522" s="203"/>
      <c r="J522" s="161"/>
      <c r="K522" s="202"/>
      <c r="L522" s="44"/>
      <c r="M522" s="44"/>
      <c r="N522" s="44"/>
      <c r="O522" s="44"/>
    </row>
    <row r="523" spans="1:15" ht="15">
      <c r="A523" s="237"/>
      <c r="B523" s="52" t="s">
        <v>2</v>
      </c>
      <c r="C523" s="203"/>
      <c r="D523" s="332">
        <v>3</v>
      </c>
      <c r="E523" s="151"/>
      <c r="F523" s="253"/>
      <c r="G523" s="127"/>
      <c r="H523" s="242">
        <f>D523*F523</f>
        <v>0</v>
      </c>
      <c r="I523" s="203"/>
      <c r="J523" s="161"/>
      <c r="K523" s="202"/>
      <c r="L523" s="44"/>
      <c r="M523" s="44"/>
      <c r="N523" s="44"/>
      <c r="O523" s="44"/>
    </row>
    <row r="524" spans="1:15" ht="15">
      <c r="A524" s="237"/>
      <c r="B524" s="53" t="s">
        <v>359</v>
      </c>
      <c r="C524" s="203"/>
      <c r="D524" s="332"/>
      <c r="E524" s="151"/>
      <c r="F524" s="247"/>
      <c r="G524" s="137"/>
      <c r="H524" s="255"/>
      <c r="I524" s="203"/>
      <c r="J524" s="161"/>
      <c r="K524" s="202"/>
      <c r="L524" s="44"/>
      <c r="M524" s="44"/>
      <c r="N524" s="44"/>
      <c r="O524" s="44"/>
    </row>
    <row r="525" spans="1:15" ht="15">
      <c r="A525" s="237"/>
      <c r="B525" s="52" t="s">
        <v>2</v>
      </c>
      <c r="C525" s="203"/>
      <c r="D525" s="332">
        <v>3</v>
      </c>
      <c r="E525" s="151"/>
      <c r="F525" s="253"/>
      <c r="G525" s="127"/>
      <c r="H525" s="242">
        <f>D525*F525</f>
        <v>0</v>
      </c>
      <c r="I525" s="203"/>
      <c r="J525" s="161"/>
      <c r="K525" s="202"/>
      <c r="L525" s="44"/>
      <c r="M525" s="44"/>
      <c r="N525" s="44"/>
      <c r="O525" s="44"/>
    </row>
    <row r="526" spans="1:15" ht="8.25" customHeight="1">
      <c r="A526" s="49"/>
      <c r="B526" s="52"/>
      <c r="C526" s="44"/>
      <c r="D526" s="331"/>
      <c r="E526" s="139"/>
      <c r="F526" s="255"/>
      <c r="G526" s="127"/>
      <c r="H526" s="238"/>
      <c r="I526" s="44"/>
      <c r="J526" s="146"/>
      <c r="K526" s="153"/>
      <c r="L526" s="44"/>
      <c r="M526" s="44"/>
      <c r="N526" s="44"/>
      <c r="O526" s="44"/>
    </row>
    <row r="527" spans="1:15" ht="15">
      <c r="A527" s="49"/>
      <c r="B527" s="69" t="s">
        <v>5</v>
      </c>
      <c r="C527" s="44"/>
      <c r="D527" s="331"/>
      <c r="E527" s="139"/>
      <c r="F527" s="255"/>
      <c r="G527" s="127"/>
      <c r="H527" s="238"/>
      <c r="I527" s="44"/>
      <c r="J527" s="146"/>
      <c r="K527" s="153"/>
      <c r="L527" s="44"/>
      <c r="M527" s="44"/>
      <c r="N527" s="44"/>
      <c r="O527" s="44"/>
    </row>
    <row r="528" spans="1:15" ht="8.25" customHeight="1">
      <c r="A528" s="49"/>
      <c r="B528" s="52"/>
      <c r="C528" s="44"/>
      <c r="D528" s="331"/>
      <c r="E528" s="139"/>
      <c r="F528" s="255"/>
      <c r="G528" s="127"/>
      <c r="H528" s="238"/>
      <c r="I528" s="44"/>
      <c r="J528" s="146"/>
      <c r="K528" s="153"/>
      <c r="L528" s="44"/>
      <c r="M528" s="44"/>
      <c r="N528" s="44"/>
      <c r="O528" s="44"/>
    </row>
    <row r="529" spans="1:15" ht="15">
      <c r="A529" s="49"/>
      <c r="B529" s="72" t="s">
        <v>373</v>
      </c>
      <c r="C529" s="44"/>
      <c r="D529" s="83"/>
      <c r="E529" s="149"/>
      <c r="F529" s="193"/>
      <c r="G529" s="153"/>
      <c r="H529" s="193"/>
      <c r="I529" s="44"/>
      <c r="J529" s="146"/>
      <c r="K529" s="153"/>
      <c r="L529" s="44"/>
      <c r="M529" s="44"/>
      <c r="N529" s="44"/>
      <c r="O529" s="44"/>
    </row>
    <row r="530" spans="1:15" ht="15">
      <c r="A530" s="49"/>
      <c r="B530" s="32" t="s">
        <v>230</v>
      </c>
      <c r="C530" s="44"/>
      <c r="D530" s="83"/>
      <c r="E530" s="149"/>
      <c r="F530" s="193"/>
      <c r="G530" s="153"/>
      <c r="H530" s="193"/>
      <c r="I530" s="44"/>
      <c r="J530" s="146"/>
      <c r="K530" s="153"/>
      <c r="L530" s="44"/>
      <c r="M530" s="44"/>
      <c r="N530" s="44"/>
      <c r="O530" s="44"/>
    </row>
    <row r="531" spans="1:15" ht="15">
      <c r="A531" s="49"/>
      <c r="B531" s="52" t="s">
        <v>2</v>
      </c>
      <c r="C531" s="44"/>
      <c r="D531" s="331">
        <v>1</v>
      </c>
      <c r="E531" s="139"/>
      <c r="F531" s="253"/>
      <c r="G531" s="127"/>
      <c r="H531" s="242">
        <f>D531*F531</f>
        <v>0</v>
      </c>
      <c r="I531" s="44"/>
      <c r="J531" s="146"/>
      <c r="K531" s="153"/>
      <c r="L531" s="44"/>
      <c r="M531" s="44"/>
      <c r="N531" s="44"/>
      <c r="O531" s="44"/>
    </row>
    <row r="532" spans="1:15" ht="8.25" customHeight="1">
      <c r="A532" s="75"/>
      <c r="B532" s="77"/>
      <c r="C532" s="76"/>
      <c r="D532" s="276"/>
      <c r="E532" s="156"/>
      <c r="F532" s="193"/>
      <c r="G532" s="167"/>
      <c r="H532" s="193"/>
      <c r="I532" s="44"/>
      <c r="J532" s="167"/>
      <c r="K532" s="167"/>
      <c r="L532" s="44"/>
      <c r="M532" s="44"/>
      <c r="N532" s="44"/>
      <c r="O532" s="44"/>
    </row>
    <row r="533" spans="1:15" ht="9" customHeight="1">
      <c r="A533" s="49"/>
      <c r="B533" s="52"/>
      <c r="C533" s="44"/>
      <c r="D533" s="269"/>
      <c r="E533" s="120"/>
      <c r="F533" s="247"/>
      <c r="H533" s="238"/>
      <c r="I533" s="203"/>
      <c r="J533" s="152"/>
      <c r="K533" s="152"/>
      <c r="L533" s="44"/>
      <c r="M533" s="44"/>
      <c r="N533" s="44"/>
      <c r="O533" s="44"/>
    </row>
    <row r="534" spans="1:15" ht="66" customHeight="1">
      <c r="A534" s="28"/>
      <c r="B534" s="69" t="s">
        <v>360</v>
      </c>
      <c r="C534" s="28"/>
      <c r="D534" s="270"/>
      <c r="E534" s="145"/>
      <c r="F534" s="248"/>
      <c r="G534" s="147"/>
      <c r="H534" s="248"/>
      <c r="I534" s="28"/>
      <c r="J534" s="147"/>
      <c r="K534" s="147"/>
      <c r="L534" s="28"/>
      <c r="M534" s="28"/>
      <c r="N534" s="28"/>
      <c r="O534" s="28"/>
    </row>
    <row r="535" spans="1:15" ht="15">
      <c r="A535" s="83"/>
      <c r="B535" s="32" t="s">
        <v>264</v>
      </c>
      <c r="C535" s="44"/>
      <c r="D535" s="270"/>
      <c r="E535" s="149"/>
      <c r="F535" s="193"/>
      <c r="G535" s="147"/>
      <c r="H535" s="193"/>
      <c r="I535" s="28"/>
      <c r="J535" s="146"/>
      <c r="K535" s="153"/>
      <c r="L535" s="28"/>
      <c r="M535" s="28"/>
      <c r="N535" s="28"/>
      <c r="O535" s="28"/>
    </row>
    <row r="536" spans="1:15" ht="15">
      <c r="A536" s="83"/>
      <c r="B536" s="32" t="s">
        <v>261</v>
      </c>
      <c r="C536" s="44"/>
      <c r="D536" s="270"/>
      <c r="E536" s="149"/>
      <c r="F536" s="193"/>
      <c r="G536" s="147"/>
      <c r="H536" s="193"/>
      <c r="I536" s="28"/>
      <c r="J536" s="146"/>
      <c r="K536" s="153"/>
      <c r="L536" s="28"/>
      <c r="M536" s="28"/>
      <c r="N536" s="28"/>
      <c r="O536" s="28"/>
    </row>
    <row r="537" spans="1:15" ht="15">
      <c r="A537" s="83"/>
      <c r="B537" s="52" t="s">
        <v>2</v>
      </c>
      <c r="C537" s="44"/>
      <c r="D537" s="83">
        <v>3</v>
      </c>
      <c r="E537" s="149"/>
      <c r="F537" s="250"/>
      <c r="G537" s="147"/>
      <c r="H537" s="242">
        <f>D537*F537</f>
        <v>0</v>
      </c>
      <c r="I537" s="28"/>
      <c r="J537" s="161"/>
      <c r="K537" s="153"/>
      <c r="L537" s="28"/>
      <c r="M537" s="28"/>
      <c r="N537" s="28"/>
      <c r="O537" s="28"/>
    </row>
    <row r="538" spans="1:15" ht="15">
      <c r="A538" s="83"/>
      <c r="B538" s="182" t="s">
        <v>279</v>
      </c>
      <c r="C538" s="203"/>
      <c r="D538" s="233"/>
      <c r="E538" s="200"/>
      <c r="F538" s="249"/>
      <c r="G538" s="201"/>
      <c r="H538" s="249"/>
      <c r="I538" s="28"/>
      <c r="J538" s="146"/>
      <c r="K538" s="153"/>
      <c r="L538" s="28"/>
      <c r="M538" s="28"/>
      <c r="N538" s="28"/>
      <c r="O538" s="28"/>
    </row>
    <row r="539" spans="1:15" ht="15">
      <c r="A539" s="83"/>
      <c r="B539" s="182" t="s">
        <v>310</v>
      </c>
      <c r="C539" s="203"/>
      <c r="D539" s="233"/>
      <c r="E539" s="200"/>
      <c r="F539" s="249"/>
      <c r="G539" s="201"/>
      <c r="H539" s="249"/>
      <c r="I539" s="28"/>
      <c r="J539" s="146"/>
      <c r="K539" s="153"/>
      <c r="L539" s="28"/>
      <c r="M539" s="28"/>
      <c r="N539" s="28"/>
      <c r="O539" s="28"/>
    </row>
    <row r="540" spans="1:15" ht="15">
      <c r="A540" s="83"/>
      <c r="B540" s="211" t="s">
        <v>2</v>
      </c>
      <c r="C540" s="203"/>
      <c r="D540" s="233">
        <v>3</v>
      </c>
      <c r="E540" s="200"/>
      <c r="F540" s="250"/>
      <c r="G540" s="201"/>
      <c r="H540" s="253">
        <f>D540*F540</f>
        <v>0</v>
      </c>
      <c r="I540" s="28"/>
      <c r="J540" s="161"/>
      <c r="K540" s="153"/>
      <c r="L540" s="28"/>
      <c r="M540" s="28"/>
      <c r="N540" s="28"/>
      <c r="O540" s="28"/>
    </row>
    <row r="541" spans="1:15" ht="15">
      <c r="A541" s="83"/>
      <c r="B541" s="182" t="s">
        <v>280</v>
      </c>
      <c r="C541" s="203"/>
      <c r="D541" s="233"/>
      <c r="E541" s="200"/>
      <c r="F541" s="249"/>
      <c r="G541" s="201"/>
      <c r="H541" s="249"/>
      <c r="I541" s="28"/>
      <c r="J541" s="161"/>
      <c r="K541" s="153"/>
      <c r="L541" s="28"/>
      <c r="M541" s="28"/>
      <c r="N541" s="28"/>
      <c r="O541" s="28"/>
    </row>
    <row r="542" spans="1:15" ht="15">
      <c r="A542" s="83"/>
      <c r="B542" s="37" t="s">
        <v>311</v>
      </c>
      <c r="C542" s="203"/>
      <c r="D542" s="233"/>
      <c r="E542" s="200"/>
      <c r="F542" s="249"/>
      <c r="G542" s="201"/>
      <c r="H542" s="249"/>
      <c r="I542" s="28"/>
      <c r="J542" s="161"/>
      <c r="K542" s="153"/>
      <c r="L542" s="28"/>
      <c r="M542" s="28"/>
      <c r="N542" s="28"/>
      <c r="O542" s="28"/>
    </row>
    <row r="543" spans="1:15" ht="15">
      <c r="A543" s="83"/>
      <c r="B543" s="211" t="s">
        <v>2</v>
      </c>
      <c r="C543" s="203"/>
      <c r="D543" s="233">
        <v>6</v>
      </c>
      <c r="E543" s="200"/>
      <c r="F543" s="250"/>
      <c r="G543" s="201"/>
      <c r="H543" s="253">
        <f>D543*F543</f>
        <v>0</v>
      </c>
      <c r="I543" s="28"/>
      <c r="J543" s="161"/>
      <c r="K543" s="153"/>
      <c r="L543" s="28"/>
      <c r="M543" s="28"/>
      <c r="N543" s="28"/>
      <c r="O543" s="28"/>
    </row>
    <row r="544" spans="1:15" ht="15">
      <c r="A544" s="83"/>
      <c r="B544" s="182" t="s">
        <v>266</v>
      </c>
      <c r="C544" s="203"/>
      <c r="D544" s="233"/>
      <c r="E544" s="200"/>
      <c r="F544" s="249"/>
      <c r="G544" s="201"/>
      <c r="H544" s="249"/>
      <c r="I544" s="28"/>
      <c r="J544" s="146"/>
      <c r="K544" s="153"/>
      <c r="L544" s="28"/>
      <c r="M544" s="28"/>
      <c r="N544" s="28"/>
      <c r="O544" s="28"/>
    </row>
    <row r="545" spans="1:15" ht="15">
      <c r="A545" s="83"/>
      <c r="B545" s="32" t="s">
        <v>195</v>
      </c>
      <c r="C545" s="44"/>
      <c r="D545" s="83"/>
      <c r="E545" s="149"/>
      <c r="F545" s="193"/>
      <c r="G545" s="147"/>
      <c r="H545" s="193"/>
      <c r="I545" s="28"/>
      <c r="J545" s="146"/>
      <c r="K545" s="153"/>
      <c r="L545" s="28"/>
      <c r="M545" s="28"/>
      <c r="N545" s="28"/>
      <c r="O545" s="28"/>
    </row>
    <row r="546" spans="1:15" ht="15">
      <c r="A546" s="83"/>
      <c r="B546" s="52" t="s">
        <v>2</v>
      </c>
      <c r="C546" s="44"/>
      <c r="D546" s="83">
        <v>3</v>
      </c>
      <c r="E546" s="149"/>
      <c r="F546" s="250"/>
      <c r="G546" s="147"/>
      <c r="H546" s="242">
        <f>D546*F546</f>
        <v>0</v>
      </c>
      <c r="I546" s="28"/>
      <c r="J546" s="161"/>
      <c r="K546" s="153"/>
      <c r="L546" s="28"/>
      <c r="M546" s="28"/>
      <c r="N546" s="28"/>
      <c r="O546" s="28"/>
    </row>
    <row r="547" spans="1:15" ht="15">
      <c r="A547" s="83"/>
      <c r="B547" s="72" t="s">
        <v>267</v>
      </c>
      <c r="C547" s="44"/>
      <c r="D547" s="83"/>
      <c r="E547" s="149"/>
      <c r="F547" s="193"/>
      <c r="G547" s="147"/>
      <c r="H547" s="193"/>
      <c r="I547" s="28"/>
      <c r="J547" s="146"/>
      <c r="K547" s="153"/>
      <c r="L547" s="28"/>
      <c r="M547" s="28"/>
      <c r="N547" s="28"/>
      <c r="O547" s="28"/>
    </row>
    <row r="548" spans="1:15" ht="15">
      <c r="A548" s="83"/>
      <c r="B548" s="32" t="s">
        <v>230</v>
      </c>
      <c r="C548" s="44"/>
      <c r="D548" s="83"/>
      <c r="E548" s="149"/>
      <c r="F548" s="193"/>
      <c r="G548" s="147"/>
      <c r="H548" s="193"/>
      <c r="I548" s="28"/>
      <c r="J548" s="146"/>
      <c r="K548" s="153"/>
      <c r="L548" s="28"/>
      <c r="M548" s="28"/>
      <c r="N548" s="28"/>
      <c r="O548" s="28"/>
    </row>
    <row r="549" spans="1:15" ht="15">
      <c r="A549" s="83"/>
      <c r="B549" s="52" t="s">
        <v>2</v>
      </c>
      <c r="C549" s="44"/>
      <c r="D549" s="83">
        <v>9</v>
      </c>
      <c r="E549" s="149"/>
      <c r="F549" s="250"/>
      <c r="G549" s="147"/>
      <c r="H549" s="242">
        <f>D549*F549</f>
        <v>0</v>
      </c>
      <c r="I549" s="28"/>
      <c r="J549" s="161"/>
      <c r="K549" s="153"/>
      <c r="L549" s="28"/>
      <c r="M549" s="28"/>
      <c r="N549" s="28"/>
      <c r="O549" s="28"/>
    </row>
    <row r="550" spans="1:15" ht="15">
      <c r="A550" s="75"/>
      <c r="B550" s="210" t="s">
        <v>268</v>
      </c>
      <c r="C550" s="76"/>
      <c r="D550" s="177"/>
      <c r="E550" s="156"/>
      <c r="F550" s="193"/>
      <c r="G550" s="167"/>
      <c r="H550" s="193"/>
      <c r="I550" s="44"/>
      <c r="J550" s="167"/>
      <c r="K550" s="167"/>
      <c r="L550" s="44"/>
      <c r="M550" s="44"/>
      <c r="N550" s="44"/>
      <c r="O550" s="44"/>
    </row>
    <row r="551" spans="1:15" ht="15">
      <c r="A551" s="75"/>
      <c r="B551" s="37" t="s">
        <v>265</v>
      </c>
      <c r="C551" s="76"/>
      <c r="D551" s="177"/>
      <c r="E551" s="156"/>
      <c r="F551" s="193"/>
      <c r="G551" s="167"/>
      <c r="H551" s="193"/>
      <c r="I551" s="44"/>
      <c r="J551" s="167"/>
      <c r="K551" s="167"/>
      <c r="L551" s="44"/>
      <c r="M551" s="44"/>
      <c r="N551" s="44"/>
      <c r="O551" s="44"/>
    </row>
    <row r="552" spans="1:15" ht="15">
      <c r="A552" s="75"/>
      <c r="B552" s="211" t="s">
        <v>2</v>
      </c>
      <c r="C552" s="44"/>
      <c r="D552" s="331">
        <v>3</v>
      </c>
      <c r="E552" s="139"/>
      <c r="F552" s="253"/>
      <c r="G552" s="127"/>
      <c r="H552" s="242">
        <f>D552*F552</f>
        <v>0</v>
      </c>
      <c r="I552" s="6"/>
      <c r="J552" s="178"/>
      <c r="K552" s="144"/>
      <c r="L552" s="6"/>
      <c r="M552" s="6"/>
      <c r="N552" s="6"/>
      <c r="O552" s="6"/>
    </row>
    <row r="553" spans="1:15" ht="15">
      <c r="A553" s="28"/>
      <c r="B553" s="37" t="s">
        <v>274</v>
      </c>
      <c r="C553" s="44"/>
      <c r="D553" s="83"/>
      <c r="E553" s="149"/>
      <c r="F553" s="193"/>
      <c r="G553" s="147"/>
      <c r="H553" s="193"/>
      <c r="I553" s="28"/>
      <c r="J553" s="146"/>
      <c r="K553" s="153"/>
      <c r="L553" s="28"/>
      <c r="M553" s="28"/>
      <c r="N553" s="28"/>
      <c r="O553" s="28"/>
    </row>
    <row r="554" spans="1:15" ht="15">
      <c r="A554" s="28"/>
      <c r="B554" s="32" t="s">
        <v>229</v>
      </c>
      <c r="C554" s="44"/>
      <c r="D554" s="83"/>
      <c r="E554" s="149"/>
      <c r="F554" s="193"/>
      <c r="G554" s="147"/>
      <c r="H554" s="193"/>
      <c r="I554" s="28"/>
      <c r="J554" s="146"/>
      <c r="K554" s="153"/>
      <c r="L554" s="28"/>
      <c r="M554" s="28"/>
      <c r="N554" s="28"/>
      <c r="O554" s="28"/>
    </row>
    <row r="555" spans="1:15" ht="15">
      <c r="A555" s="28"/>
      <c r="B555" s="52" t="s">
        <v>2</v>
      </c>
      <c r="C555" s="44"/>
      <c r="D555" s="83">
        <v>3</v>
      </c>
      <c r="E555" s="149"/>
      <c r="F555" s="194"/>
      <c r="G555" s="147"/>
      <c r="H555" s="242">
        <f>D555*F555</f>
        <v>0</v>
      </c>
      <c r="I555" s="28"/>
      <c r="J555" s="146"/>
      <c r="K555" s="153"/>
      <c r="L555" s="28"/>
      <c r="M555" s="28"/>
      <c r="N555" s="28"/>
      <c r="O555" s="28"/>
    </row>
    <row r="556" spans="1:15" ht="15">
      <c r="A556" s="28"/>
      <c r="B556" s="32" t="s">
        <v>271</v>
      </c>
      <c r="C556" s="44"/>
      <c r="D556" s="83"/>
      <c r="E556" s="149"/>
      <c r="F556" s="193"/>
      <c r="G556" s="147"/>
      <c r="H556" s="193"/>
      <c r="I556" s="28"/>
      <c r="J556" s="146"/>
      <c r="K556" s="153"/>
      <c r="L556" s="28"/>
      <c r="M556" s="28"/>
      <c r="N556" s="28"/>
      <c r="O556" s="28"/>
    </row>
    <row r="557" spans="1:15" ht="15">
      <c r="A557" s="28"/>
      <c r="B557" s="32" t="s">
        <v>229</v>
      </c>
      <c r="C557" s="44"/>
      <c r="D557" s="83"/>
      <c r="E557" s="149"/>
      <c r="F557" s="193"/>
      <c r="G557" s="147"/>
      <c r="H557" s="193"/>
      <c r="I557" s="28"/>
      <c r="J557" s="146"/>
      <c r="K557" s="153"/>
      <c r="L557" s="28"/>
      <c r="M557" s="28"/>
      <c r="N557" s="28"/>
      <c r="O557" s="28"/>
    </row>
    <row r="558" spans="1:15" ht="15">
      <c r="A558" s="28"/>
      <c r="B558" s="52" t="s">
        <v>2</v>
      </c>
      <c r="C558" s="44"/>
      <c r="D558" s="83">
        <v>3</v>
      </c>
      <c r="E558" s="149"/>
      <c r="F558" s="194"/>
      <c r="G558" s="147"/>
      <c r="H558" s="242">
        <f>D558*F558</f>
        <v>0</v>
      </c>
      <c r="I558" s="28"/>
      <c r="J558" s="146"/>
      <c r="K558" s="153"/>
      <c r="L558" s="28"/>
      <c r="M558" s="28"/>
      <c r="N558" s="28"/>
      <c r="O558" s="28"/>
    </row>
    <row r="559" spans="1:15" ht="15">
      <c r="A559" s="28"/>
      <c r="B559" s="72" t="s">
        <v>272</v>
      </c>
      <c r="C559" s="44"/>
      <c r="D559" s="83"/>
      <c r="E559" s="149"/>
      <c r="F559" s="193"/>
      <c r="G559" s="147"/>
      <c r="H559" s="193"/>
      <c r="I559" s="28"/>
      <c r="J559" s="146"/>
      <c r="K559" s="153"/>
      <c r="L559" s="28"/>
      <c r="M559" s="28"/>
      <c r="N559" s="28"/>
      <c r="O559" s="28"/>
    </row>
    <row r="560" spans="1:15" ht="15">
      <c r="A560" s="28"/>
      <c r="B560" s="32" t="s">
        <v>196</v>
      </c>
      <c r="C560" s="44"/>
      <c r="D560" s="83"/>
      <c r="E560" s="149"/>
      <c r="F560" s="193"/>
      <c r="G560" s="147"/>
      <c r="H560" s="193"/>
      <c r="I560" s="28"/>
      <c r="J560" s="146"/>
      <c r="K560" s="153"/>
      <c r="L560" s="28"/>
      <c r="M560" s="28"/>
      <c r="N560" s="28"/>
      <c r="O560" s="28"/>
    </row>
    <row r="561" spans="1:15" ht="15">
      <c r="A561" s="28"/>
      <c r="B561" s="52" t="s">
        <v>2</v>
      </c>
      <c r="C561" s="44"/>
      <c r="D561" s="331">
        <v>3</v>
      </c>
      <c r="E561" s="149"/>
      <c r="F561" s="194"/>
      <c r="G561" s="147"/>
      <c r="H561" s="242">
        <f>D561*F561</f>
        <v>0</v>
      </c>
      <c r="I561" s="28"/>
      <c r="J561" s="146"/>
      <c r="K561" s="153"/>
      <c r="L561" s="28"/>
      <c r="M561" s="28"/>
      <c r="N561" s="28"/>
      <c r="O561" s="28"/>
    </row>
    <row r="562" spans="1:15" ht="15">
      <c r="A562" s="28"/>
      <c r="B562" s="72" t="s">
        <v>273</v>
      </c>
      <c r="C562" s="28"/>
      <c r="D562" s="269"/>
      <c r="E562" s="145"/>
      <c r="F562" s="248"/>
      <c r="G562" s="147"/>
      <c r="H562" s="248"/>
      <c r="I562" s="28"/>
      <c r="J562" s="153"/>
      <c r="K562" s="153"/>
      <c r="L562" s="28"/>
      <c r="M562" s="28"/>
      <c r="N562" s="28"/>
      <c r="O562" s="28"/>
    </row>
    <row r="563" spans="1:15" ht="15">
      <c r="A563" s="28"/>
      <c r="B563" s="32" t="s">
        <v>197</v>
      </c>
      <c r="C563" s="28"/>
      <c r="D563" s="269"/>
      <c r="E563" s="145"/>
      <c r="F563" s="248"/>
      <c r="G563" s="147"/>
      <c r="H563" s="248"/>
      <c r="I563" s="28"/>
      <c r="J563" s="153"/>
      <c r="K563" s="153"/>
      <c r="L563" s="28"/>
      <c r="M563" s="28"/>
      <c r="N563" s="28"/>
      <c r="O563" s="28"/>
    </row>
    <row r="564" spans="1:15" ht="15">
      <c r="A564" s="28"/>
      <c r="B564" s="52" t="s">
        <v>2</v>
      </c>
      <c r="C564" s="44"/>
      <c r="D564" s="331">
        <v>3</v>
      </c>
      <c r="E564" s="149"/>
      <c r="F564" s="194"/>
      <c r="G564" s="147"/>
      <c r="H564" s="242">
        <f>D564*F564</f>
        <v>0</v>
      </c>
      <c r="I564" s="28"/>
      <c r="J564" s="146"/>
      <c r="K564" s="153"/>
      <c r="L564" s="28"/>
      <c r="M564" s="28"/>
      <c r="N564" s="28"/>
      <c r="O564" s="28"/>
    </row>
    <row r="565" spans="1:15" ht="9.75" customHeight="1">
      <c r="A565" s="28"/>
      <c r="B565" s="52"/>
      <c r="C565" s="44"/>
      <c r="D565" s="269"/>
      <c r="E565" s="149"/>
      <c r="F565" s="193"/>
      <c r="G565" s="147"/>
      <c r="H565" s="238"/>
      <c r="I565" s="28"/>
      <c r="J565" s="146"/>
      <c r="K565" s="153"/>
      <c r="L565" s="28"/>
      <c r="M565" s="28"/>
      <c r="N565" s="28"/>
      <c r="O565" s="28"/>
    </row>
    <row r="566" spans="1:15" ht="9" customHeight="1">
      <c r="A566" s="83"/>
      <c r="B566" s="174"/>
      <c r="C566" s="149"/>
      <c r="D566" s="270"/>
      <c r="E566" s="149"/>
      <c r="F566" s="177"/>
      <c r="G566" s="149"/>
      <c r="H566" s="177"/>
      <c r="I566" s="44"/>
      <c r="J566" s="168"/>
      <c r="K566" s="70"/>
      <c r="L566" s="44"/>
      <c r="M566" s="44"/>
      <c r="N566" s="44"/>
      <c r="O566" s="44"/>
    </row>
    <row r="567" spans="1:15" ht="15">
      <c r="A567" s="73"/>
      <c r="B567" s="15"/>
      <c r="C567" s="79"/>
      <c r="D567" s="277"/>
      <c r="E567" s="157"/>
      <c r="F567" s="254"/>
      <c r="G567" s="158"/>
      <c r="H567" s="254"/>
      <c r="I567" s="28"/>
      <c r="J567" s="128"/>
      <c r="K567" s="144"/>
      <c r="L567" s="28"/>
      <c r="M567" s="28"/>
      <c r="N567" s="28"/>
      <c r="O567" s="28"/>
    </row>
    <row r="568" spans="1:15" ht="15">
      <c r="A568" s="88" t="s">
        <v>209</v>
      </c>
      <c r="B568" s="55" t="s">
        <v>86</v>
      </c>
      <c r="C568" s="3"/>
      <c r="D568" s="269"/>
      <c r="E568" s="139"/>
      <c r="F568" s="238"/>
      <c r="G568" s="159"/>
      <c r="H568" s="242">
        <f>SUM(H470:H566)</f>
        <v>0</v>
      </c>
      <c r="I568" s="28"/>
      <c r="J568" s="128"/>
      <c r="K568" s="144"/>
      <c r="L568" s="28"/>
      <c r="M568" s="28"/>
      <c r="N568" s="28"/>
      <c r="O568" s="28"/>
    </row>
    <row r="569" spans="1:15" ht="15">
      <c r="A569" s="89"/>
      <c r="B569" s="18"/>
      <c r="C569" s="80"/>
      <c r="D569" s="278"/>
      <c r="E569" s="160"/>
      <c r="F569" s="242"/>
      <c r="G569" s="159"/>
      <c r="H569" s="242"/>
      <c r="I569" s="44"/>
      <c r="J569" s="128"/>
      <c r="K569" s="144"/>
      <c r="L569" s="44"/>
      <c r="M569" s="44"/>
      <c r="N569" s="44"/>
      <c r="O569" s="44"/>
    </row>
    <row r="570" spans="1:15" ht="15">
      <c r="A570" s="81"/>
      <c r="B570" s="52"/>
      <c r="C570" s="44"/>
      <c r="D570" s="270"/>
      <c r="E570" s="149"/>
      <c r="F570" s="193"/>
      <c r="G570" s="147"/>
      <c r="H570" s="193"/>
      <c r="I570" s="28"/>
      <c r="J570" s="146"/>
      <c r="K570" s="153"/>
      <c r="L570" s="28"/>
      <c r="M570" s="28"/>
      <c r="N570" s="28"/>
      <c r="O570" s="28"/>
    </row>
    <row r="571" spans="1:11" ht="15">
      <c r="A571" s="49" t="s">
        <v>210</v>
      </c>
      <c r="B571" s="56" t="s">
        <v>147</v>
      </c>
      <c r="C571" s="54"/>
      <c r="D571" s="273"/>
      <c r="E571" s="150"/>
      <c r="F571" s="252"/>
      <c r="G571" s="165"/>
      <c r="H571" s="252"/>
      <c r="J571" s="164"/>
      <c r="K571" s="165"/>
    </row>
    <row r="572" spans="1:11" ht="9" customHeight="1">
      <c r="A572" s="49"/>
      <c r="B572" s="56"/>
      <c r="C572" s="54"/>
      <c r="D572" s="273"/>
      <c r="E572" s="150"/>
      <c r="F572" s="252"/>
      <c r="G572" s="165"/>
      <c r="H572" s="252"/>
      <c r="J572" s="164"/>
      <c r="K572" s="165"/>
    </row>
    <row r="573" spans="2:11" ht="57">
      <c r="B573" s="47" t="s">
        <v>151</v>
      </c>
      <c r="C573" s="35"/>
      <c r="D573" s="263"/>
      <c r="E573" s="12"/>
      <c r="F573" s="215"/>
      <c r="G573" s="13"/>
      <c r="H573" s="215"/>
      <c r="J573" s="130"/>
      <c r="K573" s="13"/>
    </row>
    <row r="574" spans="2:11" ht="11.25" customHeight="1">
      <c r="B574" s="47"/>
      <c r="C574" s="35"/>
      <c r="D574" s="263"/>
      <c r="E574" s="12"/>
      <c r="F574" s="215"/>
      <c r="G574" s="13"/>
      <c r="H574" s="215"/>
      <c r="J574" s="130"/>
      <c r="K574" s="13"/>
    </row>
    <row r="575" spans="2:11" ht="28.5">
      <c r="B575" s="60" t="s">
        <v>72</v>
      </c>
      <c r="D575" s="260"/>
      <c r="F575" s="197"/>
      <c r="G575" s="132"/>
      <c r="H575" s="197"/>
      <c r="J575" s="132"/>
      <c r="K575" s="132"/>
    </row>
    <row r="576" spans="2:11" ht="8.25" customHeight="1">
      <c r="B576" s="60"/>
      <c r="D576" s="260"/>
      <c r="F576" s="197"/>
      <c r="G576" s="132"/>
      <c r="H576" s="197"/>
      <c r="J576" s="132"/>
      <c r="K576" s="132"/>
    </row>
    <row r="577" spans="2:11" ht="15">
      <c r="B577" s="60" t="s">
        <v>73</v>
      </c>
      <c r="D577" s="260"/>
      <c r="F577" s="197"/>
      <c r="G577" s="132"/>
      <c r="H577" s="197"/>
      <c r="J577" s="132"/>
      <c r="K577" s="132"/>
    </row>
    <row r="578" spans="2:11" ht="15">
      <c r="B578" s="60" t="s">
        <v>74</v>
      </c>
      <c r="D578" s="260"/>
      <c r="F578" s="197"/>
      <c r="G578" s="132"/>
      <c r="H578" s="197"/>
      <c r="J578" s="132"/>
      <c r="K578" s="132"/>
    </row>
    <row r="579" spans="2:11" ht="15">
      <c r="B579" s="60" t="s">
        <v>75</v>
      </c>
      <c r="D579" s="260"/>
      <c r="F579" s="197"/>
      <c r="G579" s="132"/>
      <c r="H579" s="197"/>
      <c r="J579" s="132"/>
      <c r="K579" s="132"/>
    </row>
    <row r="580" spans="2:11" ht="15">
      <c r="B580" s="60" t="s">
        <v>76</v>
      </c>
      <c r="D580" s="260"/>
      <c r="F580" s="197"/>
      <c r="G580" s="132"/>
      <c r="H580" s="197"/>
      <c r="J580" s="132"/>
      <c r="K580" s="132"/>
    </row>
    <row r="581" spans="2:15" ht="15">
      <c r="B581" s="60" t="s">
        <v>77</v>
      </c>
      <c r="D581" s="260"/>
      <c r="F581" s="197"/>
      <c r="G581" s="132"/>
      <c r="H581" s="197"/>
      <c r="I581" s="35"/>
      <c r="J581" s="132"/>
      <c r="K581" s="132"/>
      <c r="L581" s="35"/>
      <c r="M581" s="35"/>
      <c r="N581" s="35"/>
      <c r="O581" s="35"/>
    </row>
    <row r="582" spans="2:15" ht="9.75" customHeight="1">
      <c r="B582" s="60"/>
      <c r="D582" s="260"/>
      <c r="F582" s="197"/>
      <c r="G582" s="132"/>
      <c r="H582" s="197"/>
      <c r="I582" s="35"/>
      <c r="J582" s="132"/>
      <c r="K582" s="132"/>
      <c r="L582" s="35"/>
      <c r="M582" s="35"/>
      <c r="N582" s="35"/>
      <c r="O582" s="35"/>
    </row>
    <row r="583" spans="2:15" ht="28.5">
      <c r="B583" s="62" t="s">
        <v>78</v>
      </c>
      <c r="D583" s="260"/>
      <c r="F583" s="197"/>
      <c r="G583" s="132"/>
      <c r="H583" s="197"/>
      <c r="I583" s="35"/>
      <c r="J583" s="132"/>
      <c r="K583" s="132"/>
      <c r="L583" s="35"/>
      <c r="M583" s="35"/>
      <c r="N583" s="35"/>
      <c r="O583" s="35"/>
    </row>
    <row r="584" spans="2:15" ht="8.25" customHeight="1">
      <c r="B584" s="62"/>
      <c r="D584" s="260"/>
      <c r="F584" s="197"/>
      <c r="G584" s="132"/>
      <c r="H584" s="197"/>
      <c r="I584" s="35"/>
      <c r="J584" s="132"/>
      <c r="K584" s="132"/>
      <c r="L584" s="35"/>
      <c r="M584" s="35"/>
      <c r="N584" s="35"/>
      <c r="O584" s="35"/>
    </row>
    <row r="585" spans="2:15" ht="42.75">
      <c r="B585" s="63" t="s">
        <v>79</v>
      </c>
      <c r="D585" s="260"/>
      <c r="F585" s="197"/>
      <c r="G585" s="132"/>
      <c r="H585" s="197"/>
      <c r="I585" s="35"/>
      <c r="J585" s="132"/>
      <c r="K585" s="132"/>
      <c r="L585" s="35"/>
      <c r="M585" s="35"/>
      <c r="N585" s="35"/>
      <c r="O585" s="35"/>
    </row>
    <row r="586" spans="2:11" ht="9" customHeight="1">
      <c r="B586" s="47"/>
      <c r="C586" s="35"/>
      <c r="D586" s="263"/>
      <c r="E586" s="12"/>
      <c r="F586" s="215"/>
      <c r="G586" s="13"/>
      <c r="H586" s="215"/>
      <c r="J586" s="130"/>
      <c r="K586" s="13"/>
    </row>
    <row r="587" spans="2:15" ht="15">
      <c r="B587" s="58" t="s">
        <v>216</v>
      </c>
      <c r="D587" s="260"/>
      <c r="F587" s="197"/>
      <c r="G587" s="132"/>
      <c r="H587" s="197"/>
      <c r="I587" s="35"/>
      <c r="J587" s="132"/>
      <c r="K587" s="132"/>
      <c r="L587" s="35"/>
      <c r="M587" s="35"/>
      <c r="N587" s="35"/>
      <c r="O587" s="35"/>
    </row>
    <row r="588" spans="2:15" ht="11.25" customHeight="1">
      <c r="B588" s="58"/>
      <c r="D588" s="260"/>
      <c r="F588" s="197"/>
      <c r="G588" s="132"/>
      <c r="H588" s="197"/>
      <c r="I588" s="35"/>
      <c r="J588" s="132"/>
      <c r="K588" s="132"/>
      <c r="L588" s="35"/>
      <c r="M588" s="35"/>
      <c r="N588" s="35"/>
      <c r="O588" s="35"/>
    </row>
    <row r="589" spans="2:15" ht="130.5">
      <c r="B589" s="323" t="s">
        <v>270</v>
      </c>
      <c r="D589" s="260"/>
      <c r="F589" s="197"/>
      <c r="G589" s="132"/>
      <c r="H589" s="197"/>
      <c r="I589" s="35"/>
      <c r="J589" s="132"/>
      <c r="K589" s="132"/>
      <c r="L589" s="35"/>
      <c r="M589" s="35"/>
      <c r="N589" s="35"/>
      <c r="O589" s="35"/>
    </row>
    <row r="590" spans="2:15" ht="10.5" customHeight="1">
      <c r="B590" s="64"/>
      <c r="D590" s="260"/>
      <c r="F590" s="197"/>
      <c r="G590" s="132"/>
      <c r="H590" s="197"/>
      <c r="I590" s="35"/>
      <c r="J590" s="132"/>
      <c r="K590" s="132"/>
      <c r="L590" s="35"/>
      <c r="M590" s="35"/>
      <c r="N590" s="35"/>
      <c r="O590" s="35"/>
    </row>
    <row r="591" spans="2:15" ht="30">
      <c r="B591" s="171" t="s">
        <v>217</v>
      </c>
      <c r="D591" s="260"/>
      <c r="F591" s="197"/>
      <c r="G591" s="132"/>
      <c r="H591" s="197"/>
      <c r="I591" s="35"/>
      <c r="J591" s="132"/>
      <c r="K591" s="132"/>
      <c r="L591" s="35"/>
      <c r="M591" s="35"/>
      <c r="N591" s="35"/>
      <c r="O591" s="35"/>
    </row>
    <row r="592" spans="2:15" ht="6" customHeight="1">
      <c r="B592" s="171"/>
      <c r="D592" s="260"/>
      <c r="F592" s="197"/>
      <c r="G592" s="132"/>
      <c r="H592" s="197"/>
      <c r="I592" s="35"/>
      <c r="J592" s="132"/>
      <c r="K592" s="132"/>
      <c r="L592" s="35"/>
      <c r="M592" s="35"/>
      <c r="N592" s="35"/>
      <c r="O592" s="35"/>
    </row>
    <row r="593" spans="2:15" ht="57">
      <c r="B593" s="218" t="s">
        <v>236</v>
      </c>
      <c r="D593" s="260"/>
      <c r="F593" s="197"/>
      <c r="G593" s="132"/>
      <c r="H593" s="197"/>
      <c r="I593" s="35"/>
      <c r="J593" s="132"/>
      <c r="K593" s="132"/>
      <c r="L593" s="35"/>
      <c r="M593" s="35"/>
      <c r="N593" s="35"/>
      <c r="O593" s="35"/>
    </row>
    <row r="594" spans="1:15" ht="9.75" customHeight="1">
      <c r="A594" s="81"/>
      <c r="B594" s="52"/>
      <c r="C594" s="44"/>
      <c r="D594" s="270"/>
      <c r="E594" s="149"/>
      <c r="F594" s="193"/>
      <c r="G594" s="147"/>
      <c r="H594" s="193"/>
      <c r="I594" s="28"/>
      <c r="J594" s="146"/>
      <c r="K594" s="153"/>
      <c r="L594" s="28"/>
      <c r="M594" s="28"/>
      <c r="N594" s="28"/>
      <c r="O594" s="28"/>
    </row>
    <row r="595" spans="1:15" ht="9" customHeight="1">
      <c r="A595" s="83"/>
      <c r="B595" s="52"/>
      <c r="C595" s="44"/>
      <c r="D595" s="279"/>
      <c r="E595" s="149"/>
      <c r="F595" s="193"/>
      <c r="G595" s="149"/>
      <c r="H595" s="238"/>
      <c r="I595" s="70"/>
      <c r="J595" s="70"/>
      <c r="K595" s="70"/>
      <c r="L595" s="70"/>
      <c r="M595" s="70"/>
      <c r="N595" s="70"/>
      <c r="O595" s="70"/>
    </row>
    <row r="596" spans="1:15" ht="33.75" customHeight="1">
      <c r="A596" s="86"/>
      <c r="B596" s="87" t="s">
        <v>317</v>
      </c>
      <c r="C596" s="3"/>
      <c r="D596" s="269"/>
      <c r="E596" s="139"/>
      <c r="F596" s="238"/>
      <c r="G596" s="144"/>
      <c r="H596" s="238"/>
      <c r="I596" s="28"/>
      <c r="J596" s="128"/>
      <c r="K596" s="144"/>
      <c r="L596" s="28"/>
      <c r="M596" s="28"/>
      <c r="N596" s="28"/>
      <c r="O596" s="28"/>
    </row>
    <row r="597" spans="1:15" ht="9.75" customHeight="1">
      <c r="A597" s="86"/>
      <c r="B597" s="16"/>
      <c r="C597" s="3"/>
      <c r="D597" s="269"/>
      <c r="E597" s="139"/>
      <c r="F597" s="238"/>
      <c r="G597" s="144"/>
      <c r="H597" s="238"/>
      <c r="I597" s="28"/>
      <c r="J597" s="128"/>
      <c r="K597" s="144"/>
      <c r="L597" s="28"/>
      <c r="M597" s="28"/>
      <c r="N597" s="28"/>
      <c r="O597" s="28"/>
    </row>
    <row r="598" spans="1:15" ht="28.5">
      <c r="A598" s="86"/>
      <c r="B598" s="323" t="s">
        <v>314</v>
      </c>
      <c r="C598" s="3"/>
      <c r="D598" s="269"/>
      <c r="E598" s="139"/>
      <c r="F598" s="238"/>
      <c r="G598" s="144"/>
      <c r="H598" s="238"/>
      <c r="I598" s="28"/>
      <c r="J598" s="128"/>
      <c r="K598" s="144"/>
      <c r="L598" s="28"/>
      <c r="M598" s="28"/>
      <c r="N598" s="28"/>
      <c r="O598" s="28"/>
    </row>
    <row r="599" spans="1:15" ht="9.75" customHeight="1">
      <c r="A599" s="86"/>
      <c r="B599" s="24"/>
      <c r="C599" s="3"/>
      <c r="D599" s="269"/>
      <c r="E599" s="139"/>
      <c r="F599" s="238"/>
      <c r="G599" s="144"/>
      <c r="H599" s="238"/>
      <c r="I599" s="28"/>
      <c r="J599" s="128"/>
      <c r="K599" s="144"/>
      <c r="L599" s="28"/>
      <c r="M599" s="28"/>
      <c r="N599" s="28"/>
      <c r="O599" s="28"/>
    </row>
    <row r="600" spans="1:15" ht="28.5">
      <c r="A600" s="86"/>
      <c r="B600" s="71" t="s">
        <v>361</v>
      </c>
      <c r="C600" s="3"/>
      <c r="D600" s="269"/>
      <c r="E600" s="139"/>
      <c r="F600" s="238"/>
      <c r="G600" s="144"/>
      <c r="H600" s="238"/>
      <c r="I600" s="28"/>
      <c r="J600" s="128"/>
      <c r="K600" s="144"/>
      <c r="L600" s="28"/>
      <c r="M600" s="28"/>
      <c r="N600" s="28"/>
      <c r="O600" s="28"/>
    </row>
    <row r="601" spans="1:15" ht="10.5" customHeight="1">
      <c r="A601" s="86"/>
      <c r="B601" s="71"/>
      <c r="C601" s="3"/>
      <c r="D601" s="269"/>
      <c r="E601" s="139"/>
      <c r="F601" s="238"/>
      <c r="G601" s="144"/>
      <c r="H601" s="238"/>
      <c r="I601" s="28"/>
      <c r="J601" s="128"/>
      <c r="K601" s="144"/>
      <c r="L601" s="28"/>
      <c r="M601" s="28"/>
      <c r="N601" s="28"/>
      <c r="O601" s="28"/>
    </row>
    <row r="602" spans="2:15" ht="15">
      <c r="B602" s="71" t="s">
        <v>127</v>
      </c>
      <c r="C602" s="3"/>
      <c r="D602" s="269"/>
      <c r="E602" s="139"/>
      <c r="F602" s="238"/>
      <c r="G602" s="144"/>
      <c r="H602" s="238"/>
      <c r="I602" s="28"/>
      <c r="J602" s="128"/>
      <c r="K602" s="144"/>
      <c r="L602" s="28"/>
      <c r="M602" s="28"/>
      <c r="N602" s="28"/>
      <c r="O602" s="28"/>
    </row>
    <row r="603" spans="2:15" ht="8.25" customHeight="1">
      <c r="B603" s="71"/>
      <c r="C603" s="3"/>
      <c r="D603" s="269"/>
      <c r="E603" s="139"/>
      <c r="F603" s="238"/>
      <c r="G603" s="144"/>
      <c r="H603" s="238"/>
      <c r="I603" s="28"/>
      <c r="J603" s="128"/>
      <c r="K603" s="144"/>
      <c r="L603" s="28"/>
      <c r="M603" s="28"/>
      <c r="N603" s="28"/>
      <c r="O603" s="28"/>
    </row>
    <row r="604" spans="2:15" ht="28.5">
      <c r="B604" s="71" t="s">
        <v>315</v>
      </c>
      <c r="C604" s="3"/>
      <c r="D604" s="284"/>
      <c r="E604" s="200"/>
      <c r="F604" s="249"/>
      <c r="G604" s="201"/>
      <c r="H604" s="255"/>
      <c r="I604" s="28"/>
      <c r="J604" s="128"/>
      <c r="K604" s="144"/>
      <c r="L604" s="28"/>
      <c r="M604" s="28"/>
      <c r="N604" s="28"/>
      <c r="O604" s="28"/>
    </row>
    <row r="605" spans="2:15" ht="15">
      <c r="B605" s="184" t="s">
        <v>16</v>
      </c>
      <c r="C605" s="182"/>
      <c r="D605" s="284">
        <v>8</v>
      </c>
      <c r="E605" s="200"/>
      <c r="F605" s="250"/>
      <c r="G605" s="201"/>
      <c r="H605" s="253">
        <f>D605*F605</f>
        <v>0</v>
      </c>
      <c r="I605" s="28"/>
      <c r="J605" s="128"/>
      <c r="K605" s="144"/>
      <c r="L605" s="28"/>
      <c r="M605" s="28"/>
      <c r="N605" s="28"/>
      <c r="O605" s="28"/>
    </row>
    <row r="606" spans="2:15" ht="10.5" customHeight="1">
      <c r="B606" s="71"/>
      <c r="C606" s="3"/>
      <c r="D606" s="269"/>
      <c r="E606" s="139"/>
      <c r="F606" s="238"/>
      <c r="G606" s="144"/>
      <c r="H606" s="238"/>
      <c r="I606" s="28"/>
      <c r="J606" s="128"/>
      <c r="K606" s="144"/>
      <c r="L606" s="28"/>
      <c r="M606" s="28"/>
      <c r="N606" s="28"/>
      <c r="O606" s="28"/>
    </row>
    <row r="607" spans="2:15" ht="28.5">
      <c r="B607" s="19" t="s">
        <v>316</v>
      </c>
      <c r="C607" s="180"/>
      <c r="D607" s="313"/>
      <c r="E607" s="145"/>
      <c r="F607" s="248"/>
      <c r="G607" s="147"/>
      <c r="H607" s="248"/>
      <c r="I607" s="28"/>
      <c r="J607" s="153"/>
      <c r="K607" s="153"/>
      <c r="L607" s="28"/>
      <c r="M607" s="28"/>
      <c r="N607" s="28"/>
      <c r="O607" s="28"/>
    </row>
    <row r="608" spans="2:15" ht="15">
      <c r="B608" s="184" t="s">
        <v>16</v>
      </c>
      <c r="C608" s="182"/>
      <c r="D608" s="284">
        <v>8</v>
      </c>
      <c r="E608" s="200"/>
      <c r="F608" s="250"/>
      <c r="G608" s="201"/>
      <c r="H608" s="253">
        <f>D608*F608</f>
        <v>0</v>
      </c>
      <c r="I608" s="28"/>
      <c r="J608" s="153"/>
      <c r="K608" s="153"/>
      <c r="L608" s="28"/>
      <c r="M608" s="28"/>
      <c r="N608" s="28"/>
      <c r="O608" s="28"/>
    </row>
    <row r="609" spans="1:15" ht="9.75" customHeight="1">
      <c r="A609" s="83"/>
      <c r="B609" s="52"/>
      <c r="C609" s="44"/>
      <c r="D609" s="279"/>
      <c r="E609" s="44"/>
      <c r="F609" s="193"/>
      <c r="G609" s="149"/>
      <c r="H609" s="238"/>
      <c r="I609" s="70"/>
      <c r="J609" s="70"/>
      <c r="K609" s="70"/>
      <c r="L609" s="70"/>
      <c r="M609" s="70"/>
      <c r="N609" s="70"/>
      <c r="O609" s="70"/>
    </row>
    <row r="610" spans="1:15" ht="8.25" customHeight="1">
      <c r="A610" s="83"/>
      <c r="B610" s="52"/>
      <c r="C610" s="44"/>
      <c r="D610" s="279"/>
      <c r="E610" s="44"/>
      <c r="F610" s="193"/>
      <c r="G610" s="149"/>
      <c r="H610" s="238"/>
      <c r="I610" s="70"/>
      <c r="J610" s="70"/>
      <c r="K610" s="70"/>
      <c r="L610" s="70"/>
      <c r="M610" s="70"/>
      <c r="N610" s="70"/>
      <c r="O610" s="70"/>
    </row>
    <row r="611" spans="1:15" ht="31.5" customHeight="1">
      <c r="A611" s="83"/>
      <c r="B611" s="87" t="s">
        <v>318</v>
      </c>
      <c r="C611" s="44"/>
      <c r="D611" s="279"/>
      <c r="E611" s="44"/>
      <c r="F611" s="193"/>
      <c r="G611" s="149"/>
      <c r="H611" s="238"/>
      <c r="I611" s="70"/>
      <c r="J611" s="70"/>
      <c r="K611" s="70"/>
      <c r="L611" s="70"/>
      <c r="M611" s="70"/>
      <c r="N611" s="70"/>
      <c r="O611" s="70"/>
    </row>
    <row r="612" spans="1:15" ht="6.75" customHeight="1">
      <c r="A612" s="83"/>
      <c r="B612" s="52"/>
      <c r="C612" s="44"/>
      <c r="D612" s="279"/>
      <c r="E612" s="44"/>
      <c r="F612" s="193"/>
      <c r="G612" s="149"/>
      <c r="H612" s="238"/>
      <c r="I612" s="70"/>
      <c r="J612" s="70"/>
      <c r="K612" s="70"/>
      <c r="L612" s="70"/>
      <c r="M612" s="70"/>
      <c r="N612" s="70"/>
      <c r="O612" s="70"/>
    </row>
    <row r="613" spans="1:15" ht="15">
      <c r="A613" s="83"/>
      <c r="B613" s="71" t="s">
        <v>127</v>
      </c>
      <c r="C613" s="3"/>
      <c r="D613" s="269"/>
      <c r="E613" s="139"/>
      <c r="F613" s="238"/>
      <c r="G613" s="144"/>
      <c r="H613" s="238"/>
      <c r="I613" s="70"/>
      <c r="J613" s="70"/>
      <c r="K613" s="70"/>
      <c r="L613" s="70"/>
      <c r="M613" s="70"/>
      <c r="N613" s="70"/>
      <c r="O613" s="70"/>
    </row>
    <row r="614" spans="1:15" ht="8.25" customHeight="1">
      <c r="A614" s="83"/>
      <c r="B614" s="71"/>
      <c r="C614" s="3"/>
      <c r="D614" s="269"/>
      <c r="E614" s="139"/>
      <c r="F614" s="238"/>
      <c r="G614" s="144"/>
      <c r="H614" s="238"/>
      <c r="I614" s="70"/>
      <c r="J614" s="70"/>
      <c r="K614" s="70"/>
      <c r="L614" s="70"/>
      <c r="M614" s="70"/>
      <c r="N614" s="70"/>
      <c r="O614" s="70"/>
    </row>
    <row r="615" spans="1:15" ht="10.5" customHeight="1">
      <c r="A615" s="83"/>
      <c r="B615" s="327"/>
      <c r="C615" s="3"/>
      <c r="D615" s="284"/>
      <c r="E615" s="200"/>
      <c r="F615" s="249"/>
      <c r="G615" s="201"/>
      <c r="H615" s="255"/>
      <c r="I615" s="70"/>
      <c r="J615" s="70"/>
      <c r="K615" s="70"/>
      <c r="L615" s="70"/>
      <c r="M615" s="70"/>
      <c r="N615" s="70"/>
      <c r="O615" s="70"/>
    </row>
    <row r="616" spans="1:15" ht="28.5">
      <c r="A616" s="83"/>
      <c r="B616" s="71" t="s">
        <v>380</v>
      </c>
      <c r="C616" s="3"/>
      <c r="D616" s="284"/>
      <c r="E616" s="200"/>
      <c r="F616" s="249"/>
      <c r="G616" s="201"/>
      <c r="H616" s="255"/>
      <c r="I616" s="70"/>
      <c r="J616" s="70"/>
      <c r="K616" s="70"/>
      <c r="L616" s="70"/>
      <c r="M616" s="70"/>
      <c r="N616" s="70"/>
      <c r="O616" s="70"/>
    </row>
    <row r="617" spans="1:15" ht="15">
      <c r="A617" s="83"/>
      <c r="B617" s="184" t="s">
        <v>16</v>
      </c>
      <c r="C617" s="182"/>
      <c r="D617" s="284">
        <v>90</v>
      </c>
      <c r="E617" s="200"/>
      <c r="F617" s="250"/>
      <c r="G617" s="201"/>
      <c r="H617" s="253">
        <f>D617*F617</f>
        <v>0</v>
      </c>
      <c r="I617" s="70"/>
      <c r="J617" s="70"/>
      <c r="K617" s="70"/>
      <c r="L617" s="70"/>
      <c r="M617" s="70"/>
      <c r="N617" s="70"/>
      <c r="O617" s="70"/>
    </row>
    <row r="618" spans="1:15" ht="12" customHeight="1">
      <c r="A618" s="83"/>
      <c r="B618" s="71"/>
      <c r="C618" s="3"/>
      <c r="D618" s="269"/>
      <c r="E618" s="139"/>
      <c r="F618" s="238"/>
      <c r="G618" s="144"/>
      <c r="H618" s="238"/>
      <c r="I618" s="70"/>
      <c r="J618" s="70"/>
      <c r="K618" s="70"/>
      <c r="L618" s="70"/>
      <c r="M618" s="70"/>
      <c r="N618" s="70"/>
      <c r="O618" s="70"/>
    </row>
    <row r="619" spans="1:15" ht="28.5">
      <c r="A619" s="83"/>
      <c r="B619" s="19" t="s">
        <v>381</v>
      </c>
      <c r="C619" s="180"/>
      <c r="D619" s="313"/>
      <c r="E619" s="145"/>
      <c r="F619" s="248"/>
      <c r="G619" s="147"/>
      <c r="H619" s="248"/>
      <c r="I619" s="70"/>
      <c r="J619" s="70"/>
      <c r="K619" s="70"/>
      <c r="L619" s="70"/>
      <c r="M619" s="70"/>
      <c r="N619" s="70"/>
      <c r="O619" s="70"/>
    </row>
    <row r="620" spans="1:15" ht="15">
      <c r="A620" s="83"/>
      <c r="B620" s="184" t="s">
        <v>16</v>
      </c>
      <c r="C620" s="182"/>
      <c r="D620" s="284">
        <v>90</v>
      </c>
      <c r="E620" s="200"/>
      <c r="F620" s="250"/>
      <c r="G620" s="201"/>
      <c r="H620" s="253">
        <f>D620*F620</f>
        <v>0</v>
      </c>
      <c r="I620" s="70"/>
      <c r="J620" s="70"/>
      <c r="K620" s="70"/>
      <c r="L620" s="70"/>
      <c r="M620" s="70"/>
      <c r="N620" s="70"/>
      <c r="O620" s="70"/>
    </row>
    <row r="621" spans="1:15" ht="9" customHeight="1">
      <c r="A621" s="83"/>
      <c r="B621" s="52"/>
      <c r="C621" s="44"/>
      <c r="D621" s="279"/>
      <c r="E621" s="44"/>
      <c r="F621" s="193"/>
      <c r="G621" s="149"/>
      <c r="H621" s="238"/>
      <c r="I621" s="70"/>
      <c r="J621" s="70"/>
      <c r="K621" s="70"/>
      <c r="L621" s="70"/>
      <c r="M621" s="70"/>
      <c r="N621" s="70"/>
      <c r="O621" s="70"/>
    </row>
    <row r="622" spans="2:15" ht="15">
      <c r="B622" s="71"/>
      <c r="C622" s="3"/>
      <c r="D622" s="269"/>
      <c r="E622" s="139"/>
      <c r="F622" s="238"/>
      <c r="G622" s="144"/>
      <c r="H622" s="238"/>
      <c r="I622" s="28"/>
      <c r="J622" s="128"/>
      <c r="K622" s="144"/>
      <c r="L622" s="28"/>
      <c r="M622" s="28"/>
      <c r="N622" s="28"/>
      <c r="O622" s="28"/>
    </row>
    <row r="623" spans="1:15" ht="15">
      <c r="A623" s="73"/>
      <c r="B623" s="15"/>
      <c r="C623" s="79"/>
      <c r="D623" s="277"/>
      <c r="E623" s="157"/>
      <c r="F623" s="254"/>
      <c r="G623" s="158"/>
      <c r="H623" s="254"/>
      <c r="I623" s="28"/>
      <c r="J623" s="128"/>
      <c r="K623" s="144"/>
      <c r="L623" s="28"/>
      <c r="M623" s="28"/>
      <c r="N623" s="28"/>
      <c r="O623" s="28"/>
    </row>
    <row r="624" spans="1:15" ht="15">
      <c r="A624" s="88" t="s">
        <v>210</v>
      </c>
      <c r="B624" s="55" t="s">
        <v>148</v>
      </c>
      <c r="C624" s="3"/>
      <c r="D624" s="269"/>
      <c r="E624" s="139"/>
      <c r="F624" s="238"/>
      <c r="G624" s="159"/>
      <c r="H624" s="242">
        <f>SUM(H590:H622)</f>
        <v>0</v>
      </c>
      <c r="I624" s="28"/>
      <c r="J624" s="128"/>
      <c r="K624" s="144"/>
      <c r="L624" s="28"/>
      <c r="M624" s="28"/>
      <c r="N624" s="28"/>
      <c r="O624" s="28"/>
    </row>
    <row r="625" spans="1:15" ht="15">
      <c r="A625" s="89"/>
      <c r="B625" s="18"/>
      <c r="C625" s="80"/>
      <c r="D625" s="278"/>
      <c r="E625" s="160"/>
      <c r="F625" s="242"/>
      <c r="G625" s="159"/>
      <c r="H625" s="242"/>
      <c r="I625" s="44"/>
      <c r="J625" s="128"/>
      <c r="K625" s="144"/>
      <c r="L625" s="44"/>
      <c r="M625" s="44"/>
      <c r="N625" s="44"/>
      <c r="O625" s="44"/>
    </row>
    <row r="626" spans="2:15" ht="15">
      <c r="B626" s="71"/>
      <c r="C626" s="3"/>
      <c r="D626" s="269"/>
      <c r="E626" s="139"/>
      <c r="F626" s="238"/>
      <c r="G626" s="144"/>
      <c r="H626" s="238"/>
      <c r="I626" s="28"/>
      <c r="J626" s="128"/>
      <c r="K626" s="144"/>
      <c r="L626" s="28"/>
      <c r="M626" s="28"/>
      <c r="N626" s="28"/>
      <c r="O626" s="28"/>
    </row>
    <row r="627" spans="1:15" ht="15">
      <c r="A627" s="49" t="s">
        <v>212</v>
      </c>
      <c r="B627" s="56" t="s">
        <v>87</v>
      </c>
      <c r="C627" s="54"/>
      <c r="D627" s="273"/>
      <c r="E627" s="150"/>
      <c r="F627" s="252"/>
      <c r="G627" s="165"/>
      <c r="H627" s="252"/>
      <c r="I627" s="6"/>
      <c r="J627" s="164"/>
      <c r="K627" s="175"/>
      <c r="L627" s="6"/>
      <c r="M627" s="6"/>
      <c r="N627" s="6"/>
      <c r="O627" s="6"/>
    </row>
    <row r="628" spans="1:15" ht="15">
      <c r="A628" s="81"/>
      <c r="B628" s="52"/>
      <c r="C628" s="44"/>
      <c r="D628" s="270"/>
      <c r="E628" s="149"/>
      <c r="F628" s="193"/>
      <c r="G628" s="147"/>
      <c r="H628" s="193"/>
      <c r="I628" s="6"/>
      <c r="J628" s="146"/>
      <c r="K628" s="153"/>
      <c r="L628" s="6"/>
      <c r="M628" s="6"/>
      <c r="N628" s="6"/>
      <c r="O628" s="6"/>
    </row>
    <row r="629" spans="1:15" ht="9.75" customHeight="1">
      <c r="A629" s="81"/>
      <c r="B629" s="93"/>
      <c r="C629" s="106"/>
      <c r="D629" s="257"/>
      <c r="E629" s="120"/>
      <c r="F629" s="197"/>
      <c r="G629" s="132"/>
      <c r="H629" s="238"/>
      <c r="I629" s="44"/>
      <c r="J629" s="129"/>
      <c r="K629" s="132"/>
      <c r="L629" s="44"/>
      <c r="M629" s="44"/>
      <c r="N629" s="44"/>
      <c r="O629" s="44"/>
    </row>
    <row r="630" spans="1:15" ht="30">
      <c r="A630" s="49"/>
      <c r="B630" s="31" t="s">
        <v>362</v>
      </c>
      <c r="C630" s="106"/>
      <c r="D630" s="257"/>
      <c r="E630" s="120"/>
      <c r="F630" s="197"/>
      <c r="G630" s="132"/>
      <c r="H630" s="238"/>
      <c r="I630" s="54"/>
      <c r="J630" s="129"/>
      <c r="K630" s="132"/>
      <c r="L630" s="54"/>
      <c r="M630" s="54"/>
      <c r="N630" s="54"/>
      <c r="O630" s="54"/>
    </row>
    <row r="631" spans="1:15" ht="8.25" customHeight="1">
      <c r="A631" s="81"/>
      <c r="B631" s="93"/>
      <c r="C631" s="106"/>
      <c r="D631" s="257"/>
      <c r="E631" s="120"/>
      <c r="F631" s="197"/>
      <c r="G631" s="132"/>
      <c r="H631" s="238"/>
      <c r="I631" s="44"/>
      <c r="J631" s="129"/>
      <c r="K631" s="132"/>
      <c r="L631" s="44"/>
      <c r="M631" s="44"/>
      <c r="N631" s="44"/>
      <c r="O631" s="44"/>
    </row>
    <row r="632" spans="1:15" ht="43.5">
      <c r="A632" s="81"/>
      <c r="B632" s="32" t="s">
        <v>88</v>
      </c>
      <c r="C632" s="106"/>
      <c r="D632" s="257"/>
      <c r="E632" s="120"/>
      <c r="F632" s="197"/>
      <c r="G632" s="132"/>
      <c r="H632" s="238"/>
      <c r="I632" s="35"/>
      <c r="J632" s="129"/>
      <c r="K632" s="132"/>
      <c r="L632" s="35"/>
      <c r="M632" s="35"/>
      <c r="N632" s="35"/>
      <c r="O632" s="35"/>
    </row>
    <row r="633" spans="1:15" ht="9" customHeight="1">
      <c r="A633" s="49"/>
      <c r="B633" s="93"/>
      <c r="C633" s="106"/>
      <c r="D633" s="257"/>
      <c r="E633" s="120"/>
      <c r="F633" s="197"/>
      <c r="G633" s="132"/>
      <c r="H633" s="238"/>
      <c r="I633" s="35"/>
      <c r="J633" s="129"/>
      <c r="K633" s="132"/>
      <c r="L633" s="35"/>
      <c r="M633" s="35"/>
      <c r="N633" s="35"/>
      <c r="O633" s="35"/>
    </row>
    <row r="634" spans="1:11" ht="15">
      <c r="A634" s="81"/>
      <c r="B634" s="32" t="s">
        <v>89</v>
      </c>
      <c r="C634" s="106"/>
      <c r="D634" s="257"/>
      <c r="E634" s="120"/>
      <c r="F634" s="248"/>
      <c r="G634" s="147"/>
      <c r="H634" s="248"/>
      <c r="J634" s="153"/>
      <c r="K634" s="153"/>
    </row>
    <row r="635" spans="1:11" ht="15">
      <c r="A635" s="81"/>
      <c r="B635" s="52" t="s">
        <v>16</v>
      </c>
      <c r="C635" s="44"/>
      <c r="D635" s="83">
        <f>H7</f>
        <v>414.13</v>
      </c>
      <c r="E635" s="149"/>
      <c r="F635" s="194"/>
      <c r="G635" s="147"/>
      <c r="H635" s="242">
        <f>D635*F635</f>
        <v>0</v>
      </c>
      <c r="J635" s="146"/>
      <c r="K635" s="153"/>
    </row>
    <row r="636" spans="1:11" ht="15">
      <c r="A636" s="49"/>
      <c r="B636" s="52"/>
      <c r="C636" s="44"/>
      <c r="D636" s="270"/>
      <c r="E636" s="149"/>
      <c r="F636" s="193"/>
      <c r="G636" s="147"/>
      <c r="H636" s="193"/>
      <c r="J636" s="146"/>
      <c r="K636" s="153"/>
    </row>
    <row r="637" spans="1:15" ht="15">
      <c r="A637" s="83"/>
      <c r="B637" s="31" t="s">
        <v>374</v>
      </c>
      <c r="C637" s="44"/>
      <c r="D637" s="279"/>
      <c r="E637" s="149"/>
      <c r="F637" s="193"/>
      <c r="G637" s="149"/>
      <c r="H637" s="177"/>
      <c r="I637" s="70"/>
      <c r="J637" s="70"/>
      <c r="K637" s="70"/>
      <c r="L637" s="70"/>
      <c r="M637" s="70"/>
      <c r="N637" s="70"/>
      <c r="O637" s="70"/>
    </row>
    <row r="638" spans="1:15" ht="15">
      <c r="A638" s="83"/>
      <c r="B638" s="32"/>
      <c r="C638" s="44"/>
      <c r="D638" s="279"/>
      <c r="E638" s="149"/>
      <c r="F638" s="193"/>
      <c r="G638" s="149"/>
      <c r="H638" s="177"/>
      <c r="I638" s="70"/>
      <c r="J638" s="70"/>
      <c r="K638" s="70"/>
      <c r="L638" s="70"/>
      <c r="M638" s="70"/>
      <c r="N638" s="70"/>
      <c r="O638" s="70"/>
    </row>
    <row r="639" spans="1:15" ht="57.75">
      <c r="A639" s="83"/>
      <c r="B639" s="32" t="s">
        <v>363</v>
      </c>
      <c r="C639" s="44"/>
      <c r="D639" s="279"/>
      <c r="E639" s="149"/>
      <c r="F639" s="193"/>
      <c r="G639" s="149"/>
      <c r="H639" s="177"/>
      <c r="I639" s="70"/>
      <c r="J639" s="70"/>
      <c r="K639" s="70"/>
      <c r="L639" s="70"/>
      <c r="M639" s="70"/>
      <c r="N639" s="70"/>
      <c r="O639" s="70"/>
    </row>
    <row r="640" spans="1:15" ht="15">
      <c r="A640" s="83"/>
      <c r="B640" s="32"/>
      <c r="C640" s="44"/>
      <c r="D640" s="279"/>
      <c r="E640" s="149"/>
      <c r="F640" s="193"/>
      <c r="G640" s="149"/>
      <c r="H640" s="177"/>
      <c r="I640" s="70"/>
      <c r="J640" s="70"/>
      <c r="K640" s="70"/>
      <c r="L640" s="70"/>
      <c r="M640" s="70"/>
      <c r="N640" s="70"/>
      <c r="O640" s="70"/>
    </row>
    <row r="641" spans="1:15" ht="42.75">
      <c r="A641" s="83"/>
      <c r="B641" s="64" t="s">
        <v>121</v>
      </c>
      <c r="C641" s="44"/>
      <c r="D641" s="279"/>
      <c r="E641" s="149"/>
      <c r="F641" s="193"/>
      <c r="G641" s="149"/>
      <c r="H641" s="177"/>
      <c r="I641" s="70"/>
      <c r="J641" s="70"/>
      <c r="K641" s="70"/>
      <c r="L641" s="70"/>
      <c r="M641" s="70"/>
      <c r="N641" s="70"/>
      <c r="O641" s="70"/>
    </row>
    <row r="642" spans="1:15" ht="15">
      <c r="A642" s="83"/>
      <c r="B642" s="32"/>
      <c r="C642" s="44"/>
      <c r="D642" s="279"/>
      <c r="E642" s="149"/>
      <c r="F642" s="193"/>
      <c r="G642" s="149"/>
      <c r="H642" s="177"/>
      <c r="I642" s="70"/>
      <c r="J642" s="70"/>
      <c r="K642" s="70"/>
      <c r="L642" s="70"/>
      <c r="M642" s="70"/>
      <c r="N642" s="70"/>
      <c r="O642" s="70"/>
    </row>
    <row r="643" spans="1:15" ht="15">
      <c r="A643" s="83"/>
      <c r="B643" s="28" t="s">
        <v>122</v>
      </c>
      <c r="C643" s="44"/>
      <c r="D643" s="279"/>
      <c r="E643" s="149"/>
      <c r="F643" s="193"/>
      <c r="G643" s="149"/>
      <c r="H643" s="177"/>
      <c r="I643" s="70"/>
      <c r="J643" s="70"/>
      <c r="K643" s="70"/>
      <c r="L643" s="70"/>
      <c r="M643" s="70"/>
      <c r="N643" s="70"/>
      <c r="O643" s="70"/>
    </row>
    <row r="644" spans="1:15" ht="15">
      <c r="A644" s="83"/>
      <c r="B644" s="28"/>
      <c r="C644" s="44"/>
      <c r="D644" s="279"/>
      <c r="E644" s="149"/>
      <c r="F644" s="193"/>
      <c r="G644" s="149"/>
      <c r="H644" s="177"/>
      <c r="I644" s="70"/>
      <c r="J644" s="70"/>
      <c r="K644" s="70"/>
      <c r="L644" s="70"/>
      <c r="M644" s="70"/>
      <c r="N644" s="70"/>
      <c r="O644" s="70"/>
    </row>
    <row r="645" spans="1:15" ht="15">
      <c r="A645" s="83"/>
      <c r="B645" s="28" t="s">
        <v>312</v>
      </c>
      <c r="C645" s="44"/>
      <c r="D645" s="279"/>
      <c r="E645" s="149"/>
      <c r="F645" s="193"/>
      <c r="G645" s="149"/>
      <c r="H645" s="177"/>
      <c r="I645" s="70"/>
      <c r="J645" s="70"/>
      <c r="K645" s="70"/>
      <c r="L645" s="70"/>
      <c r="M645" s="70"/>
      <c r="N645" s="70"/>
      <c r="O645" s="70"/>
    </row>
    <row r="646" spans="1:15" ht="15">
      <c r="A646" s="83"/>
      <c r="B646" s="52" t="s">
        <v>2</v>
      </c>
      <c r="C646" s="44"/>
      <c r="D646" s="83">
        <v>1</v>
      </c>
      <c r="E646" s="149"/>
      <c r="F646" s="194"/>
      <c r="G646" s="149"/>
      <c r="H646" s="242">
        <f>D646*F646</f>
        <v>0</v>
      </c>
      <c r="I646" s="70"/>
      <c r="J646" s="70"/>
      <c r="K646" s="70"/>
      <c r="L646" s="70"/>
      <c r="M646" s="70"/>
      <c r="N646" s="70"/>
      <c r="O646" s="70"/>
    </row>
    <row r="647" spans="1:15" ht="15">
      <c r="A647" s="83"/>
      <c r="B647" s="52"/>
      <c r="C647" s="44"/>
      <c r="D647" s="279"/>
      <c r="E647" s="149"/>
      <c r="F647" s="193"/>
      <c r="G647" s="149"/>
      <c r="H647" s="177"/>
      <c r="I647" s="70"/>
      <c r="J647" s="70"/>
      <c r="K647" s="70"/>
      <c r="L647" s="70"/>
      <c r="M647" s="70"/>
      <c r="N647" s="70"/>
      <c r="O647" s="70"/>
    </row>
    <row r="648" spans="1:15" ht="15">
      <c r="A648" s="205"/>
      <c r="B648" s="212" t="s">
        <v>364</v>
      </c>
      <c r="C648" s="205"/>
      <c r="D648" s="206"/>
      <c r="E648" s="205"/>
      <c r="F648" s="206"/>
      <c r="G648" s="205"/>
      <c r="H648" s="287"/>
      <c r="I648" s="207"/>
      <c r="J648" s="70"/>
      <c r="K648" s="70"/>
      <c r="L648" s="104"/>
      <c r="M648" s="104"/>
      <c r="N648" s="104"/>
      <c r="O648" s="104"/>
    </row>
    <row r="649" spans="1:15" ht="10.5" customHeight="1">
      <c r="A649" s="25"/>
      <c r="B649" s="31"/>
      <c r="C649" s="25"/>
      <c r="D649" s="195"/>
      <c r="E649" s="25"/>
      <c r="F649" s="195"/>
      <c r="G649" s="25"/>
      <c r="H649" s="288"/>
      <c r="I649" s="68"/>
      <c r="J649" s="70"/>
      <c r="K649" s="70"/>
      <c r="L649" s="44"/>
      <c r="M649" s="44"/>
      <c r="N649" s="44"/>
      <c r="O649" s="44"/>
    </row>
    <row r="650" spans="1:15" ht="43.5">
      <c r="A650" s="25"/>
      <c r="B650" s="32" t="s">
        <v>378</v>
      </c>
      <c r="C650" s="25"/>
      <c r="D650" s="195"/>
      <c r="E650" s="25"/>
      <c r="F650" s="195"/>
      <c r="G650" s="25"/>
      <c r="H650" s="288"/>
      <c r="I650" s="68"/>
      <c r="J650" s="181"/>
      <c r="K650" s="44"/>
      <c r="L650" s="28"/>
      <c r="M650" s="28"/>
      <c r="N650" s="28"/>
      <c r="O650" s="28"/>
    </row>
    <row r="651" spans="1:15" ht="15">
      <c r="A651" s="25"/>
      <c r="B651" s="32"/>
      <c r="C651" s="25"/>
      <c r="D651" s="195"/>
      <c r="E651" s="25"/>
      <c r="F651" s="195"/>
      <c r="G651" s="25"/>
      <c r="H651" s="288"/>
      <c r="I651" s="68"/>
      <c r="J651" s="181"/>
      <c r="K651" s="44"/>
      <c r="L651" s="28"/>
      <c r="M651" s="28"/>
      <c r="N651" s="28"/>
      <c r="O651" s="28"/>
    </row>
    <row r="652" spans="1:15" ht="15">
      <c r="A652" s="83"/>
      <c r="B652" s="20" t="s">
        <v>128</v>
      </c>
      <c r="C652" s="44"/>
      <c r="D652" s="283"/>
      <c r="E652" s="203"/>
      <c r="F652" s="309"/>
      <c r="G652" s="310"/>
      <c r="H652" s="255"/>
      <c r="I652" s="209"/>
      <c r="J652" s="208"/>
      <c r="K652" s="203"/>
      <c r="L652" s="28"/>
      <c r="M652" s="28"/>
      <c r="N652" s="28"/>
      <c r="O652" s="28"/>
    </row>
    <row r="653" spans="1:15" ht="15">
      <c r="A653" s="83"/>
      <c r="B653" s="9" t="s">
        <v>2</v>
      </c>
      <c r="C653" s="44"/>
      <c r="D653" s="233">
        <v>16</v>
      </c>
      <c r="E653" s="203"/>
      <c r="F653" s="236"/>
      <c r="G653" s="310"/>
      <c r="H653" s="253">
        <f>D653*F653</f>
        <v>0</v>
      </c>
      <c r="I653" s="209"/>
      <c r="J653" s="208"/>
      <c r="K653" s="203"/>
      <c r="L653" s="28"/>
      <c r="M653" s="28"/>
      <c r="N653" s="28"/>
      <c r="O653" s="28"/>
    </row>
    <row r="654" spans="1:15" ht="15">
      <c r="A654" s="83"/>
      <c r="B654" s="9"/>
      <c r="C654" s="44"/>
      <c r="D654" s="283"/>
      <c r="E654" s="203"/>
      <c r="F654" s="309"/>
      <c r="G654" s="310"/>
      <c r="H654" s="255"/>
      <c r="I654" s="209"/>
      <c r="J654" s="208"/>
      <c r="K654" s="203"/>
      <c r="L654" s="28"/>
      <c r="M654" s="28"/>
      <c r="N654" s="28"/>
      <c r="O654" s="28"/>
    </row>
    <row r="655" spans="1:15" ht="24" customHeight="1">
      <c r="A655" s="205"/>
      <c r="B655" s="212" t="s">
        <v>365</v>
      </c>
      <c r="C655" s="205"/>
      <c r="D655" s="206"/>
      <c r="E655" s="205"/>
      <c r="F655" s="206"/>
      <c r="G655" s="205"/>
      <c r="H655" s="287"/>
      <c r="I655" s="207"/>
      <c r="J655" s="208"/>
      <c r="K655" s="203"/>
      <c r="L655" s="104"/>
      <c r="M655" s="104"/>
      <c r="N655" s="104"/>
      <c r="O655" s="104"/>
    </row>
    <row r="656" spans="1:15" ht="15">
      <c r="A656" s="25"/>
      <c r="B656" s="31"/>
      <c r="C656" s="25"/>
      <c r="D656" s="195"/>
      <c r="E656" s="25"/>
      <c r="F656" s="195"/>
      <c r="G656" s="25"/>
      <c r="H656" s="288"/>
      <c r="I656" s="68"/>
      <c r="J656" s="181"/>
      <c r="K656" s="44"/>
      <c r="L656" s="44"/>
      <c r="M656" s="44"/>
      <c r="N656" s="44"/>
      <c r="O656" s="44"/>
    </row>
    <row r="657" spans="1:15" ht="43.5">
      <c r="A657" s="25"/>
      <c r="B657" s="32" t="s">
        <v>377</v>
      </c>
      <c r="C657" s="25"/>
      <c r="D657" s="195"/>
      <c r="E657" s="25"/>
      <c r="F657" s="195"/>
      <c r="G657" s="25"/>
      <c r="H657" s="288"/>
      <c r="I657" s="68"/>
      <c r="J657" s="181"/>
      <c r="K657" s="44"/>
      <c r="L657" s="104"/>
      <c r="M657" s="104"/>
      <c r="N657" s="28"/>
      <c r="O657" s="28"/>
    </row>
    <row r="658" spans="1:15" ht="15">
      <c r="A658" s="25"/>
      <c r="B658" s="32"/>
      <c r="C658" s="25"/>
      <c r="D658" s="195"/>
      <c r="E658" s="25"/>
      <c r="F658" s="195"/>
      <c r="G658" s="25"/>
      <c r="H658" s="288"/>
      <c r="I658" s="68"/>
      <c r="J658" s="181"/>
      <c r="K658" s="44"/>
      <c r="L658" s="44"/>
      <c r="M658" s="44"/>
      <c r="N658" s="28"/>
      <c r="O658" s="28"/>
    </row>
    <row r="659" spans="1:15" ht="15">
      <c r="A659" s="83"/>
      <c r="B659" s="20" t="s">
        <v>128</v>
      </c>
      <c r="C659" s="44"/>
      <c r="D659" s="283"/>
      <c r="E659" s="203"/>
      <c r="F659" s="309"/>
      <c r="G659" s="310"/>
      <c r="H659" s="255"/>
      <c r="I659" s="209"/>
      <c r="J659" s="208"/>
      <c r="K659" s="203"/>
      <c r="L659" s="28"/>
      <c r="M659" s="28"/>
      <c r="N659" s="28"/>
      <c r="O659" s="28"/>
    </row>
    <row r="660" spans="1:15" ht="15">
      <c r="A660" s="83"/>
      <c r="B660" s="9" t="s">
        <v>2</v>
      </c>
      <c r="C660" s="44"/>
      <c r="D660" s="333">
        <v>19</v>
      </c>
      <c r="E660" s="203"/>
      <c r="F660" s="236"/>
      <c r="G660" s="310"/>
      <c r="H660" s="253">
        <f>D660*F660</f>
        <v>0</v>
      </c>
      <c r="I660" s="209"/>
      <c r="J660" s="208"/>
      <c r="K660" s="203"/>
      <c r="L660" s="28"/>
      <c r="M660" s="28"/>
      <c r="N660" s="28"/>
      <c r="O660" s="28"/>
    </row>
    <row r="661" spans="1:15" ht="15">
      <c r="A661" s="83"/>
      <c r="B661" s="9"/>
      <c r="C661" s="44"/>
      <c r="D661" s="283"/>
      <c r="E661" s="203"/>
      <c r="F661" s="309"/>
      <c r="G661" s="310"/>
      <c r="H661" s="255"/>
      <c r="I661" s="209"/>
      <c r="J661" s="208"/>
      <c r="K661" s="203"/>
      <c r="L661" s="28"/>
      <c r="M661" s="28"/>
      <c r="N661" s="28"/>
      <c r="O661" s="28"/>
    </row>
    <row r="662" spans="1:13" ht="15">
      <c r="A662" s="80"/>
      <c r="B662" s="82"/>
      <c r="C662" s="74"/>
      <c r="D662" s="280"/>
      <c r="E662" s="155"/>
      <c r="F662" s="194"/>
      <c r="G662" s="166"/>
      <c r="H662" s="194"/>
      <c r="J662" s="146"/>
      <c r="K662" s="153"/>
      <c r="L662" s="28"/>
      <c r="M662" s="28"/>
    </row>
    <row r="663" spans="1:13" ht="15">
      <c r="A663" s="49"/>
      <c r="B663" s="24"/>
      <c r="C663" s="79"/>
      <c r="D663" s="277"/>
      <c r="E663" s="157"/>
      <c r="F663" s="254"/>
      <c r="G663" s="158"/>
      <c r="H663" s="254"/>
      <c r="J663" s="128"/>
      <c r="K663" s="144"/>
      <c r="L663" s="28"/>
      <c r="M663" s="28"/>
    </row>
    <row r="664" spans="1:12" ht="15">
      <c r="A664" s="81" t="s">
        <v>212</v>
      </c>
      <c r="B664" s="55" t="s">
        <v>90</v>
      </c>
      <c r="C664" s="3"/>
      <c r="D664" s="269"/>
      <c r="E664" s="139"/>
      <c r="F664" s="238"/>
      <c r="G664" s="159"/>
      <c r="H664" s="242">
        <f>SUM(H629:H662)</f>
        <v>0</v>
      </c>
      <c r="J664" s="128"/>
      <c r="K664" s="144"/>
      <c r="L664" s="28"/>
    </row>
    <row r="665" spans="1:11" ht="15">
      <c r="A665" s="105"/>
      <c r="B665" s="18"/>
      <c r="C665" s="80"/>
      <c r="D665" s="278"/>
      <c r="E665" s="160"/>
      <c r="F665" s="242"/>
      <c r="G665" s="159"/>
      <c r="H665" s="242"/>
      <c r="J665" s="128"/>
      <c r="K665" s="144"/>
    </row>
    <row r="666" spans="1:11" ht="15">
      <c r="A666" s="177"/>
      <c r="B666" s="24"/>
      <c r="C666" s="3"/>
      <c r="D666" s="269"/>
      <c r="E666" s="139"/>
      <c r="F666" s="238"/>
      <c r="G666" s="144"/>
      <c r="H666" s="238"/>
      <c r="J666" s="128"/>
      <c r="K666" s="144"/>
    </row>
    <row r="667" spans="1:11" ht="15">
      <c r="A667" s="81" t="s">
        <v>211</v>
      </c>
      <c r="B667" s="31" t="s">
        <v>91</v>
      </c>
      <c r="C667" s="44"/>
      <c r="D667" s="270"/>
      <c r="E667" s="149"/>
      <c r="F667" s="193"/>
      <c r="G667" s="147"/>
      <c r="H667" s="193"/>
      <c r="J667" s="146"/>
      <c r="K667" s="153"/>
    </row>
    <row r="668" spans="1:11" ht="15">
      <c r="A668" s="83"/>
      <c r="B668" s="32"/>
      <c r="C668" s="44"/>
      <c r="D668" s="270"/>
      <c r="E668" s="149"/>
      <c r="F668" s="193"/>
      <c r="G668" s="147"/>
      <c r="H668" s="193"/>
      <c r="J668" s="146"/>
      <c r="K668" s="153"/>
    </row>
    <row r="669" spans="1:11" ht="30">
      <c r="A669" s="83"/>
      <c r="B669" s="31" t="s">
        <v>231</v>
      </c>
      <c r="C669" s="44"/>
      <c r="D669" s="270"/>
      <c r="E669" s="149"/>
      <c r="F669" s="193"/>
      <c r="G669" s="147"/>
      <c r="H669" s="193"/>
      <c r="J669" s="146"/>
      <c r="K669" s="153"/>
    </row>
    <row r="670" spans="1:15" ht="15">
      <c r="A670" s="83"/>
      <c r="B670" s="32"/>
      <c r="C670" s="44"/>
      <c r="D670" s="270"/>
      <c r="E670" s="149"/>
      <c r="F670" s="193"/>
      <c r="G670" s="147"/>
      <c r="H670" s="193"/>
      <c r="I670" s="44"/>
      <c r="J670" s="146"/>
      <c r="K670" s="153"/>
      <c r="L670" s="44"/>
      <c r="M670" s="44"/>
      <c r="N670" s="44"/>
      <c r="O670" s="44"/>
    </row>
    <row r="671" spans="1:15" ht="42.75">
      <c r="A671" s="204"/>
      <c r="B671" s="218" t="s">
        <v>366</v>
      </c>
      <c r="C671" s="112"/>
      <c r="D671" s="21"/>
      <c r="E671" s="112"/>
      <c r="F671" s="246"/>
      <c r="G671" s="112"/>
      <c r="H671" s="289"/>
      <c r="I671" s="112"/>
      <c r="J671" s="112"/>
      <c r="K671" s="112"/>
      <c r="L671" s="112"/>
      <c r="M671" s="112"/>
      <c r="N671" s="112"/>
      <c r="O671" s="112"/>
    </row>
    <row r="672" spans="1:15" ht="42.75">
      <c r="A672" s="204"/>
      <c r="B672" s="22" t="s">
        <v>367</v>
      </c>
      <c r="C672" s="112"/>
      <c r="D672" s="21"/>
      <c r="E672" s="112"/>
      <c r="F672" s="246"/>
      <c r="G672" s="112"/>
      <c r="H672" s="289"/>
      <c r="I672" s="112"/>
      <c r="J672" s="112"/>
      <c r="K672" s="112"/>
      <c r="L672" s="112"/>
      <c r="M672" s="112"/>
      <c r="N672" s="112"/>
      <c r="O672" s="112"/>
    </row>
    <row r="673" spans="1:15" ht="46.5" customHeight="1">
      <c r="A673" s="83"/>
      <c r="B673" s="218" t="s">
        <v>101</v>
      </c>
      <c r="C673" s="44"/>
      <c r="D673" s="270"/>
      <c r="E673" s="149"/>
      <c r="F673" s="193"/>
      <c r="G673" s="147"/>
      <c r="H673" s="193"/>
      <c r="I673" s="44"/>
      <c r="J673" s="146"/>
      <c r="K673" s="153"/>
      <c r="L673" s="44"/>
      <c r="M673" s="44"/>
      <c r="N673" s="44"/>
      <c r="O673" s="44"/>
    </row>
    <row r="674" spans="1:15" ht="15">
      <c r="A674" s="83"/>
      <c r="B674" s="37"/>
      <c r="C674" s="44"/>
      <c r="D674" s="270"/>
      <c r="E674" s="149"/>
      <c r="F674" s="193"/>
      <c r="G674" s="147"/>
      <c r="H674" s="193"/>
      <c r="I674" s="44"/>
      <c r="J674" s="146"/>
      <c r="K674" s="153"/>
      <c r="L674" s="44"/>
      <c r="M674" s="44"/>
      <c r="N674" s="44"/>
      <c r="O674" s="44"/>
    </row>
    <row r="675" spans="1:15" ht="57.75">
      <c r="A675" s="83"/>
      <c r="B675" s="37" t="s">
        <v>226</v>
      </c>
      <c r="C675" s="44"/>
      <c r="D675" s="270"/>
      <c r="E675" s="149"/>
      <c r="F675" s="193"/>
      <c r="G675" s="147"/>
      <c r="H675" s="193"/>
      <c r="I675" s="44"/>
      <c r="J675" s="146"/>
      <c r="K675" s="153"/>
      <c r="L675" s="44"/>
      <c r="M675" s="44"/>
      <c r="N675" s="44"/>
      <c r="O675" s="44"/>
    </row>
    <row r="676" spans="1:15" ht="15">
      <c r="A676" s="83"/>
      <c r="B676" s="37"/>
      <c r="C676" s="44"/>
      <c r="D676" s="270"/>
      <c r="E676" s="149"/>
      <c r="F676" s="193"/>
      <c r="G676" s="147"/>
      <c r="H676" s="193"/>
      <c r="I676" s="44"/>
      <c r="J676" s="146"/>
      <c r="K676" s="153"/>
      <c r="L676" s="44"/>
      <c r="M676" s="44"/>
      <c r="N676" s="44"/>
      <c r="O676" s="44"/>
    </row>
    <row r="677" spans="1:15" ht="114.75">
      <c r="A677" s="83"/>
      <c r="B677" s="37" t="s">
        <v>227</v>
      </c>
      <c r="C677" s="44"/>
      <c r="D677" s="270"/>
      <c r="E677" s="149"/>
      <c r="F677" s="193"/>
      <c r="G677" s="147"/>
      <c r="H677" s="193"/>
      <c r="I677" s="44"/>
      <c r="J677" s="146"/>
      <c r="K677" s="153"/>
      <c r="L677" s="44"/>
      <c r="M677" s="44"/>
      <c r="N677" s="44"/>
      <c r="O677" s="44"/>
    </row>
    <row r="678" spans="1:15" ht="15">
      <c r="A678" s="83"/>
      <c r="B678" s="37"/>
      <c r="C678" s="44"/>
      <c r="D678" s="270"/>
      <c r="E678" s="149"/>
      <c r="F678" s="193"/>
      <c r="G678" s="147"/>
      <c r="H678" s="193"/>
      <c r="I678" s="44"/>
      <c r="J678" s="146"/>
      <c r="K678" s="153"/>
      <c r="L678" s="44"/>
      <c r="M678" s="44"/>
      <c r="N678" s="44"/>
      <c r="O678" s="44"/>
    </row>
    <row r="679" spans="1:15" ht="77.25" customHeight="1">
      <c r="A679" s="83"/>
      <c r="B679" s="218" t="s">
        <v>368</v>
      </c>
      <c r="C679" s="44"/>
      <c r="D679" s="270"/>
      <c r="E679" s="149"/>
      <c r="F679" s="193"/>
      <c r="G679" s="147"/>
      <c r="H679" s="193"/>
      <c r="I679" s="44"/>
      <c r="J679" s="146"/>
      <c r="K679" s="153"/>
      <c r="L679" s="44"/>
      <c r="M679" s="44"/>
      <c r="N679" s="44"/>
      <c r="O679" s="44"/>
    </row>
    <row r="680" spans="1:15" ht="9.75" customHeight="1">
      <c r="A680" s="83"/>
      <c r="B680" s="37"/>
      <c r="C680" s="44"/>
      <c r="D680" s="270"/>
      <c r="E680" s="149"/>
      <c r="F680" s="193"/>
      <c r="G680" s="147"/>
      <c r="H680" s="193"/>
      <c r="I680" s="44"/>
      <c r="J680" s="146"/>
      <c r="K680" s="153"/>
      <c r="L680" s="44"/>
      <c r="M680" s="44"/>
      <c r="N680" s="44"/>
      <c r="O680" s="44"/>
    </row>
    <row r="681" spans="1:15" ht="15">
      <c r="A681" s="83"/>
      <c r="B681" s="37" t="s">
        <v>103</v>
      </c>
      <c r="C681" s="44"/>
      <c r="D681" s="270"/>
      <c r="E681" s="149"/>
      <c r="F681" s="193"/>
      <c r="G681" s="147"/>
      <c r="H681" s="193"/>
      <c r="I681" s="44"/>
      <c r="J681" s="146"/>
      <c r="K681" s="153"/>
      <c r="L681" s="44"/>
      <c r="M681" s="44"/>
      <c r="N681" s="44"/>
      <c r="O681" s="44"/>
    </row>
    <row r="682" spans="1:15" ht="57.75">
      <c r="A682" s="83"/>
      <c r="B682" s="37" t="s">
        <v>238</v>
      </c>
      <c r="C682" s="44"/>
      <c r="D682" s="270"/>
      <c r="E682" s="149"/>
      <c r="F682" s="193"/>
      <c r="G682" s="147"/>
      <c r="H682" s="193"/>
      <c r="I682" s="44"/>
      <c r="J682" s="146"/>
      <c r="K682" s="153"/>
      <c r="L682" s="44"/>
      <c r="M682" s="44"/>
      <c r="N682" s="44"/>
      <c r="O682" s="44"/>
    </row>
    <row r="683" spans="1:15" ht="9" customHeight="1">
      <c r="A683" s="83"/>
      <c r="B683" s="37"/>
      <c r="C683" s="44"/>
      <c r="D683" s="270"/>
      <c r="E683" s="149"/>
      <c r="F683" s="193"/>
      <c r="G683" s="147"/>
      <c r="H683" s="193"/>
      <c r="I683" s="44"/>
      <c r="J683" s="146"/>
      <c r="K683" s="153"/>
      <c r="L683" s="44"/>
      <c r="M683" s="44"/>
      <c r="N683" s="44"/>
      <c r="O683" s="44"/>
    </row>
    <row r="684" spans="1:15" ht="15">
      <c r="A684" s="83"/>
      <c r="B684" s="37" t="s">
        <v>104</v>
      </c>
      <c r="C684" s="44"/>
      <c r="D684" s="270"/>
      <c r="E684" s="149"/>
      <c r="F684" s="193"/>
      <c r="G684" s="147"/>
      <c r="H684" s="193"/>
      <c r="I684" s="44"/>
      <c r="J684" s="146"/>
      <c r="K684" s="153"/>
      <c r="L684" s="44"/>
      <c r="M684" s="44"/>
      <c r="N684" s="44"/>
      <c r="O684" s="44"/>
    </row>
    <row r="685" spans="1:15" ht="72">
      <c r="A685" s="83"/>
      <c r="B685" s="37" t="s">
        <v>239</v>
      </c>
      <c r="C685" s="44"/>
      <c r="D685" s="270"/>
      <c r="E685" s="149"/>
      <c r="F685" s="193"/>
      <c r="G685" s="147"/>
      <c r="H685" s="193"/>
      <c r="I685" s="6"/>
      <c r="J685" s="146"/>
      <c r="K685" s="153"/>
      <c r="L685" s="6"/>
      <c r="M685" s="6"/>
      <c r="N685" s="6"/>
      <c r="O685" s="6"/>
    </row>
    <row r="686" spans="1:15" ht="15">
      <c r="A686" s="83"/>
      <c r="B686" s="37"/>
      <c r="C686" s="44"/>
      <c r="D686" s="270"/>
      <c r="E686" s="149"/>
      <c r="F686" s="193"/>
      <c r="G686" s="147"/>
      <c r="H686" s="193"/>
      <c r="I686" s="6"/>
      <c r="J686" s="146"/>
      <c r="K686" s="153"/>
      <c r="L686" s="6"/>
      <c r="M686" s="6"/>
      <c r="N686" s="6"/>
      <c r="O686" s="6"/>
    </row>
    <row r="687" spans="1:15" ht="15">
      <c r="A687" s="83"/>
      <c r="B687" s="37" t="s">
        <v>105</v>
      </c>
      <c r="C687" s="44"/>
      <c r="D687" s="270"/>
      <c r="E687" s="149"/>
      <c r="F687" s="193"/>
      <c r="G687" s="147"/>
      <c r="H687" s="193"/>
      <c r="I687" s="6"/>
      <c r="J687" s="146"/>
      <c r="K687" s="153"/>
      <c r="L687" s="6"/>
      <c r="M687" s="6"/>
      <c r="N687" s="6"/>
      <c r="O687" s="6"/>
    </row>
    <row r="688" spans="1:15" ht="57.75">
      <c r="A688" s="83"/>
      <c r="B688" s="37" t="s">
        <v>92</v>
      </c>
      <c r="C688" s="44"/>
      <c r="D688" s="270"/>
      <c r="E688" s="149"/>
      <c r="F688" s="193"/>
      <c r="G688" s="147"/>
      <c r="H688" s="193"/>
      <c r="I688" s="44"/>
      <c r="J688" s="146"/>
      <c r="K688" s="153"/>
      <c r="L688" s="44"/>
      <c r="M688" s="44"/>
      <c r="N688" s="44"/>
      <c r="O688" s="44"/>
    </row>
    <row r="689" spans="1:15" ht="8.25" customHeight="1">
      <c r="A689" s="83"/>
      <c r="B689" s="37"/>
      <c r="C689" s="44"/>
      <c r="D689" s="270"/>
      <c r="E689" s="149"/>
      <c r="F689" s="193"/>
      <c r="G689" s="147"/>
      <c r="H689" s="193"/>
      <c r="I689" s="44"/>
      <c r="J689" s="146"/>
      <c r="K689" s="153"/>
      <c r="L689" s="44"/>
      <c r="M689" s="44"/>
      <c r="N689" s="44"/>
      <c r="O689" s="44"/>
    </row>
    <row r="690" spans="1:11" ht="15">
      <c r="A690" s="83"/>
      <c r="B690" s="228" t="s">
        <v>93</v>
      </c>
      <c r="C690" s="44"/>
      <c r="D690" s="270"/>
      <c r="E690" s="149"/>
      <c r="F690" s="193"/>
      <c r="G690" s="147"/>
      <c r="H690" s="193"/>
      <c r="J690" s="146"/>
      <c r="K690" s="153"/>
    </row>
    <row r="691" spans="1:11" ht="15">
      <c r="A691" s="83"/>
      <c r="B691" s="212"/>
      <c r="C691" s="44"/>
      <c r="D691" s="270"/>
      <c r="E691" s="149"/>
      <c r="F691" s="193"/>
      <c r="G691" s="147"/>
      <c r="H691" s="193"/>
      <c r="J691" s="146"/>
      <c r="K691" s="153"/>
    </row>
    <row r="692" spans="1:15" ht="42.75">
      <c r="A692" s="204"/>
      <c r="B692" s="22" t="s">
        <v>240</v>
      </c>
      <c r="C692" s="112"/>
      <c r="D692" s="21"/>
      <c r="E692" s="112"/>
      <c r="F692" s="246"/>
      <c r="G692" s="112"/>
      <c r="H692" s="289"/>
      <c r="I692" s="112"/>
      <c r="J692" s="112"/>
      <c r="K692" s="112"/>
      <c r="L692" s="112"/>
      <c r="M692" s="112"/>
      <c r="N692" s="112"/>
      <c r="O692" s="112"/>
    </row>
    <row r="693" spans="1:15" ht="10.5" customHeight="1">
      <c r="A693" s="21"/>
      <c r="B693" s="229"/>
      <c r="C693" s="112"/>
      <c r="D693" s="268"/>
      <c r="E693" s="112"/>
      <c r="F693" s="247"/>
      <c r="G693" s="112"/>
      <c r="H693" s="247"/>
      <c r="I693" s="112"/>
      <c r="J693" s="112"/>
      <c r="K693" s="112"/>
      <c r="L693" s="112"/>
      <c r="M693" s="112"/>
      <c r="N693" s="112"/>
      <c r="O693" s="112"/>
    </row>
    <row r="694" spans="1:15" ht="71.25">
      <c r="A694" s="21"/>
      <c r="B694" s="218" t="s">
        <v>241</v>
      </c>
      <c r="C694" s="112"/>
      <c r="D694" s="268"/>
      <c r="E694" s="112"/>
      <c r="F694" s="247"/>
      <c r="G694" s="112"/>
      <c r="H694" s="247"/>
      <c r="I694" s="112"/>
      <c r="J694" s="112"/>
      <c r="K694" s="112"/>
      <c r="L694" s="112"/>
      <c r="M694" s="112"/>
      <c r="N694" s="112"/>
      <c r="O694" s="112"/>
    </row>
    <row r="695" spans="1:15" ht="9.75" customHeight="1">
      <c r="A695" s="21"/>
      <c r="B695" s="218"/>
      <c r="C695" s="112"/>
      <c r="D695" s="268"/>
      <c r="E695" s="112"/>
      <c r="F695" s="247"/>
      <c r="G695" s="112"/>
      <c r="H695" s="247"/>
      <c r="I695" s="112"/>
      <c r="J695" s="112"/>
      <c r="K695" s="112"/>
      <c r="L695" s="112"/>
      <c r="M695" s="112"/>
      <c r="N695" s="112"/>
      <c r="O695" s="112"/>
    </row>
    <row r="696" spans="1:15" ht="28.5">
      <c r="A696" s="21"/>
      <c r="B696" s="230" t="s">
        <v>242</v>
      </c>
      <c r="C696" s="112"/>
      <c r="D696" s="268"/>
      <c r="E696" s="112"/>
      <c r="F696" s="247"/>
      <c r="G696" s="112"/>
      <c r="H696" s="247"/>
      <c r="I696" s="112"/>
      <c r="J696" s="112"/>
      <c r="K696" s="112"/>
      <c r="L696" s="112"/>
      <c r="M696" s="112"/>
      <c r="N696" s="112"/>
      <c r="O696" s="112"/>
    </row>
    <row r="697" spans="1:11" ht="15">
      <c r="A697" s="86"/>
      <c r="B697" s="32"/>
      <c r="C697" s="44"/>
      <c r="D697" s="270"/>
      <c r="E697" s="149"/>
      <c r="F697" s="193"/>
      <c r="G697" s="147"/>
      <c r="H697" s="193"/>
      <c r="J697" s="146"/>
      <c r="K697" s="153"/>
    </row>
    <row r="698" spans="1:11" ht="17.25">
      <c r="A698" s="86"/>
      <c r="B698" s="32" t="s">
        <v>94</v>
      </c>
      <c r="C698" s="44"/>
      <c r="D698" s="270"/>
      <c r="E698" s="149"/>
      <c r="F698" s="193"/>
      <c r="G698" s="147"/>
      <c r="H698" s="193"/>
      <c r="J698" s="146"/>
      <c r="K698" s="153"/>
    </row>
    <row r="699" spans="1:11" ht="15">
      <c r="A699" s="86"/>
      <c r="B699" s="32"/>
      <c r="C699" s="44"/>
      <c r="D699" s="270"/>
      <c r="E699" s="149"/>
      <c r="F699" s="193"/>
      <c r="G699" s="147"/>
      <c r="H699" s="193"/>
      <c r="J699" s="146"/>
      <c r="K699" s="153"/>
    </row>
    <row r="700" spans="2:11" ht="15">
      <c r="B700" s="66" t="s">
        <v>375</v>
      </c>
      <c r="H700" s="196"/>
      <c r="J700" s="132"/>
      <c r="K700" s="132"/>
    </row>
    <row r="701" spans="2:11" ht="15">
      <c r="B701" s="67" t="s">
        <v>53</v>
      </c>
      <c r="D701" s="306">
        <f>H7</f>
        <v>414.13</v>
      </c>
      <c r="F701" s="241"/>
      <c r="H701" s="242">
        <f>D701*F701</f>
        <v>0</v>
      </c>
      <c r="J701" s="132"/>
      <c r="K701" s="132"/>
    </row>
    <row r="702" spans="1:11" ht="15">
      <c r="A702" s="28"/>
      <c r="B702" s="32"/>
      <c r="C702" s="44"/>
      <c r="D702" s="270"/>
      <c r="E702" s="149"/>
      <c r="F702" s="193"/>
      <c r="G702" s="147"/>
      <c r="H702" s="193"/>
      <c r="J702" s="146"/>
      <c r="K702" s="153"/>
    </row>
    <row r="703" spans="1:11" ht="15">
      <c r="A703" s="28"/>
      <c r="B703" s="31" t="s">
        <v>95</v>
      </c>
      <c r="C703" s="28"/>
      <c r="D703" s="270"/>
      <c r="E703" s="145"/>
      <c r="F703" s="248"/>
      <c r="G703" s="147"/>
      <c r="H703" s="248"/>
      <c r="J703" s="153"/>
      <c r="K703" s="153"/>
    </row>
    <row r="704" spans="1:11" ht="15">
      <c r="A704" s="28"/>
      <c r="B704" s="31"/>
      <c r="C704" s="28"/>
      <c r="D704" s="270"/>
      <c r="E704" s="145"/>
      <c r="F704" s="248"/>
      <c r="G704" s="147"/>
      <c r="H704" s="248"/>
      <c r="J704" s="153"/>
      <c r="K704" s="153"/>
    </row>
    <row r="705" spans="1:11" ht="86.25">
      <c r="A705" s="28"/>
      <c r="B705" s="37" t="s">
        <v>246</v>
      </c>
      <c r="C705" s="28"/>
      <c r="D705" s="270"/>
      <c r="E705" s="145"/>
      <c r="F705" s="248"/>
      <c r="G705" s="147"/>
      <c r="H705" s="248"/>
      <c r="J705" s="153"/>
      <c r="K705" s="153"/>
    </row>
    <row r="706" spans="1:11" ht="15">
      <c r="A706" s="28"/>
      <c r="B706" s="37"/>
      <c r="C706" s="28"/>
      <c r="D706" s="270"/>
      <c r="E706" s="145"/>
      <c r="F706" s="248"/>
      <c r="G706" s="147"/>
      <c r="H706" s="248"/>
      <c r="J706" s="153"/>
      <c r="K706" s="153"/>
    </row>
    <row r="707" spans="1:11" ht="43.5">
      <c r="A707" s="28"/>
      <c r="B707" s="37" t="s">
        <v>247</v>
      </c>
      <c r="C707" s="28"/>
      <c r="D707" s="270"/>
      <c r="E707" s="145"/>
      <c r="F707" s="248"/>
      <c r="G707" s="147"/>
      <c r="H707" s="248"/>
      <c r="J707" s="176"/>
      <c r="K707" s="153"/>
    </row>
    <row r="708" spans="1:11" ht="29.25">
      <c r="A708" s="28"/>
      <c r="B708" s="37" t="s">
        <v>248</v>
      </c>
      <c r="C708" s="28"/>
      <c r="D708" s="270"/>
      <c r="E708" s="145"/>
      <c r="F708" s="248"/>
      <c r="G708" s="147"/>
      <c r="H708" s="248"/>
      <c r="J708" s="153"/>
      <c r="K708" s="153"/>
    </row>
    <row r="709" spans="1:11" ht="15">
      <c r="A709" s="28"/>
      <c r="B709" s="37"/>
      <c r="C709" s="28"/>
      <c r="D709" s="270"/>
      <c r="E709" s="145"/>
      <c r="F709" s="248"/>
      <c r="G709" s="147"/>
      <c r="H709" s="248"/>
      <c r="J709" s="153"/>
      <c r="K709" s="153"/>
    </row>
    <row r="710" spans="1:11" ht="43.5">
      <c r="A710" s="28"/>
      <c r="B710" s="37" t="s">
        <v>249</v>
      </c>
      <c r="C710" s="28"/>
      <c r="D710" s="270"/>
      <c r="E710" s="145"/>
      <c r="F710" s="248"/>
      <c r="G710" s="147"/>
      <c r="H710" s="248"/>
      <c r="J710" s="153"/>
      <c r="K710" s="153"/>
    </row>
    <row r="711" spans="1:11" ht="29.25">
      <c r="A711" s="28"/>
      <c r="B711" s="37" t="s">
        <v>250</v>
      </c>
      <c r="C711" s="28"/>
      <c r="D711" s="270"/>
      <c r="E711" s="145"/>
      <c r="F711" s="248"/>
      <c r="G711" s="147"/>
      <c r="H711" s="248"/>
      <c r="J711" s="153"/>
      <c r="K711" s="153"/>
    </row>
    <row r="712" spans="1:11" ht="43.5">
      <c r="A712" s="28"/>
      <c r="B712" s="37" t="s">
        <v>251</v>
      </c>
      <c r="C712" s="28"/>
      <c r="D712" s="270"/>
      <c r="E712" s="145"/>
      <c r="F712" s="248"/>
      <c r="G712" s="147"/>
      <c r="H712" s="248"/>
      <c r="J712" s="153"/>
      <c r="K712" s="153"/>
    </row>
    <row r="713" spans="1:11" ht="15">
      <c r="A713" s="28"/>
      <c r="B713" s="37"/>
      <c r="C713" s="28"/>
      <c r="D713" s="270"/>
      <c r="E713" s="145"/>
      <c r="F713" s="248"/>
      <c r="G713" s="147"/>
      <c r="H713" s="248"/>
      <c r="J713" s="153"/>
      <c r="K713" s="153"/>
    </row>
    <row r="714" spans="1:11" ht="43.5">
      <c r="A714" s="28"/>
      <c r="B714" s="37" t="s">
        <v>252</v>
      </c>
      <c r="C714" s="28"/>
      <c r="D714" s="270"/>
      <c r="E714" s="145"/>
      <c r="F714" s="248"/>
      <c r="G714" s="147"/>
      <c r="H714" s="248"/>
      <c r="J714" s="153"/>
      <c r="K714" s="153"/>
    </row>
    <row r="715" spans="1:11" ht="29.25">
      <c r="A715" s="28"/>
      <c r="B715" s="37" t="s">
        <v>253</v>
      </c>
      <c r="C715" s="28"/>
      <c r="D715" s="270"/>
      <c r="E715" s="145"/>
      <c r="F715" s="248"/>
      <c r="G715" s="147"/>
      <c r="H715" s="248"/>
      <c r="J715" s="153"/>
      <c r="K715" s="153"/>
    </row>
    <row r="716" spans="1:11" ht="15">
      <c r="A716" s="28"/>
      <c r="B716" s="37"/>
      <c r="C716" s="28"/>
      <c r="D716" s="270"/>
      <c r="E716" s="145"/>
      <c r="F716" s="248"/>
      <c r="G716" s="147"/>
      <c r="H716" s="248"/>
      <c r="J716" s="153"/>
      <c r="K716" s="153"/>
    </row>
    <row r="717" spans="1:11" ht="29.25">
      <c r="A717" s="28"/>
      <c r="B717" s="37" t="s">
        <v>254</v>
      </c>
      <c r="C717" s="28"/>
      <c r="D717" s="270"/>
      <c r="E717" s="145"/>
      <c r="F717" s="248"/>
      <c r="G717" s="147"/>
      <c r="H717" s="248"/>
      <c r="J717" s="153"/>
      <c r="K717" s="153"/>
    </row>
    <row r="718" spans="1:11" ht="15">
      <c r="A718" s="28"/>
      <c r="B718" s="37"/>
      <c r="C718" s="28"/>
      <c r="D718" s="270"/>
      <c r="E718" s="145"/>
      <c r="F718" s="248"/>
      <c r="G718" s="147"/>
      <c r="H718" s="248"/>
      <c r="J718" s="153"/>
      <c r="K718" s="153"/>
    </row>
    <row r="719" spans="1:11" ht="35.25" customHeight="1">
      <c r="A719" s="28"/>
      <c r="B719" s="218" t="s">
        <v>255</v>
      </c>
      <c r="C719" s="28"/>
      <c r="D719" s="270"/>
      <c r="E719" s="145"/>
      <c r="F719" s="248"/>
      <c r="G719" s="147"/>
      <c r="H719" s="248"/>
      <c r="J719" s="153"/>
      <c r="K719" s="153"/>
    </row>
    <row r="720" spans="1:11" ht="15">
      <c r="A720" s="28"/>
      <c r="B720" s="37"/>
      <c r="C720" s="28"/>
      <c r="D720" s="270"/>
      <c r="E720" s="145"/>
      <c r="F720" s="248"/>
      <c r="G720" s="147"/>
      <c r="H720" s="248"/>
      <c r="J720" s="153"/>
      <c r="K720" s="153"/>
    </row>
    <row r="721" spans="1:11" ht="43.5">
      <c r="A721" s="28"/>
      <c r="B721" s="37" t="s">
        <v>256</v>
      </c>
      <c r="C721" s="28"/>
      <c r="D721" s="270"/>
      <c r="E721" s="145"/>
      <c r="F721" s="248"/>
      <c r="G721" s="147"/>
      <c r="H721" s="248"/>
      <c r="J721" s="153"/>
      <c r="K721" s="153"/>
    </row>
    <row r="722" spans="1:11" ht="15">
      <c r="A722" s="28"/>
      <c r="B722" s="37"/>
      <c r="C722" s="28"/>
      <c r="D722" s="270"/>
      <c r="E722" s="145"/>
      <c r="F722" s="248"/>
      <c r="G722" s="147"/>
      <c r="H722" s="248"/>
      <c r="J722" s="153"/>
      <c r="K722" s="153"/>
    </row>
    <row r="723" spans="1:11" ht="33" customHeight="1">
      <c r="A723" s="28"/>
      <c r="B723" s="218" t="s">
        <v>257</v>
      </c>
      <c r="C723" s="28"/>
      <c r="D723" s="270"/>
      <c r="E723" s="145"/>
      <c r="F723" s="248"/>
      <c r="G723" s="147"/>
      <c r="H723" s="248"/>
      <c r="J723" s="153"/>
      <c r="K723" s="153"/>
    </row>
    <row r="724" spans="1:11" ht="9" customHeight="1">
      <c r="A724" s="28"/>
      <c r="B724" s="37"/>
      <c r="C724" s="28"/>
      <c r="D724" s="270"/>
      <c r="E724" s="145"/>
      <c r="F724" s="248"/>
      <c r="G724" s="147"/>
      <c r="H724" s="248"/>
      <c r="J724" s="153"/>
      <c r="K724" s="153"/>
    </row>
    <row r="725" spans="1:11" ht="99.75">
      <c r="A725" s="28"/>
      <c r="B725" s="183" t="s">
        <v>369</v>
      </c>
      <c r="C725" s="28"/>
      <c r="D725" s="270"/>
      <c r="E725" s="145"/>
      <c r="F725" s="248"/>
      <c r="G725" s="147"/>
      <c r="H725" s="248"/>
      <c r="J725" s="153"/>
      <c r="K725" s="153"/>
    </row>
    <row r="726" spans="1:11" ht="15">
      <c r="A726" s="28"/>
      <c r="B726" s="183"/>
      <c r="C726" s="28"/>
      <c r="D726" s="270"/>
      <c r="E726" s="145"/>
      <c r="F726" s="248"/>
      <c r="G726" s="147"/>
      <c r="H726" s="248"/>
      <c r="J726" s="153"/>
      <c r="K726" s="153"/>
    </row>
    <row r="727" spans="1:11" ht="42.75">
      <c r="A727" s="28"/>
      <c r="B727" s="183" t="s">
        <v>258</v>
      </c>
      <c r="C727" s="28"/>
      <c r="D727" s="270"/>
      <c r="E727" s="145"/>
      <c r="F727" s="248"/>
      <c r="G727" s="147"/>
      <c r="H727" s="248"/>
      <c r="J727" s="153"/>
      <c r="K727" s="153"/>
    </row>
    <row r="728" spans="1:11" ht="8.25" customHeight="1">
      <c r="A728" s="28"/>
      <c r="B728" s="183"/>
      <c r="C728" s="28"/>
      <c r="D728" s="270"/>
      <c r="E728" s="145"/>
      <c r="F728" s="248"/>
      <c r="G728" s="147"/>
      <c r="H728" s="248"/>
      <c r="J728" s="153"/>
      <c r="K728" s="153"/>
    </row>
    <row r="729" spans="1:11" ht="15">
      <c r="A729" s="28"/>
      <c r="B729" s="212" t="s">
        <v>93</v>
      </c>
      <c r="C729" s="28"/>
      <c r="D729" s="270"/>
      <c r="E729" s="145"/>
      <c r="F729" s="248"/>
      <c r="G729" s="147"/>
      <c r="H729" s="248"/>
      <c r="J729" s="153"/>
      <c r="K729" s="153"/>
    </row>
    <row r="730" spans="1:11" ht="15">
      <c r="A730" s="28"/>
      <c r="B730" s="212"/>
      <c r="C730" s="28"/>
      <c r="D730" s="270"/>
      <c r="E730" s="145"/>
      <c r="F730" s="248"/>
      <c r="G730" s="147"/>
      <c r="H730" s="248"/>
      <c r="J730" s="153"/>
      <c r="K730" s="153"/>
    </row>
    <row r="731" spans="1:11" ht="57">
      <c r="A731" s="86"/>
      <c r="B731" s="183" t="s">
        <v>370</v>
      </c>
      <c r="C731" s="28"/>
      <c r="D731" s="270"/>
      <c r="E731" s="145"/>
      <c r="F731" s="248"/>
      <c r="G731" s="147"/>
      <c r="H731" s="248"/>
      <c r="J731" s="153"/>
      <c r="K731" s="153"/>
    </row>
    <row r="732" spans="1:11" ht="6" customHeight="1">
      <c r="A732" s="28"/>
      <c r="B732" s="32"/>
      <c r="C732" s="28"/>
      <c r="D732" s="270"/>
      <c r="E732" s="145"/>
      <c r="F732" s="248"/>
      <c r="G732" s="147"/>
      <c r="H732" s="248"/>
      <c r="J732" s="153"/>
      <c r="K732" s="153"/>
    </row>
    <row r="733" spans="1:11" ht="17.25">
      <c r="A733" s="86"/>
      <c r="B733" s="32" t="s">
        <v>94</v>
      </c>
      <c r="C733" s="28"/>
      <c r="D733" s="270"/>
      <c r="E733" s="145"/>
      <c r="F733" s="248"/>
      <c r="G733" s="147"/>
      <c r="H733" s="248"/>
      <c r="J733" s="153"/>
      <c r="K733" s="153"/>
    </row>
    <row r="734" spans="1:11" ht="9" customHeight="1">
      <c r="A734" s="86"/>
      <c r="B734" s="32"/>
      <c r="C734" s="28"/>
      <c r="D734" s="270"/>
      <c r="E734" s="145"/>
      <c r="F734" s="248"/>
      <c r="G734" s="147"/>
      <c r="H734" s="248"/>
      <c r="J734" s="153"/>
      <c r="K734" s="153"/>
    </row>
    <row r="735" spans="2:11" ht="15">
      <c r="B735" s="322" t="s">
        <v>375</v>
      </c>
      <c r="H735" s="196"/>
      <c r="J735" s="132"/>
      <c r="K735" s="132"/>
    </row>
    <row r="736" spans="2:11" ht="15">
      <c r="B736" s="67" t="s">
        <v>53</v>
      </c>
      <c r="D736" s="306">
        <f>H7</f>
        <v>414.13</v>
      </c>
      <c r="F736" s="241"/>
      <c r="H736" s="242">
        <f>D736*F736</f>
        <v>0</v>
      </c>
      <c r="J736" s="132"/>
      <c r="K736" s="132"/>
    </row>
    <row r="737" spans="1:11" ht="12" customHeight="1">
      <c r="A737" s="28"/>
      <c r="B737" s="32"/>
      <c r="C737" s="44"/>
      <c r="D737" s="270"/>
      <c r="E737" s="149"/>
      <c r="F737" s="193"/>
      <c r="G737" s="147"/>
      <c r="H737" s="193"/>
      <c r="J737" s="146"/>
      <c r="K737" s="153"/>
    </row>
    <row r="738" spans="1:11" ht="15">
      <c r="A738" s="83"/>
      <c r="B738" s="31" t="s">
        <v>243</v>
      </c>
      <c r="C738" s="44"/>
      <c r="D738" s="270"/>
      <c r="E738" s="149"/>
      <c r="F738" s="193"/>
      <c r="G738" s="147"/>
      <c r="H738" s="193"/>
      <c r="J738" s="146"/>
      <c r="K738" s="153"/>
    </row>
    <row r="739" spans="1:11" ht="15">
      <c r="A739" s="83"/>
      <c r="B739" s="31"/>
      <c r="C739" s="44"/>
      <c r="D739" s="270"/>
      <c r="E739" s="149"/>
      <c r="F739" s="193"/>
      <c r="G739" s="147"/>
      <c r="H739" s="193"/>
      <c r="J739" s="146"/>
      <c r="K739" s="153"/>
    </row>
    <row r="740" spans="1:11" ht="99.75">
      <c r="A740" s="83"/>
      <c r="B740" s="231" t="s">
        <v>244</v>
      </c>
      <c r="C740" s="44"/>
      <c r="D740" s="270"/>
      <c r="E740" s="149"/>
      <c r="F740" s="193"/>
      <c r="G740" s="147"/>
      <c r="H740" s="193"/>
      <c r="J740" s="146"/>
      <c r="K740" s="153"/>
    </row>
    <row r="741" spans="1:11" ht="10.5" customHeight="1">
      <c r="A741" s="83"/>
      <c r="B741" s="32"/>
      <c r="C741" s="44"/>
      <c r="D741" s="270"/>
      <c r="E741" s="149"/>
      <c r="F741" s="193"/>
      <c r="G741" s="147"/>
      <c r="H741" s="193"/>
      <c r="J741" s="146"/>
      <c r="K741" s="153"/>
    </row>
    <row r="742" spans="1:11" ht="33.75" customHeight="1">
      <c r="A742" s="83"/>
      <c r="B742" s="231" t="s">
        <v>245</v>
      </c>
      <c r="C742" s="44"/>
      <c r="D742" s="270"/>
      <c r="E742" s="149"/>
      <c r="F742" s="193"/>
      <c r="G742" s="147"/>
      <c r="H742" s="193"/>
      <c r="J742" s="146"/>
      <c r="K742" s="153"/>
    </row>
    <row r="743" spans="1:11" ht="9" customHeight="1">
      <c r="A743" s="83"/>
      <c r="B743" s="19"/>
      <c r="C743" s="44"/>
      <c r="D743" s="270"/>
      <c r="E743" s="149"/>
      <c r="F743" s="193"/>
      <c r="G743" s="147"/>
      <c r="H743" s="193"/>
      <c r="J743" s="146"/>
      <c r="K743" s="153"/>
    </row>
    <row r="744" spans="1:15" ht="17.25">
      <c r="A744" s="83"/>
      <c r="B744" s="32" t="s">
        <v>96</v>
      </c>
      <c r="C744" s="44"/>
      <c r="D744" s="270"/>
      <c r="E744" s="149"/>
      <c r="F744" s="193"/>
      <c r="G744" s="147"/>
      <c r="H744" s="193"/>
      <c r="I744" s="119"/>
      <c r="J744" s="146"/>
      <c r="K744" s="153"/>
      <c r="L744" s="119"/>
      <c r="M744" s="119"/>
      <c r="N744" s="119"/>
      <c r="O744" s="119"/>
    </row>
    <row r="745" spans="1:15" ht="16.5">
      <c r="A745" s="86"/>
      <c r="B745" s="52" t="s">
        <v>17</v>
      </c>
      <c r="C745" s="44"/>
      <c r="D745" s="83">
        <v>20</v>
      </c>
      <c r="E745" s="149"/>
      <c r="F745" s="194"/>
      <c r="G745" s="147"/>
      <c r="H745" s="242">
        <f>D745*F745</f>
        <v>0</v>
      </c>
      <c r="I745" s="119"/>
      <c r="J745" s="146"/>
      <c r="K745" s="153"/>
      <c r="L745" s="119"/>
      <c r="M745" s="119"/>
      <c r="N745" s="119"/>
      <c r="O745" s="119"/>
    </row>
    <row r="746" spans="1:15" ht="15">
      <c r="A746" s="86"/>
      <c r="B746" s="52"/>
      <c r="C746" s="44"/>
      <c r="D746" s="270"/>
      <c r="E746" s="149"/>
      <c r="F746" s="193"/>
      <c r="G746" s="147"/>
      <c r="H746" s="193"/>
      <c r="I746" s="119"/>
      <c r="J746" s="146"/>
      <c r="K746" s="153"/>
      <c r="L746" s="119"/>
      <c r="M746" s="119"/>
      <c r="N746" s="119"/>
      <c r="O746" s="119"/>
    </row>
    <row r="747" spans="1:11" ht="15">
      <c r="A747" s="83"/>
      <c r="B747" s="52"/>
      <c r="C747" s="44"/>
      <c r="D747" s="270"/>
      <c r="E747" s="149"/>
      <c r="F747" s="193"/>
      <c r="G747" s="147"/>
      <c r="H747" s="193"/>
      <c r="J747" s="146"/>
      <c r="K747" s="153"/>
    </row>
    <row r="748" spans="1:11" ht="15">
      <c r="A748" s="84"/>
      <c r="B748" s="15"/>
      <c r="C748" s="79"/>
      <c r="D748" s="277"/>
      <c r="E748" s="157"/>
      <c r="F748" s="254"/>
      <c r="G748" s="158"/>
      <c r="H748" s="254"/>
      <c r="J748" s="128"/>
      <c r="K748" s="144"/>
    </row>
    <row r="749" spans="1:11" ht="15">
      <c r="A749" s="95" t="s">
        <v>211</v>
      </c>
      <c r="B749" s="55" t="s">
        <v>97</v>
      </c>
      <c r="C749" s="3"/>
      <c r="D749" s="269"/>
      <c r="E749" s="139"/>
      <c r="F749" s="238"/>
      <c r="G749" s="159"/>
      <c r="H749" s="242">
        <f>SUM(H698:H747)</f>
        <v>0</v>
      </c>
      <c r="J749" s="128"/>
      <c r="K749" s="144"/>
    </row>
    <row r="750" spans="1:11" ht="15">
      <c r="A750" s="85"/>
      <c r="B750" s="18"/>
      <c r="C750" s="80"/>
      <c r="D750" s="278"/>
      <c r="E750" s="160"/>
      <c r="F750" s="242"/>
      <c r="G750" s="159"/>
      <c r="H750" s="242"/>
      <c r="J750" s="128"/>
      <c r="K750" s="144"/>
    </row>
    <row r="751" spans="1:11" ht="15">
      <c r="A751" s="86"/>
      <c r="B751" s="24"/>
      <c r="C751" s="3"/>
      <c r="D751" s="269"/>
      <c r="E751" s="139"/>
      <c r="F751" s="238"/>
      <c r="G751" s="144"/>
      <c r="H751" s="238"/>
      <c r="J751" s="128"/>
      <c r="K751" s="144"/>
    </row>
    <row r="752" spans="1:15" ht="15">
      <c r="A752" s="86"/>
      <c r="B752" s="24"/>
      <c r="C752" s="3"/>
      <c r="D752" s="86"/>
      <c r="E752" s="139"/>
      <c r="F752" s="238"/>
      <c r="G752" s="144"/>
      <c r="H752" s="238"/>
      <c r="I752" s="6"/>
      <c r="J752" s="6"/>
      <c r="K752" s="6"/>
      <c r="L752" s="6"/>
      <c r="M752" s="6"/>
      <c r="N752" s="6"/>
      <c r="O752" s="6"/>
    </row>
    <row r="753" spans="1:15" ht="15">
      <c r="A753" s="86"/>
      <c r="B753" s="24"/>
      <c r="C753" s="3"/>
      <c r="D753" s="86"/>
      <c r="E753" s="139"/>
      <c r="F753" s="238"/>
      <c r="G753" s="144"/>
      <c r="H753" s="238"/>
      <c r="I753" s="6"/>
      <c r="J753" s="6"/>
      <c r="K753" s="6"/>
      <c r="L753" s="6"/>
      <c r="M753" s="6"/>
      <c r="N753" s="6"/>
      <c r="O753" s="6"/>
    </row>
    <row r="754" spans="1:15" ht="15">
      <c r="A754" s="86"/>
      <c r="B754" s="24"/>
      <c r="C754" s="3"/>
      <c r="D754" s="86"/>
      <c r="E754" s="139"/>
      <c r="F754" s="238"/>
      <c r="G754" s="144"/>
      <c r="H754" s="238"/>
      <c r="I754" s="6"/>
      <c r="J754" s="6"/>
      <c r="K754" s="6"/>
      <c r="L754" s="6"/>
      <c r="M754" s="6"/>
      <c r="N754" s="6"/>
      <c r="O754" s="6"/>
    </row>
    <row r="755" spans="2:11" ht="15">
      <c r="B755" s="87" t="s">
        <v>295</v>
      </c>
      <c r="C755" s="106"/>
      <c r="D755" s="257"/>
      <c r="E755" s="120"/>
      <c r="F755" s="197"/>
      <c r="G755" s="132"/>
      <c r="H755" s="238"/>
      <c r="J755" s="129"/>
      <c r="K755" s="132"/>
    </row>
    <row r="756" spans="2:11" ht="15">
      <c r="B756" s="87" t="s">
        <v>125</v>
      </c>
      <c r="C756" s="106"/>
      <c r="D756" s="257"/>
      <c r="E756" s="120"/>
      <c r="F756" s="197"/>
      <c r="G756" s="132"/>
      <c r="H756" s="238"/>
      <c r="J756" s="129"/>
      <c r="K756" s="132"/>
    </row>
    <row r="757" spans="2:11" ht="15">
      <c r="B757" s="113"/>
      <c r="C757" s="106"/>
      <c r="D757" s="257"/>
      <c r="E757" s="120"/>
      <c r="F757" s="197"/>
      <c r="G757" s="132"/>
      <c r="H757" s="238"/>
      <c r="J757" s="129"/>
      <c r="K757" s="132"/>
    </row>
    <row r="758" spans="2:11" ht="15">
      <c r="B758" s="78" t="s">
        <v>98</v>
      </c>
      <c r="C758" s="106"/>
      <c r="D758" s="257"/>
      <c r="E758" s="120"/>
      <c r="F758" s="197"/>
      <c r="G758" s="132"/>
      <c r="H758" s="238"/>
      <c r="J758" s="129"/>
      <c r="K758" s="132"/>
    </row>
    <row r="759" spans="2:11" ht="15">
      <c r="B759" s="78"/>
      <c r="C759" s="106"/>
      <c r="D759" s="257"/>
      <c r="E759" s="120"/>
      <c r="F759" s="197"/>
      <c r="G759" s="132"/>
      <c r="H759" s="238"/>
      <c r="J759" s="129"/>
      <c r="K759" s="132"/>
    </row>
    <row r="760" spans="2:8" ht="15">
      <c r="B760" s="335" t="s">
        <v>232</v>
      </c>
      <c r="C760" s="335"/>
      <c r="D760" s="335"/>
      <c r="E760" s="335"/>
      <c r="F760" s="335"/>
      <c r="G760" s="335"/>
      <c r="H760" s="335"/>
    </row>
    <row r="761" spans="2:8" ht="15">
      <c r="B761" s="192" t="s">
        <v>259</v>
      </c>
      <c r="C761" s="179"/>
      <c r="D761" s="45"/>
      <c r="E761" s="179"/>
      <c r="F761" s="45"/>
      <c r="G761" s="179"/>
      <c r="H761" s="45"/>
    </row>
    <row r="762" spans="2:8" ht="15">
      <c r="B762" s="117"/>
      <c r="D762" s="259" t="s">
        <v>215</v>
      </c>
      <c r="E762" s="126" t="s">
        <v>215</v>
      </c>
      <c r="F762" s="311">
        <f>H7</f>
        <v>414.13</v>
      </c>
      <c r="G762" s="127" t="s">
        <v>0</v>
      </c>
      <c r="H762" s="215"/>
    </row>
    <row r="763" spans="2:11" ht="15">
      <c r="B763" s="117" t="s">
        <v>325</v>
      </c>
      <c r="D763" s="259" t="s">
        <v>215</v>
      </c>
      <c r="E763" s="126" t="s">
        <v>215</v>
      </c>
      <c r="F763" s="239"/>
      <c r="G763" s="127"/>
      <c r="H763" s="215"/>
      <c r="J763" s="129"/>
      <c r="K763" s="132"/>
    </row>
    <row r="764" spans="2:11" ht="15">
      <c r="B764" s="5"/>
      <c r="J764" s="129"/>
      <c r="K764" s="132"/>
    </row>
    <row r="765" spans="2:11" ht="15">
      <c r="B765" s="5" t="s">
        <v>269</v>
      </c>
      <c r="J765" s="129"/>
      <c r="K765" s="132"/>
    </row>
    <row r="766" spans="10:11" ht="15">
      <c r="J766" s="129"/>
      <c r="K766" s="132"/>
    </row>
    <row r="767" spans="10:11" ht="15">
      <c r="J767" s="129"/>
      <c r="K767" s="132"/>
    </row>
    <row r="768" spans="10:11" ht="15">
      <c r="J768" s="129"/>
      <c r="K768" s="132"/>
    </row>
    <row r="769" spans="2:11" ht="15">
      <c r="B769" s="5" t="s">
        <v>99</v>
      </c>
      <c r="E769" s="107"/>
      <c r="G769" s="188"/>
      <c r="J769" s="129"/>
      <c r="K769" s="132"/>
    </row>
    <row r="770" spans="5:11" ht="15">
      <c r="E770" s="107"/>
      <c r="G770" s="188"/>
      <c r="J770" s="129"/>
      <c r="K770" s="132"/>
    </row>
    <row r="771" spans="1:11" ht="15">
      <c r="A771" s="2" t="s">
        <v>204</v>
      </c>
      <c r="B771" s="5" t="s">
        <v>7</v>
      </c>
      <c r="E771" s="107"/>
      <c r="G771" s="188"/>
      <c r="H771" s="290">
        <f>H114</f>
        <v>0</v>
      </c>
      <c r="J771" s="129"/>
      <c r="K771" s="132"/>
    </row>
    <row r="772" spans="2:11" ht="15">
      <c r="B772" s="5"/>
      <c r="E772" s="107"/>
      <c r="G772" s="188"/>
      <c r="H772" s="215"/>
      <c r="J772" s="129"/>
      <c r="K772" s="132"/>
    </row>
    <row r="773" spans="1:11" ht="15">
      <c r="A773" s="2" t="s">
        <v>218</v>
      </c>
      <c r="B773" s="5" t="s">
        <v>15</v>
      </c>
      <c r="E773" s="107"/>
      <c r="G773" s="188"/>
      <c r="H773" s="290">
        <f>H150</f>
        <v>0</v>
      </c>
      <c r="J773" s="129"/>
      <c r="K773" s="132"/>
    </row>
    <row r="774" spans="2:11" ht="15">
      <c r="B774" s="5"/>
      <c r="E774" s="107"/>
      <c r="G774" s="188"/>
      <c r="H774" s="215"/>
      <c r="J774" s="129"/>
      <c r="K774" s="132"/>
    </row>
    <row r="775" spans="1:11" ht="15">
      <c r="A775" s="2" t="s">
        <v>219</v>
      </c>
      <c r="B775" s="5" t="s">
        <v>20</v>
      </c>
      <c r="E775" s="107"/>
      <c r="G775" s="188"/>
      <c r="H775" s="290">
        <f>H243</f>
        <v>0</v>
      </c>
      <c r="J775" s="129"/>
      <c r="K775" s="132"/>
    </row>
    <row r="776" spans="2:15" ht="15">
      <c r="B776" s="5"/>
      <c r="E776" s="107"/>
      <c r="G776" s="188"/>
      <c r="H776" s="215"/>
      <c r="I776" s="44"/>
      <c r="J776" s="129"/>
      <c r="K776" s="132"/>
      <c r="L776" s="44"/>
      <c r="M776" s="44"/>
      <c r="N776" s="44"/>
      <c r="O776" s="44"/>
    </row>
    <row r="777" spans="1:11" ht="15">
      <c r="A777" s="2" t="s">
        <v>206</v>
      </c>
      <c r="B777" s="5" t="s">
        <v>149</v>
      </c>
      <c r="E777" s="107"/>
      <c r="G777" s="188"/>
      <c r="H777" s="290">
        <f>H267</f>
        <v>0</v>
      </c>
      <c r="J777" s="129"/>
      <c r="K777" s="132"/>
    </row>
    <row r="778" spans="2:11" ht="15">
      <c r="B778" s="5"/>
      <c r="E778" s="107"/>
      <c r="G778" s="188"/>
      <c r="H778" s="215"/>
      <c r="J778" s="129"/>
      <c r="K778" s="132"/>
    </row>
    <row r="779" spans="1:11" ht="15">
      <c r="A779" s="2" t="s">
        <v>220</v>
      </c>
      <c r="B779" s="92" t="s">
        <v>136</v>
      </c>
      <c r="E779" s="107"/>
      <c r="G779" s="188"/>
      <c r="H779" s="290">
        <f>H304</f>
        <v>0</v>
      </c>
      <c r="J779" s="129"/>
      <c r="K779" s="132"/>
    </row>
    <row r="780" spans="2:11" ht="15">
      <c r="B780" s="5"/>
      <c r="E780" s="107"/>
      <c r="G780" s="188"/>
      <c r="H780" s="215"/>
      <c r="J780" s="129"/>
      <c r="K780" s="132"/>
    </row>
    <row r="781" spans="1:11" ht="15">
      <c r="A781" s="2" t="s">
        <v>221</v>
      </c>
      <c r="B781" s="92" t="s">
        <v>146</v>
      </c>
      <c r="E781" s="107"/>
      <c r="G781" s="188"/>
      <c r="H781" s="290">
        <f>H401</f>
        <v>0</v>
      </c>
      <c r="J781" s="129"/>
      <c r="K781" s="132"/>
    </row>
    <row r="782" spans="2:11" ht="15">
      <c r="B782" s="92"/>
      <c r="E782" s="107"/>
      <c r="G782" s="188"/>
      <c r="H782" s="215"/>
      <c r="J782" s="129"/>
      <c r="K782" s="132"/>
    </row>
    <row r="783" spans="1:11" ht="15">
      <c r="A783" s="2" t="s">
        <v>222</v>
      </c>
      <c r="B783" s="92" t="s">
        <v>70</v>
      </c>
      <c r="E783" s="107"/>
      <c r="G783" s="188"/>
      <c r="H783" s="290">
        <f>H568</f>
        <v>0</v>
      </c>
      <c r="J783" s="129"/>
      <c r="K783" s="132"/>
    </row>
    <row r="784" spans="2:11" ht="15">
      <c r="B784" s="92"/>
      <c r="E784" s="107"/>
      <c r="G784" s="188"/>
      <c r="H784" s="215"/>
      <c r="J784" s="129"/>
      <c r="K784" s="132"/>
    </row>
    <row r="785" spans="1:11" ht="15">
      <c r="A785" s="2" t="s">
        <v>223</v>
      </c>
      <c r="B785" s="92" t="s">
        <v>147</v>
      </c>
      <c r="E785" s="107"/>
      <c r="G785" s="188"/>
      <c r="H785" s="290">
        <f>H624</f>
        <v>0</v>
      </c>
      <c r="J785" s="129"/>
      <c r="K785" s="132"/>
    </row>
    <row r="786" spans="2:11" ht="15">
      <c r="B786" s="92"/>
      <c r="E786" s="107"/>
      <c r="G786" s="188"/>
      <c r="H786" s="215"/>
      <c r="J786" s="129"/>
      <c r="K786" s="132"/>
    </row>
    <row r="787" spans="1:11" ht="15">
      <c r="A787" s="2" t="s">
        <v>224</v>
      </c>
      <c r="B787" s="92" t="s">
        <v>87</v>
      </c>
      <c r="E787" s="107"/>
      <c r="G787" s="188"/>
      <c r="H787" s="290">
        <f>H664</f>
        <v>0</v>
      </c>
      <c r="J787" s="129"/>
      <c r="K787" s="132"/>
    </row>
    <row r="788" spans="1:11" ht="15">
      <c r="A788" s="96"/>
      <c r="B788" s="16"/>
      <c r="C788" s="106"/>
      <c r="D788" s="257"/>
      <c r="E788" s="106"/>
      <c r="F788" s="197"/>
      <c r="G788" s="189"/>
      <c r="H788" s="256"/>
      <c r="J788" s="129"/>
      <c r="K788" s="132"/>
    </row>
    <row r="789" spans="1:11" ht="15">
      <c r="A789" s="2" t="s">
        <v>225</v>
      </c>
      <c r="B789" s="92" t="s">
        <v>91</v>
      </c>
      <c r="E789" s="107"/>
      <c r="G789" s="188"/>
      <c r="H789" s="290">
        <f>H749</f>
        <v>0</v>
      </c>
      <c r="J789" s="129"/>
      <c r="K789" s="132"/>
    </row>
    <row r="790" spans="1:11" ht="15">
      <c r="A790" s="96"/>
      <c r="B790" s="16"/>
      <c r="C790" s="106"/>
      <c r="D790" s="257"/>
      <c r="E790" s="106"/>
      <c r="F790" s="197"/>
      <c r="G790" s="189"/>
      <c r="H790" s="256"/>
      <c r="J790" s="129"/>
      <c r="K790" s="132"/>
    </row>
    <row r="791" spans="1:11" ht="15.75" thickBot="1">
      <c r="A791" s="96"/>
      <c r="B791" s="24"/>
      <c r="C791" s="106"/>
      <c r="D791" s="257"/>
      <c r="E791" s="106"/>
      <c r="F791" s="197"/>
      <c r="G791" s="189"/>
      <c r="H791" s="256"/>
      <c r="J791" s="129"/>
      <c r="K791" s="132"/>
    </row>
    <row r="792" spans="1:11" ht="15.75" thickTop="1">
      <c r="A792" s="97"/>
      <c r="B792" s="98"/>
      <c r="C792" s="114"/>
      <c r="D792" s="281"/>
      <c r="E792" s="114"/>
      <c r="F792" s="198"/>
      <c r="G792" s="190"/>
      <c r="H792" s="291"/>
      <c r="J792" s="129"/>
      <c r="K792" s="132"/>
    </row>
    <row r="793" spans="2:11" ht="15.75" thickBot="1">
      <c r="B793" s="16" t="s">
        <v>3</v>
      </c>
      <c r="C793" s="106"/>
      <c r="D793" s="257"/>
      <c r="E793" s="106"/>
      <c r="F793" s="197"/>
      <c r="G793" s="189"/>
      <c r="H793" s="292">
        <f>SUM(H771:H790)</f>
        <v>0</v>
      </c>
      <c r="J793" s="129"/>
      <c r="K793" s="132"/>
    </row>
    <row r="794" spans="1:11" ht="15.75" thickBot="1">
      <c r="A794" s="99"/>
      <c r="B794" s="100"/>
      <c r="C794" s="115"/>
      <c r="D794" s="282"/>
      <c r="E794" s="115"/>
      <c r="F794" s="199"/>
      <c r="G794" s="191"/>
      <c r="H794" s="293"/>
      <c r="J794" s="129"/>
      <c r="K794" s="132"/>
    </row>
    <row r="795" ht="15.75" thickTop="1"/>
    <row r="797" spans="6:11" ht="15">
      <c r="F797" s="197"/>
      <c r="G797" s="132"/>
      <c r="H797" s="238"/>
      <c r="J797" s="129"/>
      <c r="K797" s="132"/>
    </row>
    <row r="798" spans="6:11" ht="15">
      <c r="F798" s="197"/>
      <c r="G798" s="132"/>
      <c r="H798" s="238"/>
      <c r="J798" s="129"/>
      <c r="K798" s="132"/>
    </row>
    <row r="826" ht="15">
      <c r="A826" s="49"/>
    </row>
  </sheetData>
  <sheetProtection/>
  <mergeCells count="2">
    <mergeCell ref="B5:H5"/>
    <mergeCell ref="B760:H760"/>
  </mergeCells>
  <printOptions/>
  <pageMargins left="0.7" right="0.7" top="0.75" bottom="0.75" header="0.3" footer="0.3"/>
  <pageSetup horizontalDpi="600" verticalDpi="600" orientation="portrait" paperSize="9" scale="60" r:id="rId2"/>
  <rowBreaks count="18" manualBreakCount="18">
    <brk id="70" max="7" man="1"/>
    <brk id="116" max="7" man="1"/>
    <brk id="151" max="7" man="1"/>
    <brk id="188" max="7" man="1"/>
    <brk id="245" max="7" man="1"/>
    <brk id="290" max="7" man="1"/>
    <brk id="306" max="7" man="1"/>
    <brk id="357" max="7" man="1"/>
    <brk id="421" max="7" man="1"/>
    <brk id="444" max="7" man="1"/>
    <brk id="475" max="7" man="1"/>
    <brk id="492" max="7" man="1"/>
    <brk id="542" max="7" man="1"/>
    <brk id="586" max="7" man="1"/>
    <brk id="626" max="7" man="1"/>
    <brk id="668" max="7" man="1"/>
    <brk id="702" max="7" man="1"/>
    <brk id="750" max="7" man="1"/>
  </rowBreaks>
  <drawing r:id="rId1"/>
</worksheet>
</file>

<file path=xl/worksheets/sheet2.xml><?xml version="1.0" encoding="utf-8"?>
<worksheet xmlns="http://schemas.openxmlformats.org/spreadsheetml/2006/main" xmlns:r="http://schemas.openxmlformats.org/officeDocument/2006/relationships">
  <dimension ref="A1:L965"/>
  <sheetViews>
    <sheetView zoomScalePageLayoutView="0" workbookViewId="0" topLeftCell="A139">
      <selection activeCell="D167" sqref="D167"/>
    </sheetView>
  </sheetViews>
  <sheetFormatPr defaultColWidth="9.140625" defaultRowHeight="15"/>
  <cols>
    <col min="1" max="1" width="5.7109375" style="213" customWidth="1"/>
    <col min="2" max="2" width="60.7109375" style="328" customWidth="1"/>
    <col min="3" max="3" width="1.7109375" style="107" customWidth="1"/>
    <col min="4" max="4" width="10.7109375" style="261" customWidth="1"/>
    <col min="5" max="5" width="1.7109375" style="122" customWidth="1"/>
    <col min="6" max="6" width="15.7109375" style="196" customWidth="1"/>
    <col min="7" max="7" width="1.7109375" style="124" customWidth="1"/>
    <col min="8" max="8" width="15.7109375" style="240" customWidth="1"/>
    <col min="9" max="9" width="7.57421875" style="107" customWidth="1"/>
    <col min="10" max="10" width="11.28125" style="107" bestFit="1" customWidth="1"/>
    <col min="11" max="11" width="11.421875" style="107" bestFit="1" customWidth="1"/>
    <col min="12" max="12" width="9.140625" style="107" customWidth="1"/>
  </cols>
  <sheetData>
    <row r="1" ht="15">
      <c r="B1" s="321"/>
    </row>
    <row r="2" spans="1:2" ht="15">
      <c r="A2" s="339"/>
      <c r="B2" s="321"/>
    </row>
    <row r="3" spans="1:12" ht="15">
      <c r="A3" s="340"/>
      <c r="B3" s="69"/>
      <c r="C3" s="109"/>
      <c r="D3" s="341"/>
      <c r="E3" s="342"/>
      <c r="G3" s="343"/>
      <c r="I3" s="109"/>
      <c r="J3" s="109"/>
      <c r="K3" s="109"/>
      <c r="L3" s="109"/>
    </row>
    <row r="4" spans="1:12" ht="15">
      <c r="A4" s="340"/>
      <c r="B4" s="344"/>
      <c r="C4" s="109"/>
      <c r="D4" s="341"/>
      <c r="E4" s="342"/>
      <c r="G4" s="343"/>
      <c r="I4" s="109"/>
      <c r="K4" s="109"/>
      <c r="L4" s="109"/>
    </row>
    <row r="5" spans="2:8" ht="15">
      <c r="B5" s="345" t="s">
        <v>6</v>
      </c>
      <c r="C5" s="345"/>
      <c r="D5" s="345"/>
      <c r="E5" s="345"/>
      <c r="F5" s="345"/>
      <c r="G5" s="345"/>
      <c r="H5" s="345"/>
    </row>
    <row r="6" spans="2:8" ht="15">
      <c r="B6" s="346"/>
      <c r="C6" s="347"/>
      <c r="D6" s="195"/>
      <c r="E6" s="347"/>
      <c r="F6" s="195"/>
      <c r="G6" s="347"/>
      <c r="H6" s="195"/>
    </row>
    <row r="7" spans="2:10" ht="15">
      <c r="B7" s="69" t="s">
        <v>232</v>
      </c>
      <c r="D7" s="263" t="s">
        <v>215</v>
      </c>
      <c r="E7" s="348" t="s">
        <v>215</v>
      </c>
      <c r="F7" s="349"/>
      <c r="G7" s="127"/>
      <c r="H7" s="215"/>
      <c r="J7" s="109"/>
    </row>
    <row r="8" spans="2:10" ht="15">
      <c r="B8" s="69"/>
      <c r="D8" s="263"/>
      <c r="E8" s="348"/>
      <c r="F8" s="350" t="s">
        <v>277</v>
      </c>
      <c r="G8" s="127"/>
      <c r="H8" s="351">
        <v>300.87</v>
      </c>
      <c r="J8" s="109"/>
    </row>
    <row r="9" spans="2:8" ht="30">
      <c r="B9" s="69" t="s">
        <v>386</v>
      </c>
      <c r="D9" s="263"/>
      <c r="E9" s="348"/>
      <c r="F9" s="349"/>
      <c r="G9" s="127"/>
      <c r="H9" s="215"/>
    </row>
    <row r="10" spans="2:8" ht="15">
      <c r="B10" s="69"/>
      <c r="D10" s="263"/>
      <c r="E10" s="348"/>
      <c r="F10" s="349"/>
      <c r="G10" s="127"/>
      <c r="H10" s="215"/>
    </row>
    <row r="11" spans="1:12" ht="15">
      <c r="A11" s="352"/>
      <c r="B11" s="69" t="s">
        <v>387</v>
      </c>
      <c r="C11" s="6"/>
      <c r="D11" s="11"/>
      <c r="E11" s="94"/>
      <c r="F11" s="11"/>
      <c r="G11" s="94"/>
      <c r="H11" s="11"/>
      <c r="I11" s="6"/>
      <c r="K11" s="6"/>
      <c r="L11" s="6"/>
    </row>
    <row r="12" spans="1:12" ht="15">
      <c r="A12" s="352"/>
      <c r="B12" s="69"/>
      <c r="C12" s="6"/>
      <c r="D12" s="11"/>
      <c r="E12" s="94"/>
      <c r="F12" s="11"/>
      <c r="G12" s="94"/>
      <c r="H12" s="11"/>
      <c r="I12" s="6"/>
      <c r="K12" s="6"/>
      <c r="L12" s="6"/>
    </row>
    <row r="13" spans="1:12" ht="15">
      <c r="A13" s="352"/>
      <c r="B13" s="353" t="s">
        <v>165</v>
      </c>
      <c r="C13" s="6"/>
      <c r="D13" s="11"/>
      <c r="E13" s="94"/>
      <c r="F13" s="11"/>
      <c r="G13" s="94"/>
      <c r="H13" s="11"/>
      <c r="I13" s="6"/>
      <c r="K13" s="6"/>
      <c r="L13" s="6"/>
    </row>
    <row r="14" spans="1:12" ht="15">
      <c r="A14" s="352"/>
      <c r="B14" s="69"/>
      <c r="C14" s="6"/>
      <c r="D14" s="11"/>
      <c r="E14" s="94"/>
      <c r="F14" s="11"/>
      <c r="G14" s="94"/>
      <c r="H14" s="11"/>
      <c r="I14" s="6"/>
      <c r="J14" s="6"/>
      <c r="K14" s="6"/>
      <c r="L14" s="6"/>
    </row>
    <row r="15" spans="1:12" ht="57">
      <c r="A15" s="352"/>
      <c r="B15" s="19" t="s">
        <v>166</v>
      </c>
      <c r="C15" s="6"/>
      <c r="D15" s="11"/>
      <c r="E15" s="94"/>
      <c r="F15" s="11"/>
      <c r="G15" s="94"/>
      <c r="H15" s="11"/>
      <c r="I15" s="6"/>
      <c r="J15" s="6"/>
      <c r="K15" s="6"/>
      <c r="L15" s="6"/>
    </row>
    <row r="16" spans="1:12" ht="15">
      <c r="A16" s="352"/>
      <c r="B16" s="69"/>
      <c r="C16" s="6"/>
      <c r="D16" s="11"/>
      <c r="E16" s="94"/>
      <c r="F16" s="11"/>
      <c r="G16" s="94"/>
      <c r="H16" s="11"/>
      <c r="I16" s="6"/>
      <c r="J16" s="6"/>
      <c r="K16" s="6"/>
      <c r="L16" s="6"/>
    </row>
    <row r="17" spans="1:12" ht="85.5">
      <c r="A17" s="352"/>
      <c r="B17" s="19" t="s">
        <v>167</v>
      </c>
      <c r="C17" s="6"/>
      <c r="D17" s="11"/>
      <c r="E17" s="94"/>
      <c r="F17" s="11"/>
      <c r="G17" s="94"/>
      <c r="H17" s="11"/>
      <c r="I17" s="6"/>
      <c r="J17" s="6"/>
      <c r="K17" s="6"/>
      <c r="L17" s="6"/>
    </row>
    <row r="18" spans="1:12" ht="15">
      <c r="A18" s="352"/>
      <c r="B18" s="69"/>
      <c r="C18" s="6"/>
      <c r="D18" s="11"/>
      <c r="E18" s="94"/>
      <c r="F18" s="11"/>
      <c r="G18" s="94"/>
      <c r="H18" s="11"/>
      <c r="I18" s="6"/>
      <c r="J18" s="6"/>
      <c r="K18" s="6"/>
      <c r="L18" s="6"/>
    </row>
    <row r="19" spans="1:12" ht="42.75">
      <c r="A19" s="352"/>
      <c r="B19" s="19" t="s">
        <v>168</v>
      </c>
      <c r="C19" s="6"/>
      <c r="D19" s="11"/>
      <c r="E19" s="94"/>
      <c r="F19" s="11"/>
      <c r="G19" s="94"/>
      <c r="H19" s="11"/>
      <c r="I19" s="6"/>
      <c r="J19" s="6"/>
      <c r="K19" s="6"/>
      <c r="L19" s="6"/>
    </row>
    <row r="20" spans="1:12" ht="15">
      <c r="A20" s="352"/>
      <c r="B20" s="69"/>
      <c r="C20" s="6"/>
      <c r="D20" s="11"/>
      <c r="E20" s="94"/>
      <c r="F20" s="11"/>
      <c r="G20" s="94"/>
      <c r="H20" s="11"/>
      <c r="I20" s="6"/>
      <c r="J20" s="6"/>
      <c r="K20" s="6"/>
      <c r="L20" s="6"/>
    </row>
    <row r="21" spans="1:12" ht="57">
      <c r="A21" s="352"/>
      <c r="B21" s="19" t="s">
        <v>169</v>
      </c>
      <c r="C21" s="6"/>
      <c r="D21" s="11"/>
      <c r="E21" s="94"/>
      <c r="F21" s="11"/>
      <c r="G21" s="94"/>
      <c r="H21" s="11"/>
      <c r="I21" s="6"/>
      <c r="J21" s="6"/>
      <c r="K21" s="6"/>
      <c r="L21" s="6"/>
    </row>
    <row r="22" spans="1:12" ht="15">
      <c r="A22" s="352"/>
      <c r="B22" s="69"/>
      <c r="C22" s="6"/>
      <c r="D22" s="11"/>
      <c r="E22" s="94"/>
      <c r="F22" s="11"/>
      <c r="G22" s="94"/>
      <c r="H22" s="11"/>
      <c r="I22" s="6"/>
      <c r="J22" s="6"/>
      <c r="K22" s="6"/>
      <c r="L22" s="6"/>
    </row>
    <row r="23" spans="1:12" ht="57">
      <c r="A23" s="352"/>
      <c r="B23" s="19" t="s">
        <v>170</v>
      </c>
      <c r="C23" s="6"/>
      <c r="D23" s="11"/>
      <c r="E23" s="94"/>
      <c r="F23" s="11"/>
      <c r="G23" s="94"/>
      <c r="H23" s="11"/>
      <c r="I23" s="6"/>
      <c r="J23" s="6"/>
      <c r="K23" s="6"/>
      <c r="L23" s="6"/>
    </row>
    <row r="24" spans="1:12" ht="15">
      <c r="A24" s="352"/>
      <c r="B24" s="69"/>
      <c r="C24" s="6"/>
      <c r="D24" s="11"/>
      <c r="E24" s="94"/>
      <c r="F24" s="11"/>
      <c r="G24" s="94"/>
      <c r="H24" s="11"/>
      <c r="I24" s="6"/>
      <c r="J24" s="6"/>
      <c r="K24" s="6"/>
      <c r="L24" s="6"/>
    </row>
    <row r="25" spans="1:12" ht="42.75">
      <c r="A25" s="352"/>
      <c r="B25" s="19" t="s">
        <v>171</v>
      </c>
      <c r="C25" s="6"/>
      <c r="D25" s="11"/>
      <c r="E25" s="94"/>
      <c r="F25" s="11"/>
      <c r="G25" s="94"/>
      <c r="H25" s="11"/>
      <c r="I25" s="6"/>
      <c r="J25" s="6"/>
      <c r="K25" s="6"/>
      <c r="L25" s="6"/>
    </row>
    <row r="26" spans="1:12" ht="15">
      <c r="A26" s="352"/>
      <c r="B26" s="69"/>
      <c r="C26" s="6"/>
      <c r="D26" s="11"/>
      <c r="E26" s="94"/>
      <c r="F26" s="11"/>
      <c r="G26" s="94"/>
      <c r="H26" s="11"/>
      <c r="I26" s="6"/>
      <c r="J26" s="6"/>
      <c r="K26" s="6"/>
      <c r="L26" s="6"/>
    </row>
    <row r="27" spans="1:12" ht="142.5">
      <c r="A27" s="352"/>
      <c r="B27" s="19" t="s">
        <v>172</v>
      </c>
      <c r="C27" s="6"/>
      <c r="D27" s="11"/>
      <c r="E27" s="94"/>
      <c r="F27" s="11"/>
      <c r="G27" s="94"/>
      <c r="H27" s="11"/>
      <c r="I27" s="6"/>
      <c r="J27" s="6"/>
      <c r="K27" s="6"/>
      <c r="L27" s="6"/>
    </row>
    <row r="28" spans="1:12" ht="15">
      <c r="A28" s="352"/>
      <c r="B28" s="69"/>
      <c r="C28" s="6"/>
      <c r="D28" s="11"/>
      <c r="E28" s="94"/>
      <c r="F28" s="11"/>
      <c r="G28" s="94"/>
      <c r="H28" s="11"/>
      <c r="I28" s="6"/>
      <c r="J28" s="6"/>
      <c r="K28" s="6"/>
      <c r="L28" s="6"/>
    </row>
    <row r="29" spans="1:12" ht="28.5">
      <c r="A29" s="352"/>
      <c r="B29" s="19" t="s">
        <v>173</v>
      </c>
      <c r="C29" s="6"/>
      <c r="D29" s="11"/>
      <c r="E29" s="94"/>
      <c r="F29" s="11"/>
      <c r="G29" s="94"/>
      <c r="H29" s="11"/>
      <c r="I29" s="6"/>
      <c r="J29" s="6"/>
      <c r="K29" s="6"/>
      <c r="L29" s="6"/>
    </row>
    <row r="30" spans="1:12" ht="15">
      <c r="A30" s="352"/>
      <c r="B30" s="69"/>
      <c r="C30" s="6"/>
      <c r="D30" s="11"/>
      <c r="E30" s="94"/>
      <c r="F30" s="11"/>
      <c r="G30" s="94"/>
      <c r="H30" s="11"/>
      <c r="I30" s="6"/>
      <c r="J30" s="6"/>
      <c r="K30" s="6"/>
      <c r="L30" s="6"/>
    </row>
    <row r="31" spans="1:12" ht="99.75">
      <c r="A31" s="352"/>
      <c r="B31" s="19" t="s">
        <v>174</v>
      </c>
      <c r="C31" s="6"/>
      <c r="D31" s="11"/>
      <c r="E31" s="94"/>
      <c r="F31" s="11"/>
      <c r="G31" s="94"/>
      <c r="H31" s="11"/>
      <c r="I31" s="6"/>
      <c r="J31" s="6"/>
      <c r="K31" s="6"/>
      <c r="L31" s="6"/>
    </row>
    <row r="32" spans="1:12" ht="15">
      <c r="A32" s="352"/>
      <c r="B32" s="69"/>
      <c r="C32" s="6"/>
      <c r="D32" s="11"/>
      <c r="E32" s="94"/>
      <c r="F32" s="11"/>
      <c r="G32" s="94"/>
      <c r="H32" s="11"/>
      <c r="I32" s="6"/>
      <c r="J32" s="6"/>
      <c r="K32" s="6"/>
      <c r="L32" s="6"/>
    </row>
    <row r="33" spans="1:12" ht="114">
      <c r="A33" s="352"/>
      <c r="B33" s="19" t="s">
        <v>175</v>
      </c>
      <c r="C33" s="6"/>
      <c r="D33" s="11"/>
      <c r="E33" s="94"/>
      <c r="F33" s="11"/>
      <c r="G33" s="94"/>
      <c r="H33" s="11"/>
      <c r="I33" s="6"/>
      <c r="J33" s="6"/>
      <c r="K33" s="6"/>
      <c r="L33" s="6"/>
    </row>
    <row r="34" spans="1:12" ht="15">
      <c r="A34" s="352"/>
      <c r="B34" s="69"/>
      <c r="C34" s="6"/>
      <c r="D34" s="11"/>
      <c r="E34" s="94"/>
      <c r="F34" s="11"/>
      <c r="G34" s="94"/>
      <c r="H34" s="11"/>
      <c r="I34" s="6"/>
      <c r="J34" s="6"/>
      <c r="K34" s="6"/>
      <c r="L34" s="6"/>
    </row>
    <row r="35" spans="1:12" ht="42.75">
      <c r="A35" s="352"/>
      <c r="B35" s="19" t="s">
        <v>176</v>
      </c>
      <c r="C35" s="6"/>
      <c r="D35" s="11"/>
      <c r="E35" s="94"/>
      <c r="F35" s="11"/>
      <c r="G35" s="94"/>
      <c r="H35" s="11"/>
      <c r="I35" s="6"/>
      <c r="J35" s="6"/>
      <c r="K35" s="6"/>
      <c r="L35" s="6"/>
    </row>
    <row r="36" spans="1:12" ht="15">
      <c r="A36" s="352"/>
      <c r="B36" s="69"/>
      <c r="C36" s="6"/>
      <c r="D36" s="11"/>
      <c r="E36" s="94"/>
      <c r="F36" s="11"/>
      <c r="G36" s="94"/>
      <c r="H36" s="11"/>
      <c r="I36" s="6"/>
      <c r="J36" s="6"/>
      <c r="K36" s="6"/>
      <c r="L36" s="6"/>
    </row>
    <row r="37" spans="1:12" ht="42.75">
      <c r="A37" s="352"/>
      <c r="B37" s="19" t="s">
        <v>388</v>
      </c>
      <c r="C37" s="6"/>
      <c r="D37" s="11"/>
      <c r="E37" s="94"/>
      <c r="F37" s="11"/>
      <c r="G37" s="94"/>
      <c r="H37" s="11"/>
      <c r="I37" s="6"/>
      <c r="J37" s="6"/>
      <c r="K37" s="6"/>
      <c r="L37" s="6"/>
    </row>
    <row r="38" spans="1:12" ht="15">
      <c r="A38" s="352"/>
      <c r="B38" s="69"/>
      <c r="C38" s="6"/>
      <c r="D38" s="11"/>
      <c r="E38" s="94"/>
      <c r="F38" s="11"/>
      <c r="G38" s="94"/>
      <c r="H38" s="11"/>
      <c r="I38" s="6"/>
      <c r="J38" s="6"/>
      <c r="K38" s="6"/>
      <c r="L38" s="6"/>
    </row>
    <row r="39" spans="1:12" ht="57">
      <c r="A39" s="352"/>
      <c r="B39" s="19" t="s">
        <v>177</v>
      </c>
      <c r="C39" s="6"/>
      <c r="D39" s="11"/>
      <c r="E39" s="94"/>
      <c r="F39" s="11"/>
      <c r="G39" s="94"/>
      <c r="H39" s="11"/>
      <c r="I39" s="6"/>
      <c r="J39" s="6"/>
      <c r="K39" s="6"/>
      <c r="L39" s="6"/>
    </row>
    <row r="40" spans="1:12" ht="15">
      <c r="A40" s="352"/>
      <c r="B40" s="19"/>
      <c r="C40" s="6"/>
      <c r="D40" s="11"/>
      <c r="E40" s="94"/>
      <c r="F40" s="11"/>
      <c r="G40" s="94"/>
      <c r="H40" s="11"/>
      <c r="I40" s="6"/>
      <c r="J40" s="6"/>
      <c r="K40" s="6"/>
      <c r="L40" s="6"/>
    </row>
    <row r="41" spans="1:12" ht="42.75">
      <c r="A41" s="352"/>
      <c r="B41" s="19" t="s">
        <v>178</v>
      </c>
      <c r="C41" s="6"/>
      <c r="D41" s="11"/>
      <c r="E41" s="94"/>
      <c r="F41" s="11"/>
      <c r="G41" s="94"/>
      <c r="H41" s="11"/>
      <c r="I41" s="6"/>
      <c r="J41" s="6"/>
      <c r="K41" s="6"/>
      <c r="L41" s="6"/>
    </row>
    <row r="42" spans="1:12" ht="15">
      <c r="A42" s="352"/>
      <c r="B42" s="19"/>
      <c r="C42" s="6"/>
      <c r="D42" s="11"/>
      <c r="E42" s="94"/>
      <c r="F42" s="11"/>
      <c r="G42" s="94"/>
      <c r="H42" s="11"/>
      <c r="I42" s="6"/>
      <c r="J42" s="6"/>
      <c r="K42" s="6"/>
      <c r="L42" s="6"/>
    </row>
    <row r="43" spans="1:12" ht="71.25">
      <c r="A43" s="352"/>
      <c r="B43" s="19" t="s">
        <v>179</v>
      </c>
      <c r="C43" s="6"/>
      <c r="D43" s="11"/>
      <c r="E43" s="94"/>
      <c r="F43" s="11"/>
      <c r="G43" s="94"/>
      <c r="H43" s="11"/>
      <c r="I43" s="6"/>
      <c r="J43" s="6"/>
      <c r="K43" s="6"/>
      <c r="L43" s="6"/>
    </row>
    <row r="44" spans="1:12" ht="15">
      <c r="A44" s="352"/>
      <c r="B44" s="19"/>
      <c r="C44" s="6"/>
      <c r="D44" s="11"/>
      <c r="E44" s="94"/>
      <c r="F44" s="11"/>
      <c r="G44" s="94"/>
      <c r="H44" s="11"/>
      <c r="I44" s="6"/>
      <c r="J44" s="6"/>
      <c r="K44" s="6"/>
      <c r="L44" s="6"/>
    </row>
    <row r="45" spans="1:12" ht="42.75">
      <c r="A45" s="352"/>
      <c r="B45" s="19" t="s">
        <v>180</v>
      </c>
      <c r="C45" s="6"/>
      <c r="D45" s="11"/>
      <c r="E45" s="94"/>
      <c r="F45" s="11"/>
      <c r="G45" s="94"/>
      <c r="H45" s="11"/>
      <c r="I45" s="6"/>
      <c r="J45" s="6"/>
      <c r="K45" s="6"/>
      <c r="L45" s="6"/>
    </row>
    <row r="46" spans="1:12" ht="15">
      <c r="A46" s="352"/>
      <c r="B46" s="19"/>
      <c r="C46" s="6"/>
      <c r="D46" s="11"/>
      <c r="E46" s="94"/>
      <c r="F46" s="11"/>
      <c r="G46" s="94"/>
      <c r="H46" s="11"/>
      <c r="I46" s="6"/>
      <c r="J46" s="6"/>
      <c r="K46" s="6"/>
      <c r="L46" s="6"/>
    </row>
    <row r="47" spans="1:12" ht="42.75">
      <c r="A47" s="352"/>
      <c r="B47" s="19" t="s">
        <v>181</v>
      </c>
      <c r="C47" s="6"/>
      <c r="D47" s="11"/>
      <c r="E47" s="94"/>
      <c r="F47" s="11"/>
      <c r="G47" s="94"/>
      <c r="H47" s="11"/>
      <c r="I47" s="6"/>
      <c r="J47" s="6"/>
      <c r="K47" s="6"/>
      <c r="L47" s="6"/>
    </row>
    <row r="48" spans="1:12" ht="15">
      <c r="A48" s="352"/>
      <c r="B48" s="19"/>
      <c r="C48" s="6"/>
      <c r="D48" s="11"/>
      <c r="E48" s="94"/>
      <c r="F48" s="11"/>
      <c r="G48" s="94"/>
      <c r="H48" s="11"/>
      <c r="I48" s="6"/>
      <c r="J48" s="6"/>
      <c r="K48" s="6"/>
      <c r="L48" s="6"/>
    </row>
    <row r="49" spans="1:12" ht="28.5">
      <c r="A49" s="352"/>
      <c r="B49" s="19" t="s">
        <v>182</v>
      </c>
      <c r="C49" s="6"/>
      <c r="D49" s="11"/>
      <c r="E49" s="94"/>
      <c r="F49" s="11"/>
      <c r="G49" s="94"/>
      <c r="H49" s="11"/>
      <c r="I49" s="6"/>
      <c r="J49" s="6"/>
      <c r="K49" s="6"/>
      <c r="L49" s="6"/>
    </row>
    <row r="50" spans="1:12" ht="15">
      <c r="A50" s="352"/>
      <c r="B50" s="19"/>
      <c r="C50" s="6"/>
      <c r="D50" s="11"/>
      <c r="E50" s="94"/>
      <c r="F50" s="11"/>
      <c r="G50" s="94"/>
      <c r="H50" s="11"/>
      <c r="I50" s="6"/>
      <c r="J50" s="6"/>
      <c r="K50" s="6"/>
      <c r="L50" s="6"/>
    </row>
    <row r="51" spans="1:12" ht="57">
      <c r="A51" s="352"/>
      <c r="B51" s="19" t="s">
        <v>183</v>
      </c>
      <c r="C51" s="6"/>
      <c r="D51" s="11"/>
      <c r="E51" s="94"/>
      <c r="F51" s="11"/>
      <c r="G51" s="94"/>
      <c r="H51" s="11"/>
      <c r="I51" s="6"/>
      <c r="J51" s="6"/>
      <c r="K51" s="6"/>
      <c r="L51" s="6"/>
    </row>
    <row r="52" spans="1:12" ht="15">
      <c r="A52" s="352"/>
      <c r="B52" s="19"/>
      <c r="C52" s="6"/>
      <c r="D52" s="11"/>
      <c r="E52" s="94"/>
      <c r="F52" s="11"/>
      <c r="G52" s="94"/>
      <c r="H52" s="11"/>
      <c r="I52" s="6"/>
      <c r="J52" s="6"/>
      <c r="K52" s="6"/>
      <c r="L52" s="6"/>
    </row>
    <row r="53" spans="1:12" ht="85.5">
      <c r="A53" s="352"/>
      <c r="B53" s="19" t="s">
        <v>389</v>
      </c>
      <c r="C53" s="6"/>
      <c r="D53" s="11"/>
      <c r="E53" s="94"/>
      <c r="F53" s="11"/>
      <c r="G53" s="94"/>
      <c r="H53" s="11"/>
      <c r="I53" s="6"/>
      <c r="J53" s="6"/>
      <c r="K53" s="6"/>
      <c r="L53" s="6"/>
    </row>
    <row r="54" spans="1:12" ht="15">
      <c r="A54" s="352"/>
      <c r="B54" s="19"/>
      <c r="C54" s="6"/>
      <c r="D54" s="11"/>
      <c r="E54" s="94"/>
      <c r="F54" s="11"/>
      <c r="G54" s="94"/>
      <c r="H54" s="11"/>
      <c r="I54" s="6"/>
      <c r="J54" s="6"/>
      <c r="K54" s="6"/>
      <c r="L54" s="6"/>
    </row>
    <row r="55" spans="1:12" ht="28.5">
      <c r="A55" s="352"/>
      <c r="B55" s="19" t="s">
        <v>184</v>
      </c>
      <c r="C55" s="6"/>
      <c r="D55" s="11"/>
      <c r="E55" s="94"/>
      <c r="F55" s="11"/>
      <c r="G55" s="94"/>
      <c r="H55" s="11"/>
      <c r="I55" s="6"/>
      <c r="J55" s="6"/>
      <c r="K55" s="6"/>
      <c r="L55" s="6"/>
    </row>
    <row r="56" spans="1:12" ht="15">
      <c r="A56" s="352"/>
      <c r="B56" s="69"/>
      <c r="C56" s="6"/>
      <c r="D56" s="11"/>
      <c r="E56" s="94"/>
      <c r="F56" s="11"/>
      <c r="G56" s="94"/>
      <c r="H56" s="11"/>
      <c r="I56" s="6"/>
      <c r="J56" s="6"/>
      <c r="K56" s="6"/>
      <c r="L56" s="6"/>
    </row>
    <row r="57" spans="1:12" ht="42.75">
      <c r="A57" s="352"/>
      <c r="B57" s="19" t="s">
        <v>185</v>
      </c>
      <c r="C57" s="6"/>
      <c r="D57" s="11"/>
      <c r="E57" s="94"/>
      <c r="F57" s="11"/>
      <c r="G57" s="94"/>
      <c r="H57" s="11"/>
      <c r="I57" s="6"/>
      <c r="J57" s="6"/>
      <c r="K57" s="6"/>
      <c r="L57" s="6"/>
    </row>
    <row r="58" spans="1:12" ht="15">
      <c r="A58" s="352"/>
      <c r="B58" s="19"/>
      <c r="C58" s="6"/>
      <c r="D58" s="11"/>
      <c r="E58" s="94"/>
      <c r="F58" s="11"/>
      <c r="G58" s="94"/>
      <c r="H58" s="11"/>
      <c r="I58" s="6"/>
      <c r="J58" s="6"/>
      <c r="K58" s="6"/>
      <c r="L58" s="6"/>
    </row>
    <row r="59" spans="1:12" ht="57">
      <c r="A59" s="352"/>
      <c r="B59" s="19" t="s">
        <v>186</v>
      </c>
      <c r="C59" s="6"/>
      <c r="D59" s="11"/>
      <c r="E59" s="94"/>
      <c r="F59" s="11"/>
      <c r="G59" s="94"/>
      <c r="H59" s="11"/>
      <c r="I59" s="6"/>
      <c r="J59" s="6"/>
      <c r="K59" s="6"/>
      <c r="L59" s="6"/>
    </row>
    <row r="60" spans="1:12" ht="15">
      <c r="A60" s="352"/>
      <c r="B60" s="19"/>
      <c r="C60" s="6"/>
      <c r="D60" s="11"/>
      <c r="E60" s="94"/>
      <c r="F60" s="11"/>
      <c r="G60" s="94"/>
      <c r="H60" s="11"/>
      <c r="I60" s="6"/>
      <c r="J60" s="6"/>
      <c r="K60" s="6"/>
      <c r="L60" s="6"/>
    </row>
    <row r="61" spans="1:12" ht="42.75">
      <c r="A61" s="352"/>
      <c r="B61" s="19" t="s">
        <v>187</v>
      </c>
      <c r="C61" s="6"/>
      <c r="D61" s="11"/>
      <c r="E61" s="94"/>
      <c r="F61" s="11"/>
      <c r="G61" s="94"/>
      <c r="H61" s="11"/>
      <c r="I61" s="6"/>
      <c r="J61" s="6"/>
      <c r="K61" s="6"/>
      <c r="L61" s="6"/>
    </row>
    <row r="62" spans="1:12" ht="15">
      <c r="A62" s="352"/>
      <c r="B62" s="19"/>
      <c r="C62" s="6"/>
      <c r="D62" s="11"/>
      <c r="E62" s="94"/>
      <c r="F62" s="11"/>
      <c r="G62" s="94"/>
      <c r="H62" s="11"/>
      <c r="I62" s="6"/>
      <c r="J62" s="6"/>
      <c r="K62" s="6"/>
      <c r="L62" s="6"/>
    </row>
    <row r="63" spans="1:12" ht="42.75">
      <c r="A63" s="352"/>
      <c r="B63" s="19" t="s">
        <v>188</v>
      </c>
      <c r="C63" s="6"/>
      <c r="D63" s="11"/>
      <c r="E63" s="94"/>
      <c r="F63" s="11"/>
      <c r="G63" s="94"/>
      <c r="H63" s="11"/>
      <c r="I63" s="6"/>
      <c r="J63" s="6"/>
      <c r="K63" s="6"/>
      <c r="L63" s="6"/>
    </row>
    <row r="64" spans="1:12" ht="15">
      <c r="A64" s="352"/>
      <c r="B64" s="19"/>
      <c r="C64" s="6"/>
      <c r="D64" s="11"/>
      <c r="E64" s="94"/>
      <c r="F64" s="11"/>
      <c r="G64" s="94"/>
      <c r="H64" s="11"/>
      <c r="I64" s="6"/>
      <c r="J64" s="6"/>
      <c r="K64" s="6"/>
      <c r="L64" s="6"/>
    </row>
    <row r="65" spans="1:12" ht="42.75">
      <c r="A65" s="352"/>
      <c r="B65" s="19" t="s">
        <v>189</v>
      </c>
      <c r="C65" s="6"/>
      <c r="D65" s="11"/>
      <c r="E65" s="94"/>
      <c r="F65" s="11"/>
      <c r="G65" s="94"/>
      <c r="H65" s="11"/>
      <c r="I65" s="6"/>
      <c r="J65" s="6"/>
      <c r="K65" s="6"/>
      <c r="L65" s="6"/>
    </row>
    <row r="66" spans="1:12" ht="15">
      <c r="A66" s="352"/>
      <c r="B66" s="19"/>
      <c r="C66" s="6"/>
      <c r="D66" s="11"/>
      <c r="E66" s="94"/>
      <c r="F66" s="11"/>
      <c r="G66" s="94"/>
      <c r="H66" s="11"/>
      <c r="I66" s="6"/>
      <c r="J66" s="6"/>
      <c r="K66" s="6"/>
      <c r="L66" s="6"/>
    </row>
    <row r="67" spans="1:12" ht="57">
      <c r="A67" s="352"/>
      <c r="B67" s="19" t="s">
        <v>190</v>
      </c>
      <c r="C67" s="6"/>
      <c r="D67" s="11"/>
      <c r="E67" s="94"/>
      <c r="F67" s="11"/>
      <c r="G67" s="94"/>
      <c r="H67" s="11"/>
      <c r="I67" s="6"/>
      <c r="J67" s="6"/>
      <c r="K67" s="6"/>
      <c r="L67" s="6"/>
    </row>
    <row r="68" spans="1:12" ht="15">
      <c r="A68" s="352"/>
      <c r="B68" s="19"/>
      <c r="C68" s="6"/>
      <c r="D68" s="11"/>
      <c r="E68" s="94"/>
      <c r="F68" s="11"/>
      <c r="G68" s="94"/>
      <c r="H68" s="11"/>
      <c r="I68" s="6"/>
      <c r="J68" s="6"/>
      <c r="K68" s="6"/>
      <c r="L68" s="6"/>
    </row>
    <row r="69" spans="1:12" ht="42.75">
      <c r="A69" s="352"/>
      <c r="B69" s="19" t="s">
        <v>191</v>
      </c>
      <c r="C69" s="6"/>
      <c r="D69" s="11"/>
      <c r="E69" s="94"/>
      <c r="F69" s="11"/>
      <c r="G69" s="94"/>
      <c r="H69" s="11"/>
      <c r="I69" s="6"/>
      <c r="J69" s="6"/>
      <c r="K69" s="6"/>
      <c r="L69" s="6"/>
    </row>
    <row r="70" spans="1:12" ht="15">
      <c r="A70" s="352"/>
      <c r="B70" s="19"/>
      <c r="C70" s="6"/>
      <c r="D70" s="11"/>
      <c r="E70" s="94"/>
      <c r="F70" s="11"/>
      <c r="G70" s="94"/>
      <c r="H70" s="11"/>
      <c r="I70" s="6"/>
      <c r="J70" s="6"/>
      <c r="K70" s="6"/>
      <c r="L70" s="6"/>
    </row>
    <row r="71" spans="1:12" ht="57">
      <c r="A71" s="352"/>
      <c r="B71" s="19" t="s">
        <v>192</v>
      </c>
      <c r="C71" s="6"/>
      <c r="D71" s="11"/>
      <c r="E71" s="94"/>
      <c r="F71" s="11"/>
      <c r="G71" s="94"/>
      <c r="H71" s="11"/>
      <c r="I71" s="6"/>
      <c r="J71" s="6"/>
      <c r="K71" s="6"/>
      <c r="L71" s="6"/>
    </row>
    <row r="72" spans="1:12" ht="15">
      <c r="A72" s="352"/>
      <c r="B72" s="69"/>
      <c r="C72" s="6"/>
      <c r="D72" s="11"/>
      <c r="E72" s="94"/>
      <c r="F72" s="11"/>
      <c r="G72" s="94"/>
      <c r="H72" s="11"/>
      <c r="I72" s="6"/>
      <c r="J72" s="6"/>
      <c r="K72" s="6"/>
      <c r="L72" s="6"/>
    </row>
    <row r="73" spans="1:12" ht="15">
      <c r="A73" s="352" t="s">
        <v>390</v>
      </c>
      <c r="B73" s="69" t="s">
        <v>391</v>
      </c>
      <c r="C73" s="6"/>
      <c r="D73" s="11"/>
      <c r="E73" s="94"/>
      <c r="F73" s="11"/>
      <c r="G73" s="94"/>
      <c r="H73" s="11"/>
      <c r="I73" s="6"/>
      <c r="J73" s="6"/>
      <c r="K73" s="6"/>
      <c r="L73" s="6"/>
    </row>
    <row r="74" spans="1:12" ht="15">
      <c r="A74" s="352"/>
      <c r="B74" s="69"/>
      <c r="C74" s="6"/>
      <c r="D74" s="11"/>
      <c r="E74" s="94"/>
      <c r="F74" s="11"/>
      <c r="G74" s="94"/>
      <c r="H74" s="11"/>
      <c r="I74" s="6"/>
      <c r="J74" s="6"/>
      <c r="K74" s="6"/>
      <c r="L74" s="6"/>
    </row>
    <row r="75" spans="1:12" ht="15">
      <c r="A75" s="213" t="s">
        <v>214</v>
      </c>
      <c r="B75" s="354" t="s">
        <v>7</v>
      </c>
      <c r="C75" s="6"/>
      <c r="D75" s="260"/>
      <c r="E75" s="94"/>
      <c r="F75" s="240"/>
      <c r="G75" s="127"/>
      <c r="I75" s="6"/>
      <c r="J75" s="6"/>
      <c r="K75" s="6"/>
      <c r="L75" s="6"/>
    </row>
    <row r="77" ht="15">
      <c r="B77" s="354" t="s">
        <v>392</v>
      </c>
    </row>
    <row r="79" spans="2:8" ht="99.75">
      <c r="B79" s="328" t="s">
        <v>393</v>
      </c>
      <c r="D79" s="355"/>
      <c r="F79" s="356"/>
      <c r="H79" s="357"/>
    </row>
    <row r="80" spans="4:8" ht="15">
      <c r="D80" s="355"/>
      <c r="F80" s="356"/>
      <c r="H80" s="357"/>
    </row>
    <row r="81" spans="2:8" ht="15">
      <c r="B81" s="328" t="s">
        <v>394</v>
      </c>
      <c r="D81" s="355"/>
      <c r="F81" s="356"/>
      <c r="H81" s="357"/>
    </row>
    <row r="82" spans="2:8" ht="15">
      <c r="B82" s="358" t="s">
        <v>2</v>
      </c>
      <c r="D82" s="359">
        <v>1</v>
      </c>
      <c r="F82" s="360"/>
      <c r="H82" s="361">
        <f>D82*F82</f>
        <v>0</v>
      </c>
    </row>
    <row r="83" spans="2:8" ht="15">
      <c r="B83" s="358"/>
      <c r="D83" s="355"/>
      <c r="F83" s="356"/>
      <c r="H83" s="357"/>
    </row>
    <row r="84" spans="2:8" ht="15">
      <c r="B84" s="5" t="s">
        <v>395</v>
      </c>
      <c r="D84" s="362"/>
      <c r="F84" s="356"/>
      <c r="H84" s="357"/>
    </row>
    <row r="85" spans="2:8" ht="15">
      <c r="B85" s="7"/>
      <c r="D85" s="362"/>
      <c r="F85" s="356"/>
      <c r="H85" s="357"/>
    </row>
    <row r="86" spans="2:8" ht="28.5">
      <c r="B86" s="7" t="s">
        <v>131</v>
      </c>
      <c r="D86" s="362"/>
      <c r="F86" s="356"/>
      <c r="H86" s="357"/>
    </row>
    <row r="87" spans="2:8" ht="99.75">
      <c r="B87" s="7" t="s">
        <v>233</v>
      </c>
      <c r="D87" s="362"/>
      <c r="F87" s="356"/>
      <c r="H87" s="357"/>
    </row>
    <row r="88" spans="2:8" ht="15">
      <c r="B88" s="7"/>
      <c r="D88" s="362"/>
      <c r="F88" s="356"/>
      <c r="H88" s="357"/>
    </row>
    <row r="89" spans="2:8" ht="15">
      <c r="B89" s="9" t="s">
        <v>11</v>
      </c>
      <c r="D89" s="362">
        <v>1</v>
      </c>
      <c r="F89" s="360"/>
      <c r="H89" s="361">
        <f>D89*F89</f>
        <v>0</v>
      </c>
    </row>
    <row r="90" spans="2:8" ht="15">
      <c r="B90" s="358"/>
      <c r="D90" s="355"/>
      <c r="F90" s="356"/>
      <c r="H90" s="357"/>
    </row>
    <row r="91" spans="1:8" ht="30">
      <c r="A91" s="11"/>
      <c r="B91" s="363" t="s">
        <v>299</v>
      </c>
      <c r="D91" s="355"/>
      <c r="F91" s="356"/>
      <c r="H91" s="357"/>
    </row>
    <row r="92" spans="1:8" ht="15">
      <c r="A92" s="11"/>
      <c r="B92" s="354"/>
      <c r="D92" s="355"/>
      <c r="F92" s="356"/>
      <c r="H92" s="357"/>
    </row>
    <row r="93" spans="1:8" ht="42.75">
      <c r="A93" s="11"/>
      <c r="B93" s="328" t="s">
        <v>12</v>
      </c>
      <c r="D93" s="355"/>
      <c r="F93" s="356"/>
      <c r="H93" s="357"/>
    </row>
    <row r="94" spans="1:8" ht="15">
      <c r="A94" s="11"/>
      <c r="D94" s="355"/>
      <c r="F94" s="356"/>
      <c r="H94" s="357"/>
    </row>
    <row r="95" spans="1:8" ht="15">
      <c r="A95" s="11"/>
      <c r="B95" s="328" t="s">
        <v>13</v>
      </c>
      <c r="D95" s="355"/>
      <c r="F95" s="356"/>
      <c r="H95" s="357"/>
    </row>
    <row r="96" spans="1:8" ht="15">
      <c r="A96" s="11"/>
      <c r="B96" s="358" t="s">
        <v>2</v>
      </c>
      <c r="D96" s="364">
        <v>5</v>
      </c>
      <c r="F96" s="360"/>
      <c r="H96" s="361">
        <f>D96*F96</f>
        <v>0</v>
      </c>
    </row>
    <row r="97" spans="1:8" ht="15">
      <c r="A97" s="11"/>
      <c r="B97" s="358"/>
      <c r="D97" s="365"/>
      <c r="F97" s="356"/>
      <c r="H97" s="357"/>
    </row>
    <row r="98" spans="1:8" ht="15">
      <c r="A98" s="11"/>
      <c r="B98" s="366" t="s">
        <v>396</v>
      </c>
      <c r="C98"/>
      <c r="D98" s="367"/>
      <c r="F98" s="357"/>
      <c r="G98" s="127"/>
      <c r="H98" s="148"/>
    </row>
    <row r="99" spans="1:8" ht="15">
      <c r="A99" s="11"/>
      <c r="B99" s="368"/>
      <c r="C99"/>
      <c r="D99" s="367"/>
      <c r="F99" s="357"/>
      <c r="G99" s="127"/>
      <c r="H99" s="148"/>
    </row>
    <row r="100" spans="1:8" ht="57">
      <c r="A100" s="11"/>
      <c r="B100" s="328" t="s">
        <v>397</v>
      </c>
      <c r="C100"/>
      <c r="D100" s="369"/>
      <c r="F100" s="357"/>
      <c r="G100" s="127"/>
      <c r="H100" s="148"/>
    </row>
    <row r="101" spans="1:8" ht="28.5">
      <c r="A101" s="11"/>
      <c r="B101" s="328" t="s">
        <v>398</v>
      </c>
      <c r="C101"/>
      <c r="D101" s="369"/>
      <c r="F101" s="357"/>
      <c r="G101" s="127"/>
      <c r="H101" s="148"/>
    </row>
    <row r="102" spans="1:8" ht="15">
      <c r="A102" s="11"/>
      <c r="B102" s="321" t="s">
        <v>399</v>
      </c>
      <c r="C102"/>
      <c r="D102" s="369"/>
      <c r="F102" s="357"/>
      <c r="G102" s="127"/>
      <c r="H102" s="148"/>
    </row>
    <row r="103" spans="1:8" ht="15">
      <c r="A103" s="11"/>
      <c r="B103" s="10" t="s">
        <v>10</v>
      </c>
      <c r="D103" s="367">
        <f>H8</f>
        <v>300.87</v>
      </c>
      <c r="F103" s="360"/>
      <c r="H103" s="370">
        <f>D103*F103</f>
        <v>0</v>
      </c>
    </row>
    <row r="104" spans="1:8" ht="15">
      <c r="A104" s="11"/>
      <c r="B104" s="358"/>
      <c r="D104" s="365"/>
      <c r="F104" s="356"/>
      <c r="H104" s="357"/>
    </row>
    <row r="105" spans="1:8" ht="15">
      <c r="A105" s="11"/>
      <c r="B105" s="5" t="s">
        <v>300</v>
      </c>
      <c r="D105" s="355"/>
      <c r="F105" s="356"/>
      <c r="H105" s="357"/>
    </row>
    <row r="106" spans="1:8" ht="15">
      <c r="A106" s="11"/>
      <c r="B106" s="7"/>
      <c r="D106" s="355"/>
      <c r="F106" s="356"/>
      <c r="H106" s="357"/>
    </row>
    <row r="107" spans="1:8" ht="33.75" customHeight="1">
      <c r="A107" s="11"/>
      <c r="B107" s="64" t="s">
        <v>132</v>
      </c>
      <c r="D107" s="355"/>
      <c r="F107" s="356"/>
      <c r="H107" s="357"/>
    </row>
    <row r="108" spans="1:8" ht="15">
      <c r="A108" s="11"/>
      <c r="B108" s="64"/>
      <c r="D108" s="355"/>
      <c r="F108" s="356"/>
      <c r="H108" s="357"/>
    </row>
    <row r="109" spans="1:8" ht="28.5">
      <c r="A109" s="11"/>
      <c r="B109" s="64" t="s">
        <v>8</v>
      </c>
      <c r="D109" s="355"/>
      <c r="F109" s="356"/>
      <c r="H109" s="357"/>
    </row>
    <row r="110" spans="1:8" ht="15">
      <c r="A110" s="11"/>
      <c r="B110" s="64"/>
      <c r="D110" s="355"/>
      <c r="F110" s="356"/>
      <c r="H110" s="357"/>
    </row>
    <row r="111" spans="1:8" ht="28.5">
      <c r="A111" s="11"/>
      <c r="B111" s="64" t="s">
        <v>9</v>
      </c>
      <c r="D111" s="355"/>
      <c r="F111" s="356"/>
      <c r="H111" s="357"/>
    </row>
    <row r="112" spans="1:8" ht="15">
      <c r="A112" s="11"/>
      <c r="B112" s="64"/>
      <c r="D112" s="355"/>
      <c r="F112" s="356"/>
      <c r="H112" s="357"/>
    </row>
    <row r="113" spans="1:8" ht="28.5">
      <c r="A113" s="11"/>
      <c r="B113" s="64" t="s">
        <v>164</v>
      </c>
      <c r="D113" s="355"/>
      <c r="F113" s="356"/>
      <c r="H113" s="357"/>
    </row>
    <row r="114" spans="1:8" ht="15">
      <c r="A114" s="11"/>
      <c r="B114" s="7"/>
      <c r="D114" s="355"/>
      <c r="F114" s="356"/>
      <c r="H114" s="357"/>
    </row>
    <row r="115" spans="1:8" ht="15">
      <c r="A115" s="11"/>
      <c r="B115" s="7" t="s">
        <v>301</v>
      </c>
      <c r="D115" s="355"/>
      <c r="F115" s="356"/>
      <c r="H115" s="357"/>
    </row>
    <row r="116" spans="1:8" ht="15">
      <c r="A116" s="11"/>
      <c r="B116" s="10" t="s">
        <v>10</v>
      </c>
      <c r="D116" s="367">
        <f>H8</f>
        <v>300.87</v>
      </c>
      <c r="F116" s="360"/>
      <c r="H116" s="361">
        <f>D116*F116</f>
        <v>0</v>
      </c>
    </row>
    <row r="117" spans="1:8" ht="15">
      <c r="A117" s="11"/>
      <c r="B117" s="10"/>
      <c r="D117" s="367"/>
      <c r="F117" s="356"/>
      <c r="H117" s="357"/>
    </row>
    <row r="118" spans="1:8" ht="15">
      <c r="A118" s="11"/>
      <c r="B118" s="5" t="s">
        <v>303</v>
      </c>
      <c r="D118" s="355"/>
      <c r="F118" s="356"/>
      <c r="H118" s="357"/>
    </row>
    <row r="119" spans="1:8" ht="15">
      <c r="A119" s="11"/>
      <c r="B119" s="5"/>
      <c r="D119" s="355"/>
      <c r="F119" s="356"/>
      <c r="H119" s="357"/>
    </row>
    <row r="120" spans="1:8" ht="57">
      <c r="A120" s="11"/>
      <c r="B120" s="7" t="s">
        <v>129</v>
      </c>
      <c r="D120" s="355"/>
      <c r="F120" s="356"/>
      <c r="H120" s="357"/>
    </row>
    <row r="121" spans="1:8" ht="15">
      <c r="A121" s="11"/>
      <c r="B121" s="7"/>
      <c r="D121" s="355"/>
      <c r="F121" s="356"/>
      <c r="H121" s="357"/>
    </row>
    <row r="122" spans="1:8" ht="57">
      <c r="A122" s="11"/>
      <c r="B122" s="7" t="s">
        <v>133</v>
      </c>
      <c r="D122" s="355"/>
      <c r="F122" s="356"/>
      <c r="H122" s="357"/>
    </row>
    <row r="123" spans="1:8" ht="15">
      <c r="A123" s="11"/>
      <c r="B123" s="7"/>
      <c r="D123" s="355"/>
      <c r="F123" s="356"/>
      <c r="H123" s="357"/>
    </row>
    <row r="124" spans="1:8" ht="57">
      <c r="A124" s="11"/>
      <c r="B124" s="64" t="s">
        <v>130</v>
      </c>
      <c r="D124" s="355"/>
      <c r="F124" s="356"/>
      <c r="H124" s="357"/>
    </row>
    <row r="125" spans="1:8" ht="15">
      <c r="A125" s="11"/>
      <c r="B125" s="7"/>
      <c r="D125" s="355"/>
      <c r="F125" s="356"/>
      <c r="H125" s="357"/>
    </row>
    <row r="126" spans="1:8" ht="42.75">
      <c r="A126" s="11"/>
      <c r="B126" s="7" t="s">
        <v>134</v>
      </c>
      <c r="D126" s="355"/>
      <c r="F126" s="356"/>
      <c r="H126" s="357"/>
    </row>
    <row r="127" spans="1:8" ht="15">
      <c r="A127" s="11"/>
      <c r="B127" s="7"/>
      <c r="D127" s="355"/>
      <c r="F127" s="356"/>
      <c r="H127" s="357"/>
    </row>
    <row r="128" spans="1:8" ht="15">
      <c r="A128" s="11"/>
      <c r="B128" s="7" t="s">
        <v>400</v>
      </c>
      <c r="D128" s="355"/>
      <c r="F128" s="356"/>
      <c r="H128" s="357"/>
    </row>
    <row r="129" spans="1:8" ht="15">
      <c r="A129" s="11"/>
      <c r="B129" s="7"/>
      <c r="D129" s="355"/>
      <c r="F129" s="356"/>
      <c r="H129" s="357"/>
    </row>
    <row r="130" spans="1:8" ht="15">
      <c r="A130" s="11"/>
      <c r="B130" s="7" t="s">
        <v>304</v>
      </c>
      <c r="D130" s="355"/>
      <c r="F130" s="356"/>
      <c r="H130" s="357"/>
    </row>
    <row r="131" spans="1:8" ht="15">
      <c r="A131" s="11"/>
      <c r="B131" s="10" t="s">
        <v>10</v>
      </c>
      <c r="D131" s="367">
        <f>H8</f>
        <v>300.87</v>
      </c>
      <c r="F131" s="360"/>
      <c r="H131" s="361">
        <f>D131*F131</f>
        <v>0</v>
      </c>
    </row>
    <row r="132" spans="1:8" ht="15">
      <c r="A132" s="11"/>
      <c r="B132" s="358"/>
      <c r="D132" s="365"/>
      <c r="F132" s="356"/>
      <c r="H132" s="357"/>
    </row>
    <row r="133" spans="2:8" ht="15">
      <c r="B133" s="358"/>
      <c r="D133" s="355"/>
      <c r="F133" s="356"/>
      <c r="H133" s="357"/>
    </row>
    <row r="134" spans="1:8" ht="15">
      <c r="A134" s="14"/>
      <c r="B134" s="371"/>
      <c r="C134" s="110"/>
      <c r="D134" s="372"/>
      <c r="E134" s="133"/>
      <c r="F134" s="373"/>
      <c r="G134" s="134"/>
      <c r="H134" s="374"/>
    </row>
    <row r="135" spans="1:8" ht="15">
      <c r="A135" s="213" t="s">
        <v>204</v>
      </c>
      <c r="B135" s="354" t="s">
        <v>203</v>
      </c>
      <c r="D135" s="355"/>
      <c r="F135" s="356"/>
      <c r="G135" s="131"/>
      <c r="H135" s="361">
        <f>SUM(H78:H133)</f>
        <v>0</v>
      </c>
    </row>
    <row r="136" spans="4:8" ht="15">
      <c r="D136" s="355"/>
      <c r="F136" s="356"/>
      <c r="H136" s="357"/>
    </row>
    <row r="137" spans="1:8" ht="15">
      <c r="A137" s="213" t="s">
        <v>202</v>
      </c>
      <c r="B137" s="354" t="s">
        <v>15</v>
      </c>
      <c r="D137" s="355"/>
      <c r="F137" s="356"/>
      <c r="H137" s="357"/>
    </row>
    <row r="138" spans="2:8" ht="15">
      <c r="B138" s="358"/>
      <c r="D138" s="355"/>
      <c r="F138" s="356"/>
      <c r="H138" s="357"/>
    </row>
    <row r="139" spans="2:12" ht="45">
      <c r="B139" s="375" t="s">
        <v>106</v>
      </c>
      <c r="C139" s="35"/>
      <c r="D139" s="376"/>
      <c r="E139" s="12"/>
      <c r="F139" s="377"/>
      <c r="G139" s="13"/>
      <c r="H139" s="377"/>
      <c r="I139" s="35"/>
      <c r="J139" s="12"/>
      <c r="K139" s="35"/>
      <c r="L139" s="35"/>
    </row>
    <row r="140" spans="2:10" ht="15">
      <c r="B140" s="358"/>
      <c r="D140" s="355"/>
      <c r="F140" s="356"/>
      <c r="H140" s="357"/>
      <c r="J140" s="122"/>
    </row>
    <row r="141" spans="2:10" ht="15">
      <c r="B141" s="328" t="s">
        <v>100</v>
      </c>
      <c r="D141" s="355"/>
      <c r="F141" s="356"/>
      <c r="H141" s="357"/>
      <c r="J141" s="124">
        <f>H8</f>
        <v>300.87</v>
      </c>
    </row>
    <row r="142" spans="2:10" ht="15">
      <c r="B142" s="358" t="s">
        <v>10</v>
      </c>
      <c r="D142" s="378">
        <v>311</v>
      </c>
      <c r="F142" s="360"/>
      <c r="H142" s="361">
        <f>D142*F142</f>
        <v>0</v>
      </c>
      <c r="J142" s="122">
        <v>10</v>
      </c>
    </row>
    <row r="143" spans="2:10" ht="15">
      <c r="B143" s="358"/>
      <c r="D143" s="378"/>
      <c r="F143" s="356"/>
      <c r="H143" s="357"/>
      <c r="J143" s="122"/>
    </row>
    <row r="144" spans="2:8" ht="30">
      <c r="B144" s="354" t="s">
        <v>260</v>
      </c>
      <c r="D144" s="378"/>
      <c r="F144" s="356"/>
      <c r="H144" s="357"/>
    </row>
    <row r="145" spans="4:8" ht="15">
      <c r="D145" s="378"/>
      <c r="F145" s="356"/>
      <c r="H145" s="357"/>
    </row>
    <row r="146" spans="2:8" ht="15">
      <c r="B146" s="328" t="s">
        <v>123</v>
      </c>
      <c r="D146" s="378"/>
      <c r="F146" s="356"/>
      <c r="H146" s="357"/>
    </row>
    <row r="147" spans="2:10" ht="16.5">
      <c r="B147" s="358" t="s">
        <v>17</v>
      </c>
      <c r="D147" s="378">
        <v>105</v>
      </c>
      <c r="F147" s="360"/>
      <c r="H147" s="361">
        <f>D147*F147</f>
        <v>0</v>
      </c>
      <c r="J147" s="107" t="e">
        <f>#REF!*#REF!*#REF!</f>
        <v>#REF!</v>
      </c>
    </row>
    <row r="148" spans="2:8" ht="15">
      <c r="B148" s="358"/>
      <c r="D148" s="355"/>
      <c r="F148" s="356"/>
      <c r="H148" s="357"/>
    </row>
    <row r="149" spans="2:8" ht="30">
      <c r="B149" s="354" t="s">
        <v>401</v>
      </c>
      <c r="D149" s="355"/>
      <c r="F149" s="356"/>
      <c r="H149" s="357"/>
    </row>
    <row r="150" spans="2:8" ht="15">
      <c r="B150" s="358" t="s">
        <v>2</v>
      </c>
      <c r="D150" s="378">
        <v>2</v>
      </c>
      <c r="F150" s="360"/>
      <c r="H150" s="361">
        <f>D150*F150</f>
        <v>0</v>
      </c>
    </row>
    <row r="151" spans="2:8" ht="15">
      <c r="B151" s="358"/>
      <c r="D151" s="355"/>
      <c r="F151" s="356"/>
      <c r="H151" s="357"/>
    </row>
    <row r="152" spans="2:8" ht="15">
      <c r="B152" s="358"/>
      <c r="D152" s="355"/>
      <c r="F152" s="356"/>
      <c r="H152" s="357"/>
    </row>
    <row r="153" spans="1:8" ht="15">
      <c r="A153" s="14"/>
      <c r="B153" s="371"/>
      <c r="C153" s="110"/>
      <c r="D153" s="372"/>
      <c r="E153" s="133"/>
      <c r="F153" s="373"/>
      <c r="G153" s="134"/>
      <c r="H153" s="374"/>
    </row>
    <row r="154" spans="1:8" ht="15">
      <c r="A154" s="213" t="s">
        <v>202</v>
      </c>
      <c r="B154" s="354" t="s">
        <v>201</v>
      </c>
      <c r="D154" s="355"/>
      <c r="F154" s="356"/>
      <c r="G154" s="131"/>
      <c r="H154" s="379">
        <f>SUM(H139:H148)</f>
        <v>0</v>
      </c>
    </row>
    <row r="155" spans="1:8" ht="15">
      <c r="A155" s="17"/>
      <c r="B155" s="380"/>
      <c r="C155" s="111"/>
      <c r="D155" s="381"/>
      <c r="E155" s="135"/>
      <c r="F155" s="360"/>
      <c r="G155" s="131"/>
      <c r="H155" s="361"/>
    </row>
    <row r="156" spans="4:8" ht="15">
      <c r="D156" s="355"/>
      <c r="F156" s="356"/>
      <c r="H156" s="357"/>
    </row>
    <row r="157" spans="1:12" ht="15">
      <c r="A157" s="213" t="s">
        <v>205</v>
      </c>
      <c r="B157" s="382" t="s">
        <v>20</v>
      </c>
      <c r="D157" s="355"/>
      <c r="F157" s="356"/>
      <c r="G157" s="123"/>
      <c r="H157" s="356"/>
      <c r="I157" s="6"/>
      <c r="J157" s="6"/>
      <c r="K157" s="6"/>
      <c r="L157" s="6"/>
    </row>
    <row r="158" spans="4:12" ht="15">
      <c r="D158" s="355"/>
      <c r="F158" s="356"/>
      <c r="G158" s="123"/>
      <c r="H158" s="356"/>
      <c r="I158" s="6"/>
      <c r="J158" s="6"/>
      <c r="K158" s="6"/>
      <c r="L158" s="6"/>
    </row>
    <row r="159" spans="2:12" ht="15">
      <c r="B159" s="383" t="s">
        <v>21</v>
      </c>
      <c r="D159" s="355"/>
      <c r="F159" s="356"/>
      <c r="G159" s="123"/>
      <c r="H159" s="356"/>
      <c r="I159" s="6"/>
      <c r="J159" s="6"/>
      <c r="K159" s="6"/>
      <c r="L159" s="6"/>
    </row>
    <row r="160" spans="4:12" ht="15">
      <c r="D160" s="355"/>
      <c r="F160" s="356"/>
      <c r="G160" s="123"/>
      <c r="H160" s="356"/>
      <c r="I160" s="6"/>
      <c r="J160" s="6"/>
      <c r="K160" s="6"/>
      <c r="L160" s="6"/>
    </row>
    <row r="161" spans="2:12" ht="28.5">
      <c r="B161" s="321" t="s">
        <v>22</v>
      </c>
      <c r="D161" s="355"/>
      <c r="F161" s="356"/>
      <c r="G161" s="123"/>
      <c r="H161" s="356"/>
      <c r="I161" s="6"/>
      <c r="J161" s="6"/>
      <c r="K161" s="6"/>
      <c r="L161" s="6"/>
    </row>
    <row r="162" spans="4:12" ht="15">
      <c r="D162" s="355"/>
      <c r="F162" s="356"/>
      <c r="G162" s="123"/>
      <c r="H162" s="356"/>
      <c r="I162" s="6"/>
      <c r="J162" s="6"/>
      <c r="K162" s="6"/>
      <c r="L162" s="6"/>
    </row>
    <row r="163" spans="2:8" ht="15">
      <c r="B163" s="354" t="s">
        <v>23</v>
      </c>
      <c r="D163" s="355"/>
      <c r="F163" s="356"/>
      <c r="G163" s="123"/>
      <c r="H163" s="356"/>
    </row>
    <row r="164" spans="4:8" ht="15">
      <c r="D164" s="355"/>
      <c r="F164" s="356"/>
      <c r="G164" s="123"/>
      <c r="H164" s="356"/>
    </row>
    <row r="165" spans="2:8" ht="28.5">
      <c r="B165" s="328" t="s">
        <v>24</v>
      </c>
      <c r="D165" s="355"/>
      <c r="F165" s="356"/>
      <c r="G165" s="123"/>
      <c r="H165" s="356"/>
    </row>
    <row r="166" spans="2:8" ht="15">
      <c r="B166" s="328" t="s">
        <v>25</v>
      </c>
      <c r="D166" s="355"/>
      <c r="F166" s="356"/>
      <c r="G166" s="123"/>
      <c r="H166" s="356"/>
    </row>
    <row r="167" spans="2:8" ht="71.25">
      <c r="B167" s="328" t="s">
        <v>26</v>
      </c>
      <c r="D167" s="355"/>
      <c r="F167" s="356"/>
      <c r="G167" s="123"/>
      <c r="H167" s="356"/>
    </row>
    <row r="168" spans="2:8" ht="42.75">
      <c r="B168" s="328" t="s">
        <v>27</v>
      </c>
      <c r="D168" s="355"/>
      <c r="F168" s="356"/>
      <c r="G168" s="123"/>
      <c r="H168" s="356"/>
    </row>
    <row r="169" spans="4:8" ht="15">
      <c r="D169" s="355"/>
      <c r="F169" s="356"/>
      <c r="G169" s="123"/>
      <c r="H169" s="356"/>
    </row>
    <row r="170" spans="2:8" ht="15">
      <c r="B170" s="382" t="s">
        <v>28</v>
      </c>
      <c r="D170" s="355"/>
      <c r="F170" s="356"/>
      <c r="G170" s="123"/>
      <c r="H170" s="356"/>
    </row>
    <row r="171" spans="4:8" ht="15">
      <c r="D171" s="355"/>
      <c r="F171" s="356"/>
      <c r="G171" s="123"/>
      <c r="H171" s="356"/>
    </row>
    <row r="172" spans="2:8" ht="42.75">
      <c r="B172" s="328" t="s">
        <v>29</v>
      </c>
      <c r="D172" s="355"/>
      <c r="F172" s="356"/>
      <c r="G172" s="123"/>
      <c r="H172" s="356"/>
    </row>
    <row r="173" spans="2:8" ht="15">
      <c r="B173" s="328" t="s">
        <v>25</v>
      </c>
      <c r="D173" s="355"/>
      <c r="F173" s="356"/>
      <c r="G173" s="123"/>
      <c r="H173" s="356"/>
    </row>
    <row r="174" spans="2:8" ht="85.5">
      <c r="B174" s="321" t="s">
        <v>30</v>
      </c>
      <c r="D174" s="355"/>
      <c r="F174" s="356"/>
      <c r="G174" s="123"/>
      <c r="H174" s="356"/>
    </row>
    <row r="175" spans="2:8" ht="15">
      <c r="B175" s="354"/>
      <c r="D175" s="355"/>
      <c r="F175" s="356"/>
      <c r="G175" s="123"/>
      <c r="H175" s="356"/>
    </row>
    <row r="176" spans="2:8" ht="15">
      <c r="B176" s="354" t="s">
        <v>31</v>
      </c>
      <c r="C176" s="6"/>
      <c r="D176" s="365"/>
      <c r="E176" s="94"/>
      <c r="F176" s="357"/>
      <c r="G176" s="125"/>
      <c r="H176" s="357"/>
    </row>
    <row r="177" spans="3:8" ht="15">
      <c r="C177" s="6"/>
      <c r="D177" s="365"/>
      <c r="E177" s="94"/>
      <c r="F177" s="357"/>
      <c r="G177" s="125"/>
      <c r="H177" s="357"/>
    </row>
    <row r="178" spans="2:8" ht="57">
      <c r="B178" s="328" t="s">
        <v>32</v>
      </c>
      <c r="C178" s="6"/>
      <c r="D178" s="365"/>
      <c r="E178" s="94"/>
      <c r="F178" s="357"/>
      <c r="G178" s="125"/>
      <c r="H178" s="357"/>
    </row>
    <row r="179" spans="2:8" ht="15">
      <c r="B179" s="328" t="s">
        <v>33</v>
      </c>
      <c r="C179" s="6"/>
      <c r="D179" s="365"/>
      <c r="E179" s="94"/>
      <c r="F179" s="357"/>
      <c r="G179" s="125"/>
      <c r="H179" s="357"/>
    </row>
    <row r="180" spans="2:8" ht="28.5">
      <c r="B180" s="328" t="s">
        <v>34</v>
      </c>
      <c r="C180" s="6"/>
      <c r="D180" s="365"/>
      <c r="E180" s="94"/>
      <c r="F180" s="357"/>
      <c r="G180" s="125"/>
      <c r="H180" s="357"/>
    </row>
    <row r="181" spans="2:8" ht="42.75">
      <c r="B181" s="328" t="s">
        <v>35</v>
      </c>
      <c r="C181" s="6"/>
      <c r="D181" s="365"/>
      <c r="E181" s="94"/>
      <c r="F181" s="357"/>
      <c r="G181" s="125"/>
      <c r="H181" s="357"/>
    </row>
    <row r="182" spans="2:8" ht="28.5">
      <c r="B182" s="328" t="s">
        <v>36</v>
      </c>
      <c r="C182" s="6"/>
      <c r="D182" s="365"/>
      <c r="E182" s="94"/>
      <c r="F182" s="357"/>
      <c r="G182" s="125"/>
      <c r="H182" s="357"/>
    </row>
    <row r="183" spans="2:8" ht="15">
      <c r="B183" s="354"/>
      <c r="D183" s="355"/>
      <c r="F183" s="356"/>
      <c r="G183" s="123"/>
      <c r="H183" s="356"/>
    </row>
    <row r="184" spans="4:8" ht="15">
      <c r="D184" s="355"/>
      <c r="F184" s="356"/>
      <c r="H184" s="357"/>
    </row>
    <row r="185" spans="2:8" ht="15">
      <c r="B185" s="354" t="s">
        <v>402</v>
      </c>
      <c r="D185" s="355"/>
      <c r="F185" s="356"/>
      <c r="H185" s="357"/>
    </row>
    <row r="186" spans="4:8" ht="15">
      <c r="D186" s="355"/>
      <c r="F186" s="356"/>
      <c r="H186" s="357"/>
    </row>
    <row r="187" spans="2:8" ht="15">
      <c r="B187" s="328" t="s">
        <v>37</v>
      </c>
      <c r="D187" s="355"/>
      <c r="F187" s="356"/>
      <c r="H187" s="357"/>
    </row>
    <row r="188" spans="4:8" ht="15">
      <c r="D188" s="355"/>
      <c r="F188" s="356"/>
      <c r="H188" s="357"/>
    </row>
    <row r="189" spans="2:8" ht="28.5">
      <c r="B189" s="328" t="s">
        <v>403</v>
      </c>
      <c r="D189" s="355"/>
      <c r="F189" s="356"/>
      <c r="H189" s="357"/>
    </row>
    <row r="190" spans="4:8" ht="15">
      <c r="D190" s="355"/>
      <c r="F190" s="356"/>
      <c r="H190" s="357"/>
    </row>
    <row r="191" spans="2:8" ht="85.5">
      <c r="B191" s="328" t="s">
        <v>38</v>
      </c>
      <c r="D191" s="355"/>
      <c r="F191" s="356"/>
      <c r="H191" s="357"/>
    </row>
    <row r="192" spans="4:8" ht="15">
      <c r="D192" s="355"/>
      <c r="F192" s="356"/>
      <c r="H192" s="357"/>
    </row>
    <row r="193" spans="2:8" ht="71.25">
      <c r="B193" s="328" t="s">
        <v>107</v>
      </c>
      <c r="D193" s="355"/>
      <c r="F193" s="356"/>
      <c r="H193" s="357"/>
    </row>
    <row r="194" spans="4:8" ht="15">
      <c r="D194" s="355"/>
      <c r="F194" s="356"/>
      <c r="H194" s="357"/>
    </row>
    <row r="195" spans="2:8" ht="75">
      <c r="B195" s="354" t="s">
        <v>108</v>
      </c>
      <c r="D195" s="355"/>
      <c r="F195" s="356"/>
      <c r="H195" s="357"/>
    </row>
    <row r="196" spans="2:8" ht="15">
      <c r="B196" s="354"/>
      <c r="D196" s="355"/>
      <c r="F196" s="356"/>
      <c r="H196" s="357"/>
    </row>
    <row r="197" spans="2:8" ht="45">
      <c r="B197" s="354" t="s">
        <v>39</v>
      </c>
      <c r="D197" s="355"/>
      <c r="F197" s="356"/>
      <c r="H197" s="357"/>
    </row>
    <row r="198" spans="2:8" ht="15">
      <c r="B198" s="354"/>
      <c r="D198" s="355"/>
      <c r="F198" s="356"/>
      <c r="H198" s="357"/>
    </row>
    <row r="199" spans="2:8" ht="28.5">
      <c r="B199" s="328" t="s">
        <v>40</v>
      </c>
      <c r="D199" s="355"/>
      <c r="F199" s="356"/>
      <c r="H199" s="357"/>
    </row>
    <row r="200" spans="4:8" ht="15">
      <c r="D200" s="355"/>
      <c r="F200" s="356"/>
      <c r="H200" s="357"/>
    </row>
    <row r="201" spans="2:8" ht="15">
      <c r="B201" s="328" t="s">
        <v>41</v>
      </c>
      <c r="D201" s="355"/>
      <c r="F201" s="356"/>
      <c r="H201" s="357"/>
    </row>
    <row r="202" spans="2:11" ht="15">
      <c r="B202" s="358" t="s">
        <v>4</v>
      </c>
      <c r="D202" s="384">
        <v>306.89</v>
      </c>
      <c r="F202" s="360"/>
      <c r="H202" s="361">
        <f>D202*F202</f>
        <v>0</v>
      </c>
      <c r="J202" s="107">
        <v>1.7</v>
      </c>
      <c r="K202" s="385" t="e">
        <f>#REF!*#REF!*J202</f>
        <v>#REF!</v>
      </c>
    </row>
    <row r="203" spans="2:8" ht="15">
      <c r="B203" s="358"/>
      <c r="D203" s="378"/>
      <c r="F203" s="356"/>
      <c r="H203" s="357"/>
    </row>
    <row r="204" spans="2:8" ht="15">
      <c r="B204" s="354" t="s">
        <v>330</v>
      </c>
      <c r="D204" s="378"/>
      <c r="F204" s="356"/>
      <c r="H204" s="357"/>
    </row>
    <row r="205" spans="4:8" ht="15">
      <c r="D205" s="378"/>
      <c r="F205" s="356"/>
      <c r="H205" s="357"/>
    </row>
    <row r="206" spans="2:8" ht="42.75">
      <c r="B206" s="328" t="s">
        <v>42</v>
      </c>
      <c r="D206" s="378"/>
      <c r="F206" s="356"/>
      <c r="H206" s="357"/>
    </row>
    <row r="207" spans="4:8" ht="15">
      <c r="D207" s="378"/>
      <c r="F207" s="356"/>
      <c r="H207" s="357"/>
    </row>
    <row r="208" spans="2:8" ht="28.5">
      <c r="B208" s="328" t="s">
        <v>43</v>
      </c>
      <c r="D208" s="378"/>
      <c r="F208" s="356"/>
      <c r="H208" s="357"/>
    </row>
    <row r="209" spans="4:8" ht="15">
      <c r="D209" s="378"/>
      <c r="F209" s="356"/>
      <c r="H209" s="357"/>
    </row>
    <row r="210" spans="2:8" ht="15">
      <c r="B210" s="328" t="s">
        <v>41</v>
      </c>
      <c r="D210" s="378"/>
      <c r="F210" s="356"/>
      <c r="H210" s="357"/>
    </row>
    <row r="211" spans="2:11" ht="15">
      <c r="B211" s="358" t="s">
        <v>4</v>
      </c>
      <c r="D211" s="384">
        <v>15.34</v>
      </c>
      <c r="F211" s="360"/>
      <c r="H211" s="361">
        <f>D211*F211</f>
        <v>0</v>
      </c>
      <c r="K211" s="385" t="e">
        <f>K202*0.05</f>
        <v>#REF!</v>
      </c>
    </row>
    <row r="212" spans="2:8" ht="15">
      <c r="B212" s="358"/>
      <c r="D212" s="378"/>
      <c r="F212" s="356"/>
      <c r="H212" s="357"/>
    </row>
    <row r="213" spans="2:12" ht="15">
      <c r="B213" s="354" t="s">
        <v>404</v>
      </c>
      <c r="D213" s="378"/>
      <c r="F213" s="356"/>
      <c r="H213" s="357"/>
      <c r="I213" s="6"/>
      <c r="J213" s="6"/>
      <c r="K213" s="6"/>
      <c r="L213" s="6"/>
    </row>
    <row r="214" spans="2:8" ht="15">
      <c r="B214" s="358"/>
      <c r="D214" s="378"/>
      <c r="F214" s="356"/>
      <c r="H214" s="357"/>
    </row>
    <row r="215" spans="2:8" ht="42.75">
      <c r="B215" s="328" t="s">
        <v>405</v>
      </c>
      <c r="D215" s="378"/>
      <c r="F215" s="356"/>
      <c r="H215" s="357"/>
    </row>
    <row r="216" spans="4:8" ht="15">
      <c r="D216" s="378"/>
      <c r="F216" s="356"/>
      <c r="H216" s="357"/>
    </row>
    <row r="217" spans="2:8" ht="15">
      <c r="B217" s="328" t="s">
        <v>41</v>
      </c>
      <c r="D217" s="378"/>
      <c r="F217" s="356"/>
      <c r="H217" s="357"/>
    </row>
    <row r="218" spans="4:8" ht="15">
      <c r="D218" s="378"/>
      <c r="F218" s="356"/>
      <c r="H218" s="357"/>
    </row>
    <row r="219" spans="2:8" ht="15">
      <c r="B219" s="328" t="s">
        <v>334</v>
      </c>
      <c r="D219" s="378"/>
      <c r="F219" s="356"/>
      <c r="H219" s="357"/>
    </row>
    <row r="220" spans="2:12" ht="16.5">
      <c r="B220" s="358" t="s">
        <v>17</v>
      </c>
      <c r="D220" s="364">
        <v>4</v>
      </c>
      <c r="F220" s="360"/>
      <c r="H220" s="361">
        <f>F220*D220</f>
        <v>0</v>
      </c>
      <c r="I220" s="6"/>
      <c r="J220" s="6"/>
      <c r="K220" s="6"/>
      <c r="L220" s="6"/>
    </row>
    <row r="221" spans="2:8" ht="15">
      <c r="B221" s="358"/>
      <c r="D221" s="355"/>
      <c r="F221" s="356"/>
      <c r="H221" s="357"/>
    </row>
    <row r="222" spans="2:12" ht="15">
      <c r="B222" s="354" t="s">
        <v>335</v>
      </c>
      <c r="D222" s="355"/>
      <c r="F222" s="356"/>
      <c r="H222" s="357"/>
      <c r="I222" s="6"/>
      <c r="J222" s="6"/>
      <c r="K222" s="6"/>
      <c r="L222" s="6"/>
    </row>
    <row r="223" spans="2:12" ht="15">
      <c r="B223" s="354"/>
      <c r="D223" s="355"/>
      <c r="F223" s="356"/>
      <c r="H223" s="357"/>
      <c r="I223" s="6"/>
      <c r="J223" s="6"/>
      <c r="K223" s="6"/>
      <c r="L223" s="6"/>
    </row>
    <row r="224" spans="2:8" ht="28.5">
      <c r="B224" s="328" t="s">
        <v>109</v>
      </c>
      <c r="D224" s="355"/>
      <c r="F224" s="356"/>
      <c r="H224" s="357"/>
    </row>
    <row r="225" spans="4:8" ht="15">
      <c r="D225" s="355"/>
      <c r="F225" s="356"/>
      <c r="H225" s="357"/>
    </row>
    <row r="226" spans="2:8" ht="57">
      <c r="B226" s="328" t="s">
        <v>152</v>
      </c>
      <c r="D226" s="355"/>
      <c r="F226" s="356"/>
      <c r="H226" s="357"/>
    </row>
    <row r="227" spans="4:12" ht="15">
      <c r="D227" s="355"/>
      <c r="F227" s="356"/>
      <c r="H227" s="357"/>
      <c r="I227" s="6"/>
      <c r="J227" s="6"/>
      <c r="K227" s="6"/>
      <c r="L227" s="6"/>
    </row>
    <row r="228" spans="2:8" ht="28.5">
      <c r="B228" s="328" t="s">
        <v>135</v>
      </c>
      <c r="D228" s="355"/>
      <c r="F228" s="356"/>
      <c r="H228" s="357"/>
    </row>
    <row r="229" spans="2:11" ht="16.5">
      <c r="B229" s="386" t="s">
        <v>45</v>
      </c>
      <c r="D229" s="387">
        <v>180.52</v>
      </c>
      <c r="F229" s="360"/>
      <c r="H229" s="361">
        <f>D229*F229</f>
        <v>0</v>
      </c>
      <c r="J229" s="107">
        <v>1</v>
      </c>
      <c r="K229" s="385" t="e">
        <f>#REF!*#REF!*J229</f>
        <v>#REF!</v>
      </c>
    </row>
    <row r="230" spans="2:8" ht="15">
      <c r="B230" s="358"/>
      <c r="D230" s="355"/>
      <c r="F230" s="356"/>
      <c r="H230" s="357"/>
    </row>
    <row r="231" spans="2:8" ht="15">
      <c r="B231" s="354" t="s">
        <v>336</v>
      </c>
      <c r="D231" s="355"/>
      <c r="F231" s="356"/>
      <c r="H231" s="357"/>
    </row>
    <row r="232" spans="4:8" ht="15">
      <c r="D232" s="355"/>
      <c r="F232" s="356"/>
      <c r="H232" s="357"/>
    </row>
    <row r="233" spans="2:8" ht="71.25">
      <c r="B233" s="328" t="s">
        <v>406</v>
      </c>
      <c r="D233" s="355"/>
      <c r="F233" s="356"/>
      <c r="H233" s="357"/>
    </row>
    <row r="234" spans="4:8" ht="15">
      <c r="D234" s="355"/>
      <c r="F234" s="356"/>
      <c r="H234" s="357"/>
    </row>
    <row r="235" spans="2:8" ht="15">
      <c r="B235" s="328" t="s">
        <v>47</v>
      </c>
      <c r="D235" s="355"/>
      <c r="F235" s="356"/>
      <c r="H235" s="357"/>
    </row>
    <row r="236" spans="4:8" ht="15">
      <c r="D236" s="355"/>
      <c r="F236" s="356"/>
      <c r="H236" s="357"/>
    </row>
    <row r="237" spans="2:8" ht="15">
      <c r="B237" s="328" t="s">
        <v>48</v>
      </c>
      <c r="D237" s="355"/>
      <c r="F237" s="356"/>
      <c r="H237" s="357"/>
    </row>
    <row r="238" spans="4:8" ht="15">
      <c r="D238" s="355"/>
      <c r="F238" s="356"/>
      <c r="H238" s="357"/>
    </row>
    <row r="239" spans="2:8" ht="15">
      <c r="B239" s="328" t="s">
        <v>337</v>
      </c>
      <c r="D239" s="355"/>
      <c r="F239" s="356"/>
      <c r="H239" s="357"/>
    </row>
    <row r="240" spans="2:8" ht="15">
      <c r="B240" s="358" t="s">
        <v>49</v>
      </c>
      <c r="D240" s="387">
        <f>D273+D282+D290</f>
        <v>306.89</v>
      </c>
      <c r="F240" s="360"/>
      <c r="G240" s="141"/>
      <c r="H240" s="361">
        <f>D240*F240</f>
        <v>0</v>
      </c>
    </row>
    <row r="241" spans="4:8" ht="15">
      <c r="D241" s="355"/>
      <c r="F241" s="356"/>
      <c r="H241" s="357"/>
    </row>
    <row r="242" spans="4:8" ht="15">
      <c r="D242" s="355"/>
      <c r="F242" s="356"/>
      <c r="H242" s="357"/>
    </row>
    <row r="243" spans="1:8" ht="15">
      <c r="A243" s="14"/>
      <c r="B243" s="371"/>
      <c r="C243" s="110"/>
      <c r="D243" s="372"/>
      <c r="E243" s="133"/>
      <c r="F243" s="373"/>
      <c r="G243" s="134"/>
      <c r="H243" s="374"/>
    </row>
    <row r="244" spans="1:8" ht="15">
      <c r="A244" s="213" t="s">
        <v>205</v>
      </c>
      <c r="B244" s="388" t="s">
        <v>200</v>
      </c>
      <c r="D244" s="355"/>
      <c r="F244" s="356"/>
      <c r="H244" s="379">
        <f>SUM(H202:H241)</f>
        <v>0</v>
      </c>
    </row>
    <row r="245" spans="1:8" ht="15">
      <c r="A245" s="17"/>
      <c r="B245" s="380"/>
      <c r="C245" s="111"/>
      <c r="D245" s="381"/>
      <c r="E245" s="135"/>
      <c r="F245" s="360"/>
      <c r="G245" s="131"/>
      <c r="H245" s="361"/>
    </row>
    <row r="246" spans="4:8" ht="15">
      <c r="D246" s="355"/>
      <c r="F246" s="356"/>
      <c r="H246" s="357"/>
    </row>
    <row r="247" spans="1:8" ht="15">
      <c r="A247" s="213" t="s">
        <v>213</v>
      </c>
      <c r="B247" s="354" t="s">
        <v>149</v>
      </c>
      <c r="D247" s="355"/>
      <c r="F247" s="356"/>
      <c r="H247" s="357"/>
    </row>
    <row r="248" spans="4:8" ht="15">
      <c r="D248" s="355"/>
      <c r="F248" s="356"/>
      <c r="H248" s="357"/>
    </row>
    <row r="249" spans="2:8" ht="15">
      <c r="B249" s="354" t="s">
        <v>110</v>
      </c>
      <c r="D249" s="355"/>
      <c r="F249" s="356"/>
      <c r="H249" s="357"/>
    </row>
    <row r="250" spans="4:8" ht="15">
      <c r="D250" s="355"/>
      <c r="F250" s="356"/>
      <c r="H250" s="357"/>
    </row>
    <row r="251" spans="2:8" ht="28.5">
      <c r="B251" s="328" t="s">
        <v>50</v>
      </c>
      <c r="D251" s="355"/>
      <c r="F251" s="356"/>
      <c r="H251" s="357"/>
    </row>
    <row r="252" spans="2:8" ht="28.5">
      <c r="B252" s="328" t="s">
        <v>51</v>
      </c>
      <c r="D252" s="355"/>
      <c r="F252" s="356"/>
      <c r="H252" s="357"/>
    </row>
    <row r="253" spans="4:8" ht="15">
      <c r="D253" s="355"/>
      <c r="F253" s="356"/>
      <c r="H253" s="357"/>
    </row>
    <row r="254" spans="2:8" ht="15">
      <c r="B254" s="328" t="s">
        <v>52</v>
      </c>
      <c r="D254" s="355"/>
      <c r="F254" s="356"/>
      <c r="H254" s="357"/>
    </row>
    <row r="255" spans="4:8" ht="15">
      <c r="D255" s="355"/>
      <c r="F255" s="356"/>
      <c r="H255" s="357"/>
    </row>
    <row r="256" spans="2:8" ht="15">
      <c r="B256" s="358" t="s">
        <v>53</v>
      </c>
      <c r="D256" s="364">
        <v>30</v>
      </c>
      <c r="F256" s="360"/>
      <c r="H256" s="361">
        <f>D256*F256</f>
        <v>0</v>
      </c>
    </row>
    <row r="257" spans="4:8" ht="15">
      <c r="D257" s="355"/>
      <c r="F257" s="356"/>
      <c r="H257" s="357"/>
    </row>
    <row r="258" spans="2:8" ht="15">
      <c r="B258" s="358"/>
      <c r="D258" s="355"/>
      <c r="F258" s="356"/>
      <c r="H258" s="357"/>
    </row>
    <row r="259" spans="1:8" ht="15">
      <c r="A259" s="14"/>
      <c r="B259" s="371"/>
      <c r="C259" s="110"/>
      <c r="D259" s="372"/>
      <c r="E259" s="133"/>
      <c r="F259" s="373"/>
      <c r="G259" s="134"/>
      <c r="H259" s="374"/>
    </row>
    <row r="260" spans="1:8" ht="15">
      <c r="A260" s="213" t="s">
        <v>206</v>
      </c>
      <c r="B260" s="388" t="s">
        <v>199</v>
      </c>
      <c r="D260" s="355"/>
      <c r="F260" s="356"/>
      <c r="H260" s="379">
        <f>H256</f>
        <v>0</v>
      </c>
    </row>
    <row r="261" spans="1:8" ht="15">
      <c r="A261" s="17"/>
      <c r="B261" s="380"/>
      <c r="C261" s="111"/>
      <c r="D261" s="381"/>
      <c r="E261" s="135"/>
      <c r="F261" s="360"/>
      <c r="G261" s="131"/>
      <c r="H261" s="361"/>
    </row>
    <row r="262" spans="4:8" ht="15">
      <c r="D262" s="355"/>
      <c r="F262" s="356"/>
      <c r="H262" s="357"/>
    </row>
    <row r="263" spans="1:8" ht="15">
      <c r="A263" s="213" t="s">
        <v>207</v>
      </c>
      <c r="B263" s="388" t="s">
        <v>136</v>
      </c>
      <c r="C263" s="35"/>
      <c r="D263" s="376"/>
      <c r="E263" s="12"/>
      <c r="F263" s="377"/>
      <c r="G263" s="13"/>
      <c r="H263" s="377"/>
    </row>
    <row r="264" spans="4:8" ht="15">
      <c r="D264" s="355"/>
      <c r="F264" s="356"/>
      <c r="H264" s="357"/>
    </row>
    <row r="265" spans="2:8" ht="30">
      <c r="B265" s="354" t="s">
        <v>137</v>
      </c>
      <c r="C265" s="6"/>
      <c r="D265" s="365"/>
      <c r="E265" s="94"/>
      <c r="F265" s="357"/>
      <c r="G265" s="127"/>
      <c r="H265" s="357"/>
    </row>
    <row r="266" spans="3:8" ht="15">
      <c r="C266" s="6"/>
      <c r="D266" s="365"/>
      <c r="E266" s="94"/>
      <c r="F266" s="357"/>
      <c r="G266" s="127"/>
      <c r="H266" s="357"/>
    </row>
    <row r="267" spans="2:8" ht="28.5">
      <c r="B267" s="328" t="s">
        <v>138</v>
      </c>
      <c r="C267" s="6"/>
      <c r="D267" s="365"/>
      <c r="E267" s="94"/>
      <c r="F267" s="357"/>
      <c r="G267" s="127"/>
      <c r="H267" s="357"/>
    </row>
    <row r="268" spans="2:8" ht="57">
      <c r="B268" s="328" t="s">
        <v>154</v>
      </c>
      <c r="C268" s="6"/>
      <c r="D268" s="365"/>
      <c r="E268" s="94"/>
      <c r="F268" s="357"/>
      <c r="G268" s="127"/>
      <c r="H268" s="357"/>
    </row>
    <row r="269" spans="1:8" ht="28.5">
      <c r="A269" s="31"/>
      <c r="B269" s="328" t="s">
        <v>407</v>
      </c>
      <c r="C269" s="6"/>
      <c r="D269" s="365"/>
      <c r="E269" s="94"/>
      <c r="F269" s="357"/>
      <c r="G269" s="127"/>
      <c r="H269" s="357"/>
    </row>
    <row r="270" spans="1:8" ht="42.75">
      <c r="A270" s="31"/>
      <c r="B270" s="328" t="s">
        <v>139</v>
      </c>
      <c r="C270" s="6"/>
      <c r="D270" s="365"/>
      <c r="E270" s="94"/>
      <c r="F270" s="357"/>
      <c r="G270" s="127"/>
      <c r="H270" s="357"/>
    </row>
    <row r="271" spans="1:8" ht="15">
      <c r="A271" s="31"/>
      <c r="C271" s="6"/>
      <c r="D271" s="365"/>
      <c r="E271" s="94"/>
      <c r="F271" s="357"/>
      <c r="G271" s="127"/>
      <c r="H271" s="357"/>
    </row>
    <row r="272" spans="1:8" ht="16.5">
      <c r="A272" s="31"/>
      <c r="B272" s="328" t="s">
        <v>46</v>
      </c>
      <c r="C272" s="6"/>
      <c r="D272" s="365"/>
      <c r="E272" s="94"/>
      <c r="F272" s="357"/>
      <c r="G272" s="127"/>
      <c r="H272" s="357"/>
    </row>
    <row r="273" spans="2:12" ht="16.5">
      <c r="B273" s="358" t="s">
        <v>17</v>
      </c>
      <c r="D273" s="362">
        <v>18.05</v>
      </c>
      <c r="F273" s="360"/>
      <c r="H273" s="361">
        <f>D273*F273</f>
        <v>0</v>
      </c>
      <c r="I273" s="35"/>
      <c r="J273" s="107">
        <v>0.1</v>
      </c>
      <c r="K273" s="385" t="e">
        <f>#REF!*#REF!*J273</f>
        <v>#REF!</v>
      </c>
      <c r="L273" s="35"/>
    </row>
    <row r="274" spans="4:8" ht="15">
      <c r="D274" s="355"/>
      <c r="F274" s="356"/>
      <c r="H274" s="357"/>
    </row>
    <row r="275" spans="2:12" ht="45">
      <c r="B275" s="354" t="s">
        <v>140</v>
      </c>
      <c r="D275" s="355"/>
      <c r="F275" s="356"/>
      <c r="H275" s="357"/>
      <c r="I275" s="6"/>
      <c r="J275" s="6"/>
      <c r="K275" s="6"/>
      <c r="L275" s="6"/>
    </row>
    <row r="276" spans="1:12" ht="15">
      <c r="A276" s="31"/>
      <c r="B276" s="358"/>
      <c r="D276" s="355"/>
      <c r="F276" s="356"/>
      <c r="H276" s="357"/>
      <c r="I276" s="6"/>
      <c r="J276" s="6"/>
      <c r="K276" s="6"/>
      <c r="L276" s="6"/>
    </row>
    <row r="277" spans="2:12" ht="57">
      <c r="B277" s="328" t="s">
        <v>408</v>
      </c>
      <c r="C277" s="6"/>
      <c r="D277" s="365"/>
      <c r="E277" s="94"/>
      <c r="F277" s="357"/>
      <c r="G277" s="127"/>
      <c r="H277" s="357"/>
      <c r="I277" s="6"/>
      <c r="J277" s="6"/>
      <c r="K277" s="6"/>
      <c r="L277" s="6"/>
    </row>
    <row r="278" spans="3:12" ht="15">
      <c r="C278" s="6"/>
      <c r="D278" s="365"/>
      <c r="E278" s="94"/>
      <c r="F278" s="357"/>
      <c r="G278" s="127"/>
      <c r="H278" s="357"/>
      <c r="I278" s="6"/>
      <c r="J278" s="6"/>
      <c r="K278" s="6"/>
      <c r="L278" s="6"/>
    </row>
    <row r="279" spans="2:12" ht="28.5">
      <c r="B279" s="328" t="s">
        <v>142</v>
      </c>
      <c r="C279" s="6"/>
      <c r="D279" s="365"/>
      <c r="E279" s="94"/>
      <c r="F279" s="357"/>
      <c r="G279" s="127"/>
      <c r="H279" s="357"/>
      <c r="I279" s="6"/>
      <c r="J279" s="6"/>
      <c r="K279" s="6"/>
      <c r="L279" s="6"/>
    </row>
    <row r="280" spans="3:12" ht="15">
      <c r="C280" s="6"/>
      <c r="D280" s="365"/>
      <c r="E280" s="94"/>
      <c r="F280" s="357"/>
      <c r="G280" s="127"/>
      <c r="H280" s="357"/>
      <c r="I280" s="6"/>
      <c r="J280" s="6"/>
      <c r="K280" s="6"/>
      <c r="L280" s="6"/>
    </row>
    <row r="281" spans="1:8" ht="16.5">
      <c r="A281" s="31"/>
      <c r="B281" s="328" t="s">
        <v>143</v>
      </c>
      <c r="C281" s="6"/>
      <c r="D281" s="365"/>
      <c r="E281" s="94"/>
      <c r="F281" s="357"/>
      <c r="G281" s="127"/>
      <c r="H281" s="357"/>
    </row>
    <row r="282" spans="2:11" ht="16.5">
      <c r="B282" s="358" t="s">
        <v>17</v>
      </c>
      <c r="D282" s="387">
        <v>72.21</v>
      </c>
      <c r="F282" s="360"/>
      <c r="H282" s="361">
        <f>D282*F282</f>
        <v>0</v>
      </c>
      <c r="J282" s="107">
        <v>0.4</v>
      </c>
      <c r="K282" s="385" t="e">
        <f>#REF!*#REF!*J282</f>
        <v>#REF!</v>
      </c>
    </row>
    <row r="283" spans="3:8" ht="15">
      <c r="C283" s="6"/>
      <c r="D283" s="364"/>
      <c r="E283" s="94"/>
      <c r="F283" s="357"/>
      <c r="G283" s="127"/>
      <c r="H283" s="357"/>
    </row>
    <row r="284" spans="2:8" ht="45">
      <c r="B284" s="69" t="s">
        <v>150</v>
      </c>
      <c r="C284" s="6"/>
      <c r="D284" s="384"/>
      <c r="E284" s="94"/>
      <c r="F284" s="357"/>
      <c r="G284" s="127"/>
      <c r="H284" s="357"/>
    </row>
    <row r="285" spans="2:8" ht="15">
      <c r="B285" s="69"/>
      <c r="C285" s="6"/>
      <c r="D285" s="384"/>
      <c r="E285" s="94"/>
      <c r="F285" s="357"/>
      <c r="G285" s="127"/>
      <c r="H285" s="357"/>
    </row>
    <row r="286" spans="2:8" ht="128.25">
      <c r="B286" s="328" t="s">
        <v>145</v>
      </c>
      <c r="C286" s="6"/>
      <c r="D286" s="384"/>
      <c r="E286" s="94"/>
      <c r="F286" s="357"/>
      <c r="G286" s="127"/>
      <c r="H286" s="357"/>
    </row>
    <row r="287" spans="2:8" ht="28.5">
      <c r="B287" s="328" t="s">
        <v>142</v>
      </c>
      <c r="C287" s="6"/>
      <c r="D287" s="384"/>
      <c r="E287" s="94"/>
      <c r="F287" s="357"/>
      <c r="G287" s="127"/>
      <c r="H287" s="357"/>
    </row>
    <row r="288" spans="4:8" ht="15">
      <c r="D288" s="387"/>
      <c r="F288" s="356"/>
      <c r="H288" s="357"/>
    </row>
    <row r="289" spans="1:8" ht="15">
      <c r="A289" s="31"/>
      <c r="B289" s="328" t="s">
        <v>126</v>
      </c>
      <c r="C289" s="6"/>
      <c r="D289" s="384"/>
      <c r="E289" s="94"/>
      <c r="F289" s="357"/>
      <c r="G289" s="127"/>
      <c r="H289" s="357"/>
    </row>
    <row r="290" spans="2:11" ht="16.5">
      <c r="B290" s="358" t="s">
        <v>17</v>
      </c>
      <c r="D290" s="387">
        <v>216.63</v>
      </c>
      <c r="F290" s="360"/>
      <c r="H290" s="361">
        <f>D290*F290</f>
        <v>0</v>
      </c>
      <c r="J290" s="107">
        <v>1.2</v>
      </c>
      <c r="K290" s="385" t="e">
        <f>#REF!*#REF!*J290</f>
        <v>#REF!</v>
      </c>
    </row>
    <row r="291" spans="2:8" ht="15">
      <c r="B291" s="358"/>
      <c r="D291" s="387"/>
      <c r="F291" s="356"/>
      <c r="H291" s="357"/>
    </row>
    <row r="292" spans="2:8" ht="15">
      <c r="B292" s="69" t="s">
        <v>409</v>
      </c>
      <c r="D292" s="387"/>
      <c r="F292" s="356"/>
      <c r="H292" s="357"/>
    </row>
    <row r="293" spans="2:8" ht="16.5">
      <c r="B293" s="358" t="s">
        <v>17</v>
      </c>
      <c r="D293" s="387">
        <v>10</v>
      </c>
      <c r="F293" s="360"/>
      <c r="H293" s="361">
        <f>D293*F293</f>
        <v>0</v>
      </c>
    </row>
    <row r="294" spans="2:8" ht="15">
      <c r="B294" s="358"/>
      <c r="D294" s="355"/>
      <c r="F294" s="356"/>
      <c r="H294" s="357"/>
    </row>
    <row r="295" spans="1:8" ht="15">
      <c r="A295" s="14"/>
      <c r="B295" s="371"/>
      <c r="C295" s="110"/>
      <c r="D295" s="372"/>
      <c r="E295" s="133"/>
      <c r="F295" s="373"/>
      <c r="G295" s="134"/>
      <c r="H295" s="374"/>
    </row>
    <row r="296" spans="1:8" ht="15">
      <c r="A296" s="213" t="s">
        <v>207</v>
      </c>
      <c r="B296" s="388" t="s">
        <v>198</v>
      </c>
      <c r="D296" s="355"/>
      <c r="F296" s="356"/>
      <c r="H296" s="379">
        <f>SUM(H267:H293)</f>
        <v>0</v>
      </c>
    </row>
    <row r="297" spans="1:8" ht="15">
      <c r="A297" s="17"/>
      <c r="B297" s="380"/>
      <c r="C297" s="111"/>
      <c r="D297" s="381"/>
      <c r="E297" s="135"/>
      <c r="F297" s="360"/>
      <c r="G297" s="131"/>
      <c r="H297" s="361"/>
    </row>
    <row r="298" spans="4:8" ht="15">
      <c r="D298" s="355"/>
      <c r="F298" s="356"/>
      <c r="H298" s="357"/>
    </row>
    <row r="299" spans="1:8" ht="15">
      <c r="A299" s="213" t="s">
        <v>208</v>
      </c>
      <c r="B299" s="388" t="s">
        <v>146</v>
      </c>
      <c r="C299" s="35"/>
      <c r="D299" s="376"/>
      <c r="E299" s="12"/>
      <c r="F299" s="377"/>
      <c r="G299" s="13"/>
      <c r="H299" s="377"/>
    </row>
    <row r="300" spans="2:8" ht="15">
      <c r="B300" s="388"/>
      <c r="C300" s="35"/>
      <c r="D300" s="376"/>
      <c r="E300" s="12"/>
      <c r="F300" s="377"/>
      <c r="G300" s="13"/>
      <c r="H300" s="377"/>
    </row>
    <row r="301" spans="1:12" ht="15">
      <c r="A301" s="195"/>
      <c r="B301" s="358"/>
      <c r="C301" s="28"/>
      <c r="D301" s="389"/>
      <c r="E301" s="145"/>
      <c r="F301" s="356"/>
      <c r="G301" s="147"/>
      <c r="H301" s="357"/>
      <c r="I301" s="44"/>
      <c r="J301" s="44"/>
      <c r="K301" s="44"/>
      <c r="L301" s="44"/>
    </row>
    <row r="302" spans="1:12" ht="45">
      <c r="A302" s="195"/>
      <c r="B302" s="354" t="s">
        <v>410</v>
      </c>
      <c r="C302" s="28"/>
      <c r="D302" s="389"/>
      <c r="E302" s="145"/>
      <c r="F302" s="390"/>
      <c r="G302" s="147"/>
      <c r="H302" s="390"/>
      <c r="I302" s="44"/>
      <c r="J302" s="44"/>
      <c r="K302" s="44"/>
      <c r="L302" s="44"/>
    </row>
    <row r="303" spans="1:12" ht="15">
      <c r="A303" s="195"/>
      <c r="B303" s="214"/>
      <c r="C303" s="28"/>
      <c r="D303" s="389"/>
      <c r="E303" s="145"/>
      <c r="F303" s="390"/>
      <c r="G303" s="147"/>
      <c r="H303" s="390"/>
      <c r="I303" s="44"/>
      <c r="J303" s="44"/>
      <c r="K303" s="44"/>
      <c r="L303" s="44"/>
    </row>
    <row r="304" spans="1:12" ht="30">
      <c r="A304" s="391"/>
      <c r="B304" s="392" t="s">
        <v>411</v>
      </c>
      <c r="C304" s="44"/>
      <c r="D304" s="389"/>
      <c r="E304" s="149"/>
      <c r="F304" s="390"/>
      <c r="G304" s="147"/>
      <c r="H304" s="390"/>
      <c r="I304" s="44"/>
      <c r="J304" s="44"/>
      <c r="K304" s="44"/>
      <c r="L304" s="44"/>
    </row>
    <row r="305" spans="1:12" ht="15">
      <c r="A305" s="391"/>
      <c r="B305" s="393"/>
      <c r="C305" s="44"/>
      <c r="D305" s="389"/>
      <c r="E305" s="149"/>
      <c r="F305" s="390"/>
      <c r="G305" s="147"/>
      <c r="H305" s="390"/>
      <c r="I305" s="44"/>
      <c r="J305" s="44"/>
      <c r="K305" s="44"/>
      <c r="L305" s="44"/>
    </row>
    <row r="306" spans="1:12" ht="28.5">
      <c r="A306" s="391"/>
      <c r="B306" s="393" t="s">
        <v>412</v>
      </c>
      <c r="C306" s="44"/>
      <c r="D306" s="389"/>
      <c r="E306" s="149"/>
      <c r="F306" s="390"/>
      <c r="G306" s="147"/>
      <c r="H306" s="390"/>
      <c r="I306" s="44"/>
      <c r="J306" s="44"/>
      <c r="K306" s="44"/>
      <c r="L306" s="44"/>
    </row>
    <row r="307" spans="1:12" ht="15">
      <c r="A307" s="391"/>
      <c r="B307" s="393"/>
      <c r="C307" s="44"/>
      <c r="D307" s="389"/>
      <c r="E307" s="149"/>
      <c r="F307" s="390"/>
      <c r="G307" s="147"/>
      <c r="H307" s="390"/>
      <c r="I307" s="44"/>
      <c r="J307" s="44"/>
      <c r="K307" s="44"/>
      <c r="L307" s="44"/>
    </row>
    <row r="308" spans="1:12" ht="15">
      <c r="A308" s="391"/>
      <c r="B308" s="394" t="s">
        <v>413</v>
      </c>
      <c r="C308" s="44"/>
      <c r="D308" s="389"/>
      <c r="E308" s="149"/>
      <c r="F308" s="390"/>
      <c r="G308" s="147"/>
      <c r="H308" s="390"/>
      <c r="I308" s="44"/>
      <c r="J308" s="44"/>
      <c r="K308" s="44"/>
      <c r="L308" s="44"/>
    </row>
    <row r="309" spans="1:12" ht="15">
      <c r="A309" s="391"/>
      <c r="B309" s="395" t="s">
        <v>60</v>
      </c>
      <c r="C309" s="44"/>
      <c r="D309" s="396">
        <v>0.4</v>
      </c>
      <c r="E309" s="149"/>
      <c r="F309" s="360"/>
      <c r="G309" s="147"/>
      <c r="H309" s="361">
        <f>D309*F309</f>
        <v>0</v>
      </c>
      <c r="I309" s="44"/>
      <c r="J309" s="44"/>
      <c r="K309" s="44"/>
      <c r="L309" s="44"/>
    </row>
    <row r="310" spans="1:12" ht="15">
      <c r="A310" s="391"/>
      <c r="B310" s="395"/>
      <c r="C310" s="44"/>
      <c r="D310" s="389"/>
      <c r="E310" s="149"/>
      <c r="F310" s="390"/>
      <c r="G310" s="147"/>
      <c r="H310" s="390"/>
      <c r="I310" s="44"/>
      <c r="J310" s="44"/>
      <c r="K310" s="44"/>
      <c r="L310" s="44"/>
    </row>
    <row r="311" spans="1:12" ht="28.5">
      <c r="A311" s="391"/>
      <c r="B311" s="393" t="s">
        <v>414</v>
      </c>
      <c r="C311" s="44"/>
      <c r="D311" s="389"/>
      <c r="E311" s="149"/>
      <c r="F311" s="390"/>
      <c r="G311" s="147"/>
      <c r="H311" s="390"/>
      <c r="I311" s="44"/>
      <c r="J311" s="44"/>
      <c r="K311" s="44"/>
      <c r="L311" s="44"/>
    </row>
    <row r="312" spans="1:12" ht="15">
      <c r="A312" s="391"/>
      <c r="B312" s="395"/>
      <c r="C312" s="44"/>
      <c r="D312" s="389"/>
      <c r="E312" s="149"/>
      <c r="F312" s="390"/>
      <c r="G312" s="147"/>
      <c r="H312" s="390"/>
      <c r="I312" s="44"/>
      <c r="J312" s="44"/>
      <c r="K312" s="44"/>
      <c r="L312" s="44"/>
    </row>
    <row r="313" spans="1:12" ht="15">
      <c r="A313" s="391"/>
      <c r="B313" s="394" t="s">
        <v>415</v>
      </c>
      <c r="C313" s="44"/>
      <c r="D313" s="389"/>
      <c r="E313" s="149"/>
      <c r="F313" s="390"/>
      <c r="G313" s="147"/>
      <c r="H313" s="390"/>
      <c r="I313" s="44"/>
      <c r="J313" s="44"/>
      <c r="K313" s="44"/>
      <c r="L313" s="44"/>
    </row>
    <row r="314" spans="1:12" ht="15">
      <c r="A314" s="391"/>
      <c r="B314" s="394"/>
      <c r="C314" s="44"/>
      <c r="D314" s="389"/>
      <c r="E314" s="149"/>
      <c r="F314" s="390"/>
      <c r="G314" s="147"/>
      <c r="H314" s="390"/>
      <c r="I314" s="44"/>
      <c r="J314" s="44"/>
      <c r="K314" s="44"/>
      <c r="L314" s="44"/>
    </row>
    <row r="315" spans="1:12" ht="15">
      <c r="A315" s="391"/>
      <c r="B315" s="394" t="s">
        <v>413</v>
      </c>
      <c r="C315" s="44"/>
      <c r="D315" s="396">
        <v>2</v>
      </c>
      <c r="E315" s="149"/>
      <c r="F315" s="360"/>
      <c r="G315" s="147"/>
      <c r="H315" s="361">
        <f>D315*F315</f>
        <v>0</v>
      </c>
      <c r="I315" s="44"/>
      <c r="J315" s="44"/>
      <c r="K315" s="44"/>
      <c r="L315" s="44"/>
    </row>
    <row r="316" spans="1:12" ht="15">
      <c r="A316" s="391"/>
      <c r="B316" s="395"/>
      <c r="C316" s="44"/>
      <c r="D316" s="396"/>
      <c r="E316" s="149"/>
      <c r="F316" s="390"/>
      <c r="G316" s="147"/>
      <c r="H316" s="390"/>
      <c r="I316" s="44"/>
      <c r="J316" s="44"/>
      <c r="K316" s="44"/>
      <c r="L316" s="44"/>
    </row>
    <row r="317" spans="1:12" ht="15">
      <c r="A317" s="391"/>
      <c r="B317" s="394" t="s">
        <v>416</v>
      </c>
      <c r="C317" s="44"/>
      <c r="D317" s="396"/>
      <c r="E317" s="149"/>
      <c r="F317" s="390"/>
      <c r="G317" s="147"/>
      <c r="H317" s="390"/>
      <c r="I317" s="44"/>
      <c r="J317" s="44"/>
      <c r="K317" s="44"/>
      <c r="L317" s="44"/>
    </row>
    <row r="318" spans="1:12" ht="15">
      <c r="A318" s="391"/>
      <c r="B318" s="395"/>
      <c r="C318" s="44"/>
      <c r="D318" s="396"/>
      <c r="E318" s="149"/>
      <c r="F318" s="390"/>
      <c r="G318" s="147"/>
      <c r="H318" s="390"/>
      <c r="I318" s="44"/>
      <c r="J318" s="44"/>
      <c r="K318" s="44"/>
      <c r="L318" s="44"/>
    </row>
    <row r="319" spans="1:12" ht="57">
      <c r="A319" s="391"/>
      <c r="B319" s="394" t="s">
        <v>417</v>
      </c>
      <c r="C319" s="44"/>
      <c r="D319" s="396"/>
      <c r="E319" s="149"/>
      <c r="F319" s="390"/>
      <c r="G319" s="147"/>
      <c r="H319" s="390"/>
      <c r="I319" s="44"/>
      <c r="J319" s="44"/>
      <c r="K319" s="44"/>
      <c r="L319" s="44"/>
    </row>
    <row r="320" spans="1:8" ht="15">
      <c r="A320" s="391"/>
      <c r="B320" s="395"/>
      <c r="C320" s="44"/>
      <c r="D320" s="396"/>
      <c r="E320" s="149"/>
      <c r="F320" s="390"/>
      <c r="G320" s="147"/>
      <c r="H320" s="390"/>
    </row>
    <row r="321" spans="1:8" ht="15">
      <c r="A321" s="391"/>
      <c r="B321" s="394" t="s">
        <v>157</v>
      </c>
      <c r="C321" s="44"/>
      <c r="D321" s="396"/>
      <c r="E321" s="149"/>
      <c r="F321" s="390"/>
      <c r="G321" s="147"/>
      <c r="H321" s="390"/>
    </row>
    <row r="322" spans="1:8" ht="15">
      <c r="A322" s="391"/>
      <c r="B322" s="395" t="s">
        <v>65</v>
      </c>
      <c r="C322" s="44"/>
      <c r="D322" s="396">
        <v>4</v>
      </c>
      <c r="E322" s="149"/>
      <c r="F322" s="360"/>
      <c r="G322" s="147"/>
      <c r="H322" s="361">
        <f>D322*F322</f>
        <v>0</v>
      </c>
    </row>
    <row r="323" spans="1:12" ht="15">
      <c r="A323" s="391"/>
      <c r="B323" s="393" t="s">
        <v>158</v>
      </c>
      <c r="C323" s="44"/>
      <c r="D323" s="396"/>
      <c r="E323" s="149"/>
      <c r="F323" s="390"/>
      <c r="G323" s="147"/>
      <c r="H323" s="390"/>
      <c r="I323" s="44"/>
      <c r="J323" s="44"/>
      <c r="K323" s="44"/>
      <c r="L323" s="44"/>
    </row>
    <row r="324" spans="1:12" ht="15">
      <c r="A324" s="391"/>
      <c r="B324" s="395" t="s">
        <v>60</v>
      </c>
      <c r="C324" s="44"/>
      <c r="D324" s="396">
        <f>D322*0.05</f>
        <v>0.2</v>
      </c>
      <c r="E324" s="149"/>
      <c r="F324" s="360"/>
      <c r="G324" s="147"/>
      <c r="H324" s="361">
        <f>D324*F324</f>
        <v>0</v>
      </c>
      <c r="I324" s="54"/>
      <c r="J324" s="54"/>
      <c r="K324" s="54"/>
      <c r="L324" s="54"/>
    </row>
    <row r="325" spans="1:12" ht="15">
      <c r="A325" s="391"/>
      <c r="B325" s="393" t="s">
        <v>159</v>
      </c>
      <c r="C325" s="44"/>
      <c r="D325" s="396"/>
      <c r="E325" s="149"/>
      <c r="F325" s="390"/>
      <c r="G325" s="147"/>
      <c r="H325" s="390"/>
      <c r="I325" s="54"/>
      <c r="J325" s="54"/>
      <c r="K325" s="54"/>
      <c r="L325" s="54"/>
    </row>
    <row r="326" spans="1:12" ht="15">
      <c r="A326" s="391"/>
      <c r="B326" s="395" t="s">
        <v>60</v>
      </c>
      <c r="C326" s="44"/>
      <c r="D326" s="396">
        <f>D322*0.4</f>
        <v>1.6</v>
      </c>
      <c r="E326" s="149"/>
      <c r="F326" s="360"/>
      <c r="G326" s="147"/>
      <c r="H326" s="361">
        <f>D326*F326</f>
        <v>0</v>
      </c>
      <c r="I326" s="54"/>
      <c r="J326" s="54"/>
      <c r="K326" s="54"/>
      <c r="L326" s="54"/>
    </row>
    <row r="327" spans="1:12" ht="15">
      <c r="A327" s="391"/>
      <c r="B327" s="395"/>
      <c r="C327" s="44"/>
      <c r="D327" s="396"/>
      <c r="E327" s="149"/>
      <c r="F327" s="390"/>
      <c r="G327" s="147"/>
      <c r="H327" s="390"/>
      <c r="I327" s="35"/>
      <c r="J327" s="35"/>
      <c r="K327" s="35"/>
      <c r="L327" s="35"/>
    </row>
    <row r="328" spans="1:12" ht="28.5">
      <c r="A328" s="391"/>
      <c r="B328" s="394" t="s">
        <v>160</v>
      </c>
      <c r="C328" s="44"/>
      <c r="D328" s="396"/>
      <c r="E328" s="149"/>
      <c r="F328" s="390"/>
      <c r="G328" s="147"/>
      <c r="H328" s="390"/>
      <c r="I328" s="35"/>
      <c r="J328" s="35"/>
      <c r="K328" s="35"/>
      <c r="L328" s="35"/>
    </row>
    <row r="329" spans="1:12" ht="15">
      <c r="A329" s="391"/>
      <c r="B329" s="395" t="s">
        <v>10</v>
      </c>
      <c r="C329" s="44"/>
      <c r="D329" s="396">
        <f>D322*3</f>
        <v>12</v>
      </c>
      <c r="E329" s="149"/>
      <c r="F329" s="360"/>
      <c r="G329" s="147"/>
      <c r="H329" s="361">
        <f>D329*F329</f>
        <v>0</v>
      </c>
      <c r="I329" s="35"/>
      <c r="J329" s="35"/>
      <c r="K329" s="35"/>
      <c r="L329" s="35"/>
    </row>
    <row r="330" spans="1:12" ht="15">
      <c r="A330" s="391"/>
      <c r="B330" s="395"/>
      <c r="C330" s="44"/>
      <c r="D330" s="389"/>
      <c r="E330" s="149"/>
      <c r="F330" s="356"/>
      <c r="G330" s="147"/>
      <c r="H330" s="357"/>
      <c r="I330" s="35"/>
      <c r="J330" s="35"/>
      <c r="K330" s="35"/>
      <c r="L330" s="35"/>
    </row>
    <row r="331" spans="1:12" ht="15">
      <c r="A331" s="391"/>
      <c r="B331" s="394" t="s">
        <v>418</v>
      </c>
      <c r="C331" s="44"/>
      <c r="D331" s="396"/>
      <c r="E331" s="149"/>
      <c r="F331" s="390"/>
      <c r="G331" s="147"/>
      <c r="H331" s="390"/>
      <c r="I331" s="44"/>
      <c r="J331" s="35"/>
      <c r="K331" s="35"/>
      <c r="L331" s="35"/>
    </row>
    <row r="332" spans="1:12" ht="15">
      <c r="A332" s="391"/>
      <c r="B332" s="395"/>
      <c r="C332" s="44"/>
      <c r="D332" s="396"/>
      <c r="E332" s="149"/>
      <c r="F332" s="390"/>
      <c r="G332" s="147"/>
      <c r="H332" s="390"/>
      <c r="I332" s="44"/>
      <c r="J332" s="35"/>
      <c r="K332" s="35"/>
      <c r="L332" s="35"/>
    </row>
    <row r="333" spans="1:12" ht="57">
      <c r="A333" s="391"/>
      <c r="B333" s="394" t="s">
        <v>417</v>
      </c>
      <c r="C333" s="44"/>
      <c r="D333" s="396"/>
      <c r="E333" s="149"/>
      <c r="F333" s="390"/>
      <c r="G333" s="147"/>
      <c r="H333" s="390"/>
      <c r="I333" s="44"/>
      <c r="J333" s="35"/>
      <c r="K333" s="35"/>
      <c r="L333" s="35"/>
    </row>
    <row r="334" spans="1:12" ht="15">
      <c r="A334" s="391"/>
      <c r="B334" s="395"/>
      <c r="C334" s="44"/>
      <c r="D334" s="396"/>
      <c r="E334" s="149"/>
      <c r="F334" s="390"/>
      <c r="G334" s="147"/>
      <c r="H334" s="390"/>
      <c r="J334" s="35"/>
      <c r="K334" s="35"/>
      <c r="L334" s="35"/>
    </row>
    <row r="335" spans="1:12" ht="15">
      <c r="A335" s="391"/>
      <c r="B335" s="394" t="s">
        <v>157</v>
      </c>
      <c r="C335" s="44"/>
      <c r="D335" s="396"/>
      <c r="E335" s="149"/>
      <c r="F335" s="390"/>
      <c r="G335" s="147"/>
      <c r="H335" s="390"/>
      <c r="J335" s="35"/>
      <c r="K335" s="35"/>
      <c r="L335" s="35"/>
    </row>
    <row r="336" spans="1:12" ht="15">
      <c r="A336" s="391"/>
      <c r="B336" s="395" t="s">
        <v>65</v>
      </c>
      <c r="C336" s="44"/>
      <c r="D336" s="396">
        <v>1</v>
      </c>
      <c r="E336" s="149"/>
      <c r="F336" s="360"/>
      <c r="G336" s="147"/>
      <c r="H336" s="361">
        <f>D336*F336</f>
        <v>0</v>
      </c>
      <c r="J336" s="35"/>
      <c r="K336" s="35"/>
      <c r="L336" s="35"/>
    </row>
    <row r="337" spans="1:12" ht="15">
      <c r="A337" s="391"/>
      <c r="B337" s="393" t="s">
        <v>158</v>
      </c>
      <c r="C337" s="44"/>
      <c r="D337" s="396"/>
      <c r="E337" s="149"/>
      <c r="F337" s="390"/>
      <c r="G337" s="147"/>
      <c r="H337" s="390"/>
      <c r="I337" s="44"/>
      <c r="J337" s="35"/>
      <c r="K337" s="35"/>
      <c r="L337" s="35"/>
    </row>
    <row r="338" spans="1:12" ht="15">
      <c r="A338" s="391"/>
      <c r="B338" s="395" t="s">
        <v>60</v>
      </c>
      <c r="C338" s="44"/>
      <c r="D338" s="396">
        <f>D336*0.05</f>
        <v>0.05</v>
      </c>
      <c r="E338" s="149"/>
      <c r="F338" s="360"/>
      <c r="G338" s="147"/>
      <c r="H338" s="361">
        <f>D338*F338</f>
        <v>0</v>
      </c>
      <c r="I338" s="54"/>
      <c r="J338" s="35"/>
      <c r="K338" s="35"/>
      <c r="L338" s="35"/>
    </row>
    <row r="339" spans="1:12" ht="15">
      <c r="A339" s="391"/>
      <c r="B339" s="393" t="s">
        <v>159</v>
      </c>
      <c r="C339" s="44"/>
      <c r="D339" s="396"/>
      <c r="E339" s="149"/>
      <c r="F339" s="390"/>
      <c r="G339" s="147"/>
      <c r="H339" s="390"/>
      <c r="I339" s="54"/>
      <c r="J339" s="35"/>
      <c r="K339" s="35"/>
      <c r="L339" s="35"/>
    </row>
    <row r="340" spans="1:12" ht="15">
      <c r="A340" s="391"/>
      <c r="B340" s="395" t="s">
        <v>60</v>
      </c>
      <c r="C340" s="44"/>
      <c r="D340" s="396">
        <f>D336*0.4</f>
        <v>0.4</v>
      </c>
      <c r="E340" s="149"/>
      <c r="F340" s="360"/>
      <c r="G340" s="147"/>
      <c r="H340" s="361">
        <f>D340*F340</f>
        <v>0</v>
      </c>
      <c r="I340" s="54"/>
      <c r="J340" s="35"/>
      <c r="K340" s="35"/>
      <c r="L340" s="35"/>
    </row>
    <row r="341" spans="1:12" ht="15">
      <c r="A341" s="391"/>
      <c r="B341" s="395"/>
      <c r="C341" s="44"/>
      <c r="D341" s="396"/>
      <c r="E341" s="149"/>
      <c r="F341" s="390"/>
      <c r="G341" s="147"/>
      <c r="H341" s="390"/>
      <c r="I341" s="35"/>
      <c r="J341" s="35"/>
      <c r="K341" s="35"/>
      <c r="L341" s="35"/>
    </row>
    <row r="342" spans="1:12" ht="28.5">
      <c r="A342" s="391"/>
      <c r="B342" s="394" t="s">
        <v>160</v>
      </c>
      <c r="C342" s="44"/>
      <c r="D342" s="396"/>
      <c r="E342" s="149"/>
      <c r="F342" s="390"/>
      <c r="G342" s="147"/>
      <c r="H342" s="390"/>
      <c r="I342" s="35"/>
      <c r="J342" s="35"/>
      <c r="K342" s="35"/>
      <c r="L342" s="35"/>
    </row>
    <row r="343" spans="1:12" ht="15">
      <c r="A343" s="391"/>
      <c r="B343" s="395" t="s">
        <v>10</v>
      </c>
      <c r="C343" s="44"/>
      <c r="D343" s="396">
        <v>4</v>
      </c>
      <c r="E343" s="149"/>
      <c r="F343" s="360"/>
      <c r="G343" s="147"/>
      <c r="H343" s="361">
        <f>D343*F343</f>
        <v>0</v>
      </c>
      <c r="I343" s="35"/>
      <c r="J343" s="35"/>
      <c r="K343" s="35"/>
      <c r="L343" s="35"/>
    </row>
    <row r="344" spans="1:12" ht="15">
      <c r="A344" s="391"/>
      <c r="B344" s="395"/>
      <c r="C344" s="44"/>
      <c r="D344" s="396"/>
      <c r="E344" s="149"/>
      <c r="F344" s="356"/>
      <c r="G344" s="147"/>
      <c r="H344" s="357"/>
      <c r="I344" s="35"/>
      <c r="J344" s="35"/>
      <c r="K344" s="35"/>
      <c r="L344" s="35"/>
    </row>
    <row r="345" spans="1:12" ht="18.75" customHeight="1">
      <c r="A345" s="391"/>
      <c r="B345" s="397" t="s">
        <v>419</v>
      </c>
      <c r="C345" s="44"/>
      <c r="D345" s="396"/>
      <c r="E345" s="149"/>
      <c r="F345" s="356"/>
      <c r="G345" s="147"/>
      <c r="H345" s="357"/>
      <c r="I345" s="35"/>
      <c r="J345" s="35"/>
      <c r="K345" s="35"/>
      <c r="L345" s="35"/>
    </row>
    <row r="346" spans="1:12" ht="15">
      <c r="A346" s="391"/>
      <c r="B346" s="395" t="s">
        <v>2</v>
      </c>
      <c r="C346" s="44"/>
      <c r="D346" s="396">
        <v>2</v>
      </c>
      <c r="E346" s="149"/>
      <c r="F346" s="360"/>
      <c r="G346" s="147"/>
      <c r="H346" s="361">
        <f>D346*F346</f>
        <v>0</v>
      </c>
      <c r="I346" s="35"/>
      <c r="J346" s="35"/>
      <c r="K346" s="35"/>
      <c r="L346" s="35"/>
    </row>
    <row r="347" spans="1:12" ht="15">
      <c r="A347" s="391"/>
      <c r="B347" s="395"/>
      <c r="C347" s="44"/>
      <c r="D347" s="396"/>
      <c r="E347" s="149"/>
      <c r="F347" s="356"/>
      <c r="G347" s="147"/>
      <c r="H347" s="357"/>
      <c r="I347" s="35"/>
      <c r="J347" s="35"/>
      <c r="K347" s="35"/>
      <c r="L347" s="35"/>
    </row>
    <row r="348" spans="1:12" ht="15">
      <c r="A348" s="391"/>
      <c r="B348" s="395"/>
      <c r="C348" s="44"/>
      <c r="D348" s="396"/>
      <c r="E348" s="149"/>
      <c r="F348" s="356"/>
      <c r="G348" s="147"/>
      <c r="H348" s="357"/>
      <c r="I348" s="35"/>
      <c r="J348" s="35"/>
      <c r="K348" s="35"/>
      <c r="L348" s="35"/>
    </row>
    <row r="349" spans="1:12" ht="15">
      <c r="A349" s="391"/>
      <c r="B349" s="395"/>
      <c r="C349" s="44"/>
      <c r="D349" s="396"/>
      <c r="E349" s="149"/>
      <c r="F349" s="356"/>
      <c r="G349" s="147"/>
      <c r="H349" s="357"/>
      <c r="I349" s="35"/>
      <c r="J349" s="35"/>
      <c r="K349" s="35"/>
      <c r="L349" s="35"/>
    </row>
    <row r="350" spans="1:12" ht="15">
      <c r="A350" s="391"/>
      <c r="B350" s="395"/>
      <c r="C350" s="44"/>
      <c r="D350" s="396"/>
      <c r="E350" s="149"/>
      <c r="F350" s="356"/>
      <c r="G350" s="147"/>
      <c r="H350" s="357"/>
      <c r="I350" s="35"/>
      <c r="J350" s="35"/>
      <c r="K350" s="35"/>
      <c r="L350" s="35"/>
    </row>
    <row r="351" spans="1:12" ht="15">
      <c r="A351" s="391"/>
      <c r="B351" s="395"/>
      <c r="C351" s="44"/>
      <c r="D351" s="396"/>
      <c r="E351" s="149"/>
      <c r="F351" s="356"/>
      <c r="G351" s="147"/>
      <c r="H351" s="357"/>
      <c r="I351" s="35"/>
      <c r="J351" s="35"/>
      <c r="K351" s="35"/>
      <c r="L351" s="35"/>
    </row>
    <row r="352" spans="1:12" ht="15">
      <c r="A352" s="391"/>
      <c r="B352" s="395"/>
      <c r="C352" s="44"/>
      <c r="D352" s="396"/>
      <c r="E352" s="149"/>
      <c r="F352" s="356"/>
      <c r="G352" s="147"/>
      <c r="H352" s="357"/>
      <c r="I352" s="35"/>
      <c r="J352" s="35"/>
      <c r="K352" s="35"/>
      <c r="L352" s="35"/>
    </row>
    <row r="353" spans="1:12" ht="15">
      <c r="A353" s="391"/>
      <c r="B353" s="395"/>
      <c r="C353" s="44"/>
      <c r="D353" s="396"/>
      <c r="E353" s="149"/>
      <c r="F353" s="356"/>
      <c r="G353" s="147"/>
      <c r="H353" s="357"/>
      <c r="I353" s="35"/>
      <c r="J353" s="35"/>
      <c r="K353" s="35"/>
      <c r="L353" s="35"/>
    </row>
    <row r="354" spans="1:12" ht="15">
      <c r="A354" s="391"/>
      <c r="B354" s="395"/>
      <c r="C354" s="44"/>
      <c r="D354" s="396"/>
      <c r="E354" s="149"/>
      <c r="F354" s="356"/>
      <c r="G354" s="147"/>
      <c r="H354" s="357"/>
      <c r="I354" s="35"/>
      <c r="J354" s="35"/>
      <c r="K354" s="35"/>
      <c r="L354" s="35"/>
    </row>
    <row r="355" spans="1:12" ht="15">
      <c r="A355" s="391"/>
      <c r="B355" s="395"/>
      <c r="C355" s="44"/>
      <c r="D355" s="389"/>
      <c r="E355" s="149"/>
      <c r="F355" s="356"/>
      <c r="G355" s="147"/>
      <c r="H355" s="357"/>
      <c r="I355" s="35"/>
      <c r="J355" s="398"/>
      <c r="K355" s="398"/>
      <c r="L355" s="398"/>
    </row>
    <row r="356" spans="1:12" ht="15">
      <c r="A356" s="195"/>
      <c r="B356" s="358"/>
      <c r="C356" s="28"/>
      <c r="D356" s="389"/>
      <c r="E356" s="145"/>
      <c r="F356" s="390"/>
      <c r="G356" s="147"/>
      <c r="H356" s="357"/>
      <c r="I356" s="28"/>
      <c r="J356" s="28"/>
      <c r="K356" s="28"/>
      <c r="L356" s="28"/>
    </row>
    <row r="357" spans="1:8" ht="15">
      <c r="A357" s="14"/>
      <c r="B357" s="371"/>
      <c r="C357" s="110"/>
      <c r="D357" s="372"/>
      <c r="E357" s="133"/>
      <c r="F357" s="373"/>
      <c r="G357" s="134"/>
      <c r="H357" s="374"/>
    </row>
    <row r="358" spans="1:8" ht="15">
      <c r="A358" s="95" t="s">
        <v>208</v>
      </c>
      <c r="B358" s="388" t="s">
        <v>69</v>
      </c>
      <c r="D358" s="355"/>
      <c r="F358" s="356"/>
      <c r="G358" s="131"/>
      <c r="H358" s="379">
        <f>SUM(H301:H356)</f>
        <v>0</v>
      </c>
    </row>
    <row r="359" spans="1:8" ht="15">
      <c r="A359" s="17"/>
      <c r="B359" s="380"/>
      <c r="C359" s="111"/>
      <c r="D359" s="381"/>
      <c r="E359" s="135"/>
      <c r="F359" s="360"/>
      <c r="G359" s="131"/>
      <c r="H359" s="361"/>
    </row>
    <row r="360" spans="1:8" ht="15">
      <c r="A360" s="391"/>
      <c r="B360" s="395"/>
      <c r="C360" s="44"/>
      <c r="D360" s="389"/>
      <c r="E360" s="149"/>
      <c r="F360" s="390"/>
      <c r="G360" s="147"/>
      <c r="H360" s="390"/>
    </row>
    <row r="361" spans="1:8" ht="15">
      <c r="A361" s="391" t="s">
        <v>209</v>
      </c>
      <c r="B361" s="399" t="s">
        <v>70</v>
      </c>
      <c r="C361" s="54"/>
      <c r="D361" s="400"/>
      <c r="E361" s="150"/>
      <c r="F361" s="401"/>
      <c r="G361" s="165"/>
      <c r="H361" s="401"/>
    </row>
    <row r="362" spans="1:8" ht="15">
      <c r="A362" s="391"/>
      <c r="B362" s="397"/>
      <c r="C362" s="54"/>
      <c r="D362" s="400"/>
      <c r="E362" s="150"/>
      <c r="F362" s="401"/>
      <c r="G362" s="165"/>
      <c r="H362" s="401"/>
    </row>
    <row r="363" spans="1:8" ht="15">
      <c r="A363" s="391"/>
      <c r="B363" s="399" t="s">
        <v>71</v>
      </c>
      <c r="C363" s="54"/>
      <c r="D363" s="400"/>
      <c r="E363" s="150"/>
      <c r="F363" s="401"/>
      <c r="G363" s="165"/>
      <c r="H363" s="401"/>
    </row>
    <row r="364" spans="1:8" ht="15">
      <c r="A364" s="391"/>
      <c r="B364" s="399"/>
      <c r="C364" s="54"/>
      <c r="D364" s="400"/>
      <c r="E364" s="150"/>
      <c r="F364" s="401"/>
      <c r="G364" s="165"/>
      <c r="H364" s="401"/>
    </row>
    <row r="365" spans="2:8" ht="57">
      <c r="B365" s="214" t="s">
        <v>151</v>
      </c>
      <c r="C365" s="35"/>
      <c r="D365" s="376"/>
      <c r="E365" s="12"/>
      <c r="F365" s="377"/>
      <c r="G365" s="13"/>
      <c r="H365" s="377"/>
    </row>
    <row r="366" spans="2:8" ht="15">
      <c r="B366" s="214"/>
      <c r="C366" s="35"/>
      <c r="D366" s="376"/>
      <c r="E366" s="12"/>
      <c r="F366" s="377"/>
      <c r="G366" s="13"/>
      <c r="H366" s="377"/>
    </row>
    <row r="367" spans="2:8" ht="28.5">
      <c r="B367" s="402" t="s">
        <v>72</v>
      </c>
      <c r="D367" s="365"/>
      <c r="F367" s="356"/>
      <c r="H367" s="356"/>
    </row>
    <row r="368" spans="2:8" ht="15">
      <c r="B368" s="402"/>
      <c r="D368" s="365"/>
      <c r="F368" s="356"/>
      <c r="H368" s="356"/>
    </row>
    <row r="369" spans="2:8" ht="15">
      <c r="B369" s="402" t="s">
        <v>73</v>
      </c>
      <c r="D369" s="365"/>
      <c r="F369" s="356"/>
      <c r="H369" s="356"/>
    </row>
    <row r="370" spans="2:8" ht="15">
      <c r="B370" s="402" t="s">
        <v>74</v>
      </c>
      <c r="D370" s="365"/>
      <c r="F370" s="356"/>
      <c r="H370" s="356"/>
    </row>
    <row r="371" spans="2:8" ht="15">
      <c r="B371" s="402" t="s">
        <v>75</v>
      </c>
      <c r="D371" s="365"/>
      <c r="F371" s="356"/>
      <c r="H371" s="356"/>
    </row>
    <row r="372" spans="2:8" ht="15">
      <c r="B372" s="402" t="s">
        <v>76</v>
      </c>
      <c r="D372" s="365"/>
      <c r="F372" s="356"/>
      <c r="H372" s="356"/>
    </row>
    <row r="373" spans="2:12" ht="15">
      <c r="B373" s="402" t="s">
        <v>77</v>
      </c>
      <c r="D373" s="365"/>
      <c r="F373" s="356"/>
      <c r="H373" s="356"/>
      <c r="I373" s="35"/>
      <c r="J373" s="35"/>
      <c r="K373" s="35"/>
      <c r="L373" s="35"/>
    </row>
    <row r="374" spans="2:12" ht="15">
      <c r="B374" s="402"/>
      <c r="D374" s="365"/>
      <c r="F374" s="356"/>
      <c r="H374" s="356"/>
      <c r="I374" s="35"/>
      <c r="J374" s="35"/>
      <c r="K374" s="35"/>
      <c r="L374" s="35"/>
    </row>
    <row r="375" spans="2:12" ht="28.5">
      <c r="B375" s="328" t="s">
        <v>78</v>
      </c>
      <c r="D375" s="365"/>
      <c r="F375" s="356"/>
      <c r="H375" s="356"/>
      <c r="I375" s="35"/>
      <c r="J375" s="35"/>
      <c r="K375" s="35"/>
      <c r="L375" s="35"/>
    </row>
    <row r="376" spans="4:12" ht="15">
      <c r="D376" s="365"/>
      <c r="F376" s="356"/>
      <c r="H376" s="356"/>
      <c r="I376" s="35"/>
      <c r="J376" s="35"/>
      <c r="K376" s="35"/>
      <c r="L376" s="35"/>
    </row>
    <row r="377" spans="2:12" ht="42.75">
      <c r="B377" s="403" t="s">
        <v>79</v>
      </c>
      <c r="D377" s="365"/>
      <c r="F377" s="356"/>
      <c r="H377" s="356"/>
      <c r="I377" s="35"/>
      <c r="J377" s="35"/>
      <c r="K377" s="35"/>
      <c r="L377" s="35"/>
    </row>
    <row r="378" spans="2:8" ht="15">
      <c r="B378" s="214"/>
      <c r="C378" s="35"/>
      <c r="D378" s="376"/>
      <c r="E378" s="12"/>
      <c r="F378" s="377"/>
      <c r="G378" s="13"/>
      <c r="H378" s="377"/>
    </row>
    <row r="379" spans="2:12" ht="15">
      <c r="B379" s="214"/>
      <c r="C379" s="12"/>
      <c r="D379" s="348"/>
      <c r="E379" s="12"/>
      <c r="F379" s="377"/>
      <c r="G379" s="13"/>
      <c r="H379" s="377"/>
      <c r="I379"/>
      <c r="J379" s="28"/>
      <c r="K379" s="28"/>
      <c r="L379" s="28"/>
    </row>
    <row r="380" spans="2:12" ht="15">
      <c r="B380" s="58" t="s">
        <v>281</v>
      </c>
      <c r="C380" s="12"/>
      <c r="D380" s="348"/>
      <c r="E380" s="12"/>
      <c r="F380" s="377"/>
      <c r="G380" s="13"/>
      <c r="H380" s="377"/>
      <c r="I380" s="28"/>
      <c r="J380" s="28"/>
      <c r="K380" s="28"/>
      <c r="L380" s="28"/>
    </row>
    <row r="381" spans="2:12" ht="15">
      <c r="B381" s="214"/>
      <c r="C381" s="12"/>
      <c r="D381" s="348"/>
      <c r="E381" s="12"/>
      <c r="F381" s="377"/>
      <c r="G381" s="13"/>
      <c r="H381" s="377"/>
      <c r="I381" s="28"/>
      <c r="J381" s="28"/>
      <c r="K381" s="28"/>
      <c r="L381" s="28"/>
    </row>
    <row r="382" spans="2:12" ht="114">
      <c r="B382" s="64" t="s">
        <v>420</v>
      </c>
      <c r="C382" s="12"/>
      <c r="D382" s="348"/>
      <c r="E382" s="12"/>
      <c r="F382" s="377"/>
      <c r="G382" s="13"/>
      <c r="H382" s="377"/>
      <c r="I382" s="28"/>
      <c r="J382" s="12"/>
      <c r="K382" s="12"/>
      <c r="L382" s="12"/>
    </row>
    <row r="383" spans="2:12" ht="15">
      <c r="B383" s="214"/>
      <c r="C383" s="12"/>
      <c r="D383" s="348"/>
      <c r="E383" s="12"/>
      <c r="F383" s="377"/>
      <c r="G383" s="13"/>
      <c r="H383" s="377"/>
      <c r="I383"/>
      <c r="J383" s="12"/>
      <c r="K383" s="12"/>
      <c r="L383" s="12"/>
    </row>
    <row r="384" spans="2:12" ht="30">
      <c r="B384" s="59" t="s">
        <v>283</v>
      </c>
      <c r="C384" s="12"/>
      <c r="D384" s="348"/>
      <c r="E384" s="12"/>
      <c r="F384" s="377"/>
      <c r="G384" s="13"/>
      <c r="H384" s="377"/>
      <c r="I384"/>
      <c r="J384" s="12"/>
      <c r="K384" s="12"/>
      <c r="L384" s="12"/>
    </row>
    <row r="385" spans="2:12" ht="15">
      <c r="B385" s="214"/>
      <c r="C385" s="12"/>
      <c r="D385" s="348"/>
      <c r="E385" s="12"/>
      <c r="F385" s="377"/>
      <c r="G385" s="13"/>
      <c r="H385" s="377"/>
      <c r="I385"/>
      <c r="J385" s="12"/>
      <c r="K385" s="12"/>
      <c r="L385" s="12"/>
    </row>
    <row r="386" spans="2:12" ht="15">
      <c r="B386" s="64" t="s">
        <v>284</v>
      </c>
      <c r="C386" s="12"/>
      <c r="D386" s="348"/>
      <c r="E386" s="12"/>
      <c r="F386" s="377"/>
      <c r="G386" s="13"/>
      <c r="H386" s="377"/>
      <c r="I386"/>
      <c r="J386" s="12"/>
      <c r="K386" s="12"/>
      <c r="L386" s="12"/>
    </row>
    <row r="387" spans="2:12" ht="15">
      <c r="B387" s="214"/>
      <c r="C387" s="12"/>
      <c r="D387" s="348"/>
      <c r="E387" s="12"/>
      <c r="F387" s="377"/>
      <c r="G387" s="13"/>
      <c r="H387" s="377"/>
      <c r="I387"/>
      <c r="J387" s="12"/>
      <c r="K387" s="12"/>
      <c r="L387" s="12"/>
    </row>
    <row r="388" spans="2:12" ht="57">
      <c r="B388" s="328" t="s">
        <v>236</v>
      </c>
      <c r="D388" s="365"/>
      <c r="F388" s="356"/>
      <c r="H388" s="356"/>
      <c r="I388" s="35"/>
      <c r="J388" s="35"/>
      <c r="K388" s="35"/>
      <c r="L388" s="35"/>
    </row>
    <row r="389" spans="2:12" ht="15">
      <c r="B389" s="214"/>
      <c r="C389" s="12"/>
      <c r="D389" s="348"/>
      <c r="E389" s="12"/>
      <c r="F389" s="377"/>
      <c r="G389" s="13"/>
      <c r="H389" s="377"/>
      <c r="I389"/>
      <c r="J389" s="28"/>
      <c r="K389" s="28"/>
      <c r="L389" s="28"/>
    </row>
    <row r="390" spans="2:12" ht="15">
      <c r="B390" s="388" t="s">
        <v>80</v>
      </c>
      <c r="C390" s="35"/>
      <c r="D390" s="376"/>
      <c r="E390" s="12"/>
      <c r="F390" s="377"/>
      <c r="G390" s="13"/>
      <c r="H390" s="377"/>
      <c r="I390" s="35"/>
      <c r="J390" s="35"/>
      <c r="K390" s="35"/>
      <c r="L390" s="35"/>
    </row>
    <row r="391" spans="2:12" ht="15">
      <c r="B391" s="214"/>
      <c r="C391" s="35"/>
      <c r="D391" s="376"/>
      <c r="E391" s="12"/>
      <c r="F391" s="377"/>
      <c r="G391" s="13"/>
      <c r="H391" s="377"/>
      <c r="I391" s="35"/>
      <c r="J391" s="35"/>
      <c r="K391" s="35"/>
      <c r="L391" s="35"/>
    </row>
    <row r="392" spans="2:12" ht="114">
      <c r="B392" s="214" t="s">
        <v>421</v>
      </c>
      <c r="C392" s="35"/>
      <c r="D392" s="376"/>
      <c r="E392" s="12"/>
      <c r="F392" s="377"/>
      <c r="G392" s="13"/>
      <c r="H392" s="377"/>
      <c r="I392" s="35"/>
      <c r="J392" s="35"/>
      <c r="K392" s="35"/>
      <c r="L392" s="35"/>
    </row>
    <row r="393" spans="1:12" ht="57">
      <c r="A393" s="404"/>
      <c r="B393" s="328" t="s">
        <v>422</v>
      </c>
      <c r="C393" s="405"/>
      <c r="D393" s="406"/>
      <c r="E393" s="94"/>
      <c r="F393" s="406"/>
      <c r="G393" s="94"/>
      <c r="H393" s="406"/>
      <c r="I393" s="405"/>
      <c r="J393" s="405"/>
      <c r="K393" s="405"/>
      <c r="L393" s="405"/>
    </row>
    <row r="394" spans="1:12" ht="28.5">
      <c r="A394" s="407"/>
      <c r="B394" s="328" t="s">
        <v>423</v>
      </c>
      <c r="C394" s="405"/>
      <c r="D394" s="406"/>
      <c r="E394" s="94"/>
      <c r="F394" s="406"/>
      <c r="G394" s="94"/>
      <c r="H394" s="406"/>
      <c r="I394" s="405"/>
      <c r="J394" s="405"/>
      <c r="K394" s="405"/>
      <c r="L394" s="405"/>
    </row>
    <row r="395" spans="2:12" ht="15">
      <c r="B395" s="214"/>
      <c r="C395" s="35"/>
      <c r="D395" s="348"/>
      <c r="E395" s="12"/>
      <c r="F395" s="377"/>
      <c r="G395" s="13"/>
      <c r="H395" s="377"/>
      <c r="I395" s="35"/>
      <c r="J395" s="35"/>
      <c r="K395" s="35"/>
      <c r="L395" s="35"/>
    </row>
    <row r="396" spans="2:12" ht="57">
      <c r="B396" s="328" t="s">
        <v>237</v>
      </c>
      <c r="C396" s="35"/>
      <c r="D396" s="376"/>
      <c r="E396" s="12"/>
      <c r="F396" s="377"/>
      <c r="G396" s="13"/>
      <c r="H396" s="377"/>
      <c r="I396" s="35"/>
      <c r="J396" s="35"/>
      <c r="K396" s="35"/>
      <c r="L396" s="35"/>
    </row>
    <row r="397" spans="2:12" ht="15">
      <c r="B397" s="214"/>
      <c r="C397" s="35"/>
      <c r="D397" s="376"/>
      <c r="E397" s="12"/>
      <c r="F397" s="377"/>
      <c r="G397" s="13"/>
      <c r="H397" s="377"/>
      <c r="I397" s="35"/>
      <c r="J397" s="35"/>
      <c r="K397" s="35"/>
      <c r="L397" s="35"/>
    </row>
    <row r="398" spans="2:12" ht="15">
      <c r="B398" s="388" t="s">
        <v>82</v>
      </c>
      <c r="C398" s="35"/>
      <c r="D398" s="376"/>
      <c r="E398" s="12"/>
      <c r="F398" s="377"/>
      <c r="G398" s="13"/>
      <c r="H398" s="377"/>
      <c r="I398" s="35"/>
      <c r="J398" s="35"/>
      <c r="K398" s="35"/>
      <c r="L398" s="35"/>
    </row>
    <row r="399" spans="2:12" ht="15">
      <c r="B399" s="214"/>
      <c r="C399" s="35"/>
      <c r="D399" s="376"/>
      <c r="E399" s="12"/>
      <c r="F399" s="377"/>
      <c r="G399" s="13"/>
      <c r="H399" s="377"/>
      <c r="I399" s="35"/>
      <c r="J399" s="35"/>
      <c r="K399" s="35"/>
      <c r="L399" s="35"/>
    </row>
    <row r="400" spans="2:8" ht="114">
      <c r="B400" s="65" t="s">
        <v>424</v>
      </c>
      <c r="C400" s="35"/>
      <c r="D400" s="376"/>
      <c r="E400" s="12"/>
      <c r="F400" s="377"/>
      <c r="G400" s="13"/>
      <c r="H400" s="377"/>
    </row>
    <row r="401" spans="2:8" ht="15">
      <c r="B401" s="214"/>
      <c r="C401" s="35"/>
      <c r="D401" s="376"/>
      <c r="E401" s="12"/>
      <c r="F401" s="377"/>
      <c r="G401" s="13"/>
      <c r="H401" s="377"/>
    </row>
    <row r="402" spans="2:8" ht="99.75">
      <c r="B402" s="214" t="s">
        <v>425</v>
      </c>
      <c r="C402" s="35"/>
      <c r="D402" s="376"/>
      <c r="E402" s="12"/>
      <c r="F402" s="377"/>
      <c r="G402" s="13"/>
      <c r="H402" s="377"/>
    </row>
    <row r="403" spans="2:8" ht="15">
      <c r="B403" s="214"/>
      <c r="C403" s="35"/>
      <c r="D403" s="376"/>
      <c r="E403" s="12"/>
      <c r="F403" s="377"/>
      <c r="G403" s="13"/>
      <c r="H403" s="377"/>
    </row>
    <row r="404" spans="2:8" ht="57">
      <c r="B404" s="214" t="s">
        <v>426</v>
      </c>
      <c r="C404" s="35"/>
      <c r="D404" s="376"/>
      <c r="E404" s="12"/>
      <c r="F404" s="377"/>
      <c r="G404" s="13"/>
      <c r="H404" s="377"/>
    </row>
    <row r="405" spans="2:8" ht="15">
      <c r="B405" s="214"/>
      <c r="C405" s="35"/>
      <c r="D405" s="376"/>
      <c r="E405" s="12"/>
      <c r="F405" s="377"/>
      <c r="G405" s="13"/>
      <c r="H405" s="377"/>
    </row>
    <row r="406" spans="2:12" ht="57">
      <c r="B406" s="328" t="s">
        <v>237</v>
      </c>
      <c r="C406" s="35"/>
      <c r="D406" s="376"/>
      <c r="E406" s="12"/>
      <c r="F406" s="377"/>
      <c r="G406" s="13"/>
      <c r="H406" s="377"/>
      <c r="I406" s="35"/>
      <c r="J406" s="35"/>
      <c r="K406" s="35"/>
      <c r="L406" s="35"/>
    </row>
    <row r="407" spans="2:8" ht="15">
      <c r="B407" s="214"/>
      <c r="C407" s="35"/>
      <c r="D407" s="376"/>
      <c r="E407" s="12"/>
      <c r="F407" s="377"/>
      <c r="G407" s="13"/>
      <c r="H407" s="377"/>
    </row>
    <row r="408" spans="2:8" ht="42.75">
      <c r="B408" s="214" t="s">
        <v>427</v>
      </c>
      <c r="C408" s="35"/>
      <c r="D408" s="376"/>
      <c r="E408" s="12"/>
      <c r="F408" s="377"/>
      <c r="G408" s="13"/>
      <c r="H408" s="377"/>
    </row>
    <row r="409" spans="2:8" ht="15">
      <c r="B409" s="214"/>
      <c r="C409" s="35"/>
      <c r="D409" s="376"/>
      <c r="E409" s="12"/>
      <c r="F409" s="377"/>
      <c r="G409" s="13"/>
      <c r="H409" s="377"/>
    </row>
    <row r="410" spans="1:12" ht="15">
      <c r="A410" s="28"/>
      <c r="C410" s="28"/>
      <c r="D410" s="408"/>
      <c r="E410" s="145"/>
      <c r="F410" s="408"/>
      <c r="G410" s="145"/>
      <c r="H410" s="390"/>
      <c r="I410" s="28"/>
      <c r="J410" s="44"/>
      <c r="K410" s="44"/>
      <c r="L410" s="44"/>
    </row>
    <row r="411" spans="2:12" ht="60">
      <c r="B411" s="315" t="s">
        <v>428</v>
      </c>
      <c r="C411" s="12"/>
      <c r="D411" s="376"/>
      <c r="E411" s="12"/>
      <c r="F411" s="377"/>
      <c r="G411" s="13"/>
      <c r="H411" s="377"/>
      <c r="I411" s="12"/>
      <c r="J411" s="44"/>
      <c r="K411" s="44"/>
      <c r="L411" s="44"/>
    </row>
    <row r="412" spans="2:12" ht="15">
      <c r="B412" s="214"/>
      <c r="C412" s="12"/>
      <c r="D412" s="348"/>
      <c r="E412" s="12"/>
      <c r="F412" s="377"/>
      <c r="G412" s="13"/>
      <c r="H412" s="377"/>
      <c r="I412" s="12"/>
      <c r="J412" s="44"/>
      <c r="K412" s="44"/>
      <c r="L412" s="44"/>
    </row>
    <row r="413" spans="2:12" ht="30">
      <c r="B413" s="316" t="s">
        <v>429</v>
      </c>
      <c r="C413" s="12"/>
      <c r="D413" s="348"/>
      <c r="E413" s="12"/>
      <c r="F413" s="377"/>
      <c r="G413" s="13"/>
      <c r="H413" s="377"/>
      <c r="I413" s="28"/>
      <c r="J413" s="44"/>
      <c r="K413" s="44"/>
      <c r="L413" s="44"/>
    </row>
    <row r="414" spans="2:12" ht="15">
      <c r="B414" s="214"/>
      <c r="C414" s="12"/>
      <c r="D414" s="348"/>
      <c r="E414" s="12"/>
      <c r="F414" s="377"/>
      <c r="G414" s="13"/>
      <c r="H414" s="377"/>
      <c r="I414" s="28"/>
      <c r="J414" s="44"/>
      <c r="K414" s="44"/>
      <c r="L414" s="44"/>
    </row>
    <row r="415" spans="2:12" ht="85.5">
      <c r="B415" s="328" t="s">
        <v>84</v>
      </c>
      <c r="C415" s="12"/>
      <c r="D415" s="348"/>
      <c r="E415" s="12"/>
      <c r="F415" s="377"/>
      <c r="G415" s="13"/>
      <c r="H415" s="377"/>
      <c r="I415" s="28"/>
      <c r="J415" s="44"/>
      <c r="K415" s="44"/>
      <c r="L415" s="44"/>
    </row>
    <row r="416" spans="3:12" ht="15">
      <c r="C416" s="12"/>
      <c r="D416" s="348"/>
      <c r="E416" s="12"/>
      <c r="F416" s="377"/>
      <c r="G416" s="13"/>
      <c r="H416" s="377"/>
      <c r="I416" s="28"/>
      <c r="J416" s="44"/>
      <c r="K416" s="44"/>
      <c r="L416" s="44"/>
    </row>
    <row r="417" spans="2:8" ht="71.25">
      <c r="B417" s="328" t="s">
        <v>430</v>
      </c>
      <c r="D417" s="365"/>
      <c r="F417" s="356"/>
      <c r="H417" s="356"/>
    </row>
    <row r="418" spans="2:12" ht="15">
      <c r="B418" s="214"/>
      <c r="C418" s="12"/>
      <c r="D418" s="348"/>
      <c r="E418" s="12"/>
      <c r="F418" s="377"/>
      <c r="G418" s="13"/>
      <c r="H418" s="377"/>
      <c r="I418" s="28"/>
      <c r="J418" s="44"/>
      <c r="K418" s="44"/>
      <c r="L418" s="44"/>
    </row>
    <row r="419" spans="2:12" ht="57">
      <c r="B419" s="40" t="s">
        <v>291</v>
      </c>
      <c r="C419" s="12"/>
      <c r="D419" s="348"/>
      <c r="E419" s="12"/>
      <c r="F419" s="377"/>
      <c r="G419" s="13"/>
      <c r="H419" s="377"/>
      <c r="I419" s="28"/>
      <c r="J419" s="44"/>
      <c r="K419" s="44"/>
      <c r="L419" s="44"/>
    </row>
    <row r="420" spans="2:12" ht="15">
      <c r="B420" s="214"/>
      <c r="C420" s="12"/>
      <c r="D420" s="348"/>
      <c r="E420" s="12"/>
      <c r="F420" s="377"/>
      <c r="G420" s="13"/>
      <c r="H420" s="377"/>
      <c r="I420" s="28"/>
      <c r="J420" s="44"/>
      <c r="K420" s="44"/>
      <c r="L420" s="44"/>
    </row>
    <row r="421" spans="2:12" ht="30">
      <c r="B421" s="59" t="s">
        <v>431</v>
      </c>
      <c r="C421" s="12"/>
      <c r="D421" s="348"/>
      <c r="E421" s="12"/>
      <c r="F421" s="377"/>
      <c r="G421" s="13"/>
      <c r="H421" s="377"/>
      <c r="I421" s="28"/>
      <c r="J421" s="44"/>
      <c r="K421" s="44"/>
      <c r="L421" s="44"/>
    </row>
    <row r="422" spans="2:12" ht="15">
      <c r="B422" s="214"/>
      <c r="C422" s="12"/>
      <c r="D422" s="348"/>
      <c r="E422" s="12"/>
      <c r="F422" s="377"/>
      <c r="G422" s="13"/>
      <c r="H422" s="377"/>
      <c r="I422" s="28"/>
      <c r="J422" s="44"/>
      <c r="K422" s="44"/>
      <c r="L422" s="44"/>
    </row>
    <row r="423" spans="2:12" ht="28.5">
      <c r="B423" s="409" t="s">
        <v>292</v>
      </c>
      <c r="C423" s="35"/>
      <c r="D423" s="348"/>
      <c r="E423" s="12"/>
      <c r="F423" s="377"/>
      <c r="G423" s="13"/>
      <c r="H423" s="377"/>
      <c r="I423" s="44"/>
      <c r="J423" s="44"/>
      <c r="K423" s="44"/>
      <c r="L423" s="44"/>
    </row>
    <row r="424" spans="3:12" ht="15">
      <c r="C424" s="35"/>
      <c r="D424" s="348"/>
      <c r="E424" s="12"/>
      <c r="F424" s="377"/>
      <c r="G424" s="13"/>
      <c r="H424" s="377"/>
      <c r="I424" s="44"/>
      <c r="J424" s="44"/>
      <c r="K424" s="44"/>
      <c r="L424" s="44"/>
    </row>
    <row r="425" spans="2:12" ht="28.5">
      <c r="B425" s="64" t="s">
        <v>283</v>
      </c>
      <c r="C425" s="35"/>
      <c r="D425" s="348"/>
      <c r="E425" s="12"/>
      <c r="F425" s="377"/>
      <c r="G425" s="13"/>
      <c r="H425" s="377"/>
      <c r="I425" s="44"/>
      <c r="J425" s="44"/>
      <c r="K425" s="44"/>
      <c r="L425" s="44"/>
    </row>
    <row r="426" spans="3:12" ht="15">
      <c r="C426" s="35"/>
      <c r="D426" s="348"/>
      <c r="E426" s="12"/>
      <c r="F426" s="377"/>
      <c r="G426" s="13"/>
      <c r="H426" s="377"/>
      <c r="I426" s="44"/>
      <c r="J426" s="44"/>
      <c r="K426" s="44"/>
      <c r="L426" s="44"/>
    </row>
    <row r="427" spans="2:12" ht="15">
      <c r="B427" s="321" t="s">
        <v>293</v>
      </c>
      <c r="C427" s="35"/>
      <c r="D427" s="348"/>
      <c r="E427" s="12"/>
      <c r="F427" s="377"/>
      <c r="G427" s="13"/>
      <c r="H427" s="377"/>
      <c r="I427" s="44"/>
      <c r="J427" s="44"/>
      <c r="K427" s="44"/>
      <c r="L427" s="44"/>
    </row>
    <row r="428" spans="3:12" ht="15">
      <c r="C428" s="35"/>
      <c r="D428" s="376"/>
      <c r="E428" s="12"/>
      <c r="F428" s="377"/>
      <c r="G428" s="13"/>
      <c r="H428" s="377"/>
      <c r="I428" s="44"/>
      <c r="J428" s="44"/>
      <c r="K428" s="44"/>
      <c r="L428" s="44"/>
    </row>
    <row r="429" spans="2:12" ht="15">
      <c r="B429" s="66" t="s">
        <v>432</v>
      </c>
      <c r="C429" s="35"/>
      <c r="D429" s="348"/>
      <c r="E429" s="12"/>
      <c r="F429" s="377"/>
      <c r="G429" s="13"/>
      <c r="H429" s="377"/>
      <c r="I429" s="44"/>
      <c r="J429" s="44"/>
      <c r="K429" s="44"/>
      <c r="L429" s="44"/>
    </row>
    <row r="430" spans="1:12" ht="15">
      <c r="A430" s="83"/>
      <c r="B430" s="395" t="s">
        <v>10</v>
      </c>
      <c r="C430" s="44"/>
      <c r="D430" s="396">
        <f>H8</f>
        <v>300.87</v>
      </c>
      <c r="E430" s="149"/>
      <c r="F430" s="410"/>
      <c r="G430" s="149"/>
      <c r="H430" s="411">
        <f>D430*F430</f>
        <v>0</v>
      </c>
      <c r="I430" s="44"/>
      <c r="J430" s="44"/>
      <c r="K430" s="44"/>
      <c r="L430" s="44"/>
    </row>
    <row r="431" spans="1:12" ht="45">
      <c r="A431" s="83"/>
      <c r="B431" s="315" t="s">
        <v>433</v>
      </c>
      <c r="C431" s="44"/>
      <c r="D431" s="412"/>
      <c r="E431" s="149"/>
      <c r="F431" s="413"/>
      <c r="G431" s="149"/>
      <c r="H431" s="390"/>
      <c r="I431" s="44"/>
      <c r="J431" s="44"/>
      <c r="K431" s="44"/>
      <c r="L431" s="44"/>
    </row>
    <row r="432" spans="1:12" ht="15">
      <c r="A432" s="83"/>
      <c r="B432" s="67" t="s">
        <v>2</v>
      </c>
      <c r="D432" s="414">
        <v>26</v>
      </c>
      <c r="F432" s="360"/>
      <c r="H432" s="370">
        <f>D432*F432</f>
        <v>0</v>
      </c>
      <c r="I432" s="44"/>
      <c r="J432" s="44"/>
      <c r="K432" s="44"/>
      <c r="L432" s="44"/>
    </row>
    <row r="433" spans="1:12" ht="15">
      <c r="A433" s="83"/>
      <c r="B433" s="395"/>
      <c r="C433" s="44"/>
      <c r="D433" s="415"/>
      <c r="E433" s="149"/>
      <c r="F433" s="413"/>
      <c r="G433" s="149"/>
      <c r="H433" s="390"/>
      <c r="I433" s="44"/>
      <c r="J433" s="44"/>
      <c r="K433" s="44"/>
      <c r="L433" s="44"/>
    </row>
    <row r="434" spans="1:12" ht="105">
      <c r="A434" s="195"/>
      <c r="B434" s="69" t="s">
        <v>350</v>
      </c>
      <c r="C434" s="28"/>
      <c r="D434" s="389"/>
      <c r="E434" s="145"/>
      <c r="F434" s="390"/>
      <c r="G434" s="147"/>
      <c r="H434" s="390"/>
      <c r="I434" s="28"/>
      <c r="J434" s="28"/>
      <c r="K434" s="28"/>
      <c r="L434" s="28"/>
    </row>
    <row r="435" spans="1:12" ht="15">
      <c r="A435" s="195"/>
      <c r="B435" s="19"/>
      <c r="C435" s="28"/>
      <c r="D435" s="389"/>
      <c r="E435" s="145"/>
      <c r="F435" s="390"/>
      <c r="G435" s="147"/>
      <c r="H435" s="390"/>
      <c r="I435" s="28"/>
      <c r="J435" s="28"/>
      <c r="K435" s="28"/>
      <c r="L435" s="28"/>
    </row>
    <row r="436" spans="1:12" ht="15">
      <c r="A436" s="391"/>
      <c r="B436" s="69" t="s">
        <v>162</v>
      </c>
      <c r="C436" s="44"/>
      <c r="D436" s="389"/>
      <c r="E436" s="149"/>
      <c r="F436" s="390"/>
      <c r="G436" s="147"/>
      <c r="H436" s="390"/>
      <c r="I436" s="44"/>
      <c r="J436" s="44"/>
      <c r="K436" s="44"/>
      <c r="L436" s="44"/>
    </row>
    <row r="437" spans="1:12" ht="15">
      <c r="A437" s="391"/>
      <c r="B437" s="69"/>
      <c r="C437" s="44"/>
      <c r="D437" s="389"/>
      <c r="E437" s="149"/>
      <c r="F437" s="390"/>
      <c r="G437" s="147"/>
      <c r="H437" s="390"/>
      <c r="I437" s="44"/>
      <c r="J437" s="44"/>
      <c r="K437" s="44"/>
      <c r="L437" s="44"/>
    </row>
    <row r="438" spans="1:12" ht="15">
      <c r="A438" s="391"/>
      <c r="B438" s="69" t="s">
        <v>434</v>
      </c>
      <c r="C438" s="44"/>
      <c r="D438" s="389"/>
      <c r="E438" s="149"/>
      <c r="F438" s="390"/>
      <c r="G438" s="147"/>
      <c r="H438" s="390"/>
      <c r="I438" s="44"/>
      <c r="J438" s="44"/>
      <c r="K438" s="44"/>
      <c r="L438" s="44"/>
    </row>
    <row r="439" spans="1:12" ht="15">
      <c r="A439" s="391"/>
      <c r="B439" s="69"/>
      <c r="C439" s="44"/>
      <c r="D439" s="389"/>
      <c r="E439" s="149"/>
      <c r="F439" s="390"/>
      <c r="G439" s="147"/>
      <c r="H439" s="390"/>
      <c r="I439" s="44"/>
      <c r="J439" s="44"/>
      <c r="K439" s="44"/>
      <c r="L439" s="44"/>
    </row>
    <row r="440" spans="1:12" ht="15">
      <c r="A440" s="391"/>
      <c r="B440" s="72" t="s">
        <v>351</v>
      </c>
      <c r="C440" s="44"/>
      <c r="D440" s="389"/>
      <c r="E440" s="149"/>
      <c r="F440" s="390"/>
      <c r="G440" s="147"/>
      <c r="H440" s="390"/>
      <c r="I440" s="44"/>
      <c r="J440" s="44"/>
      <c r="K440" s="44"/>
      <c r="L440" s="44"/>
    </row>
    <row r="441" spans="1:12" ht="15">
      <c r="A441" s="391"/>
      <c r="B441" s="328" t="s">
        <v>230</v>
      </c>
      <c r="C441" s="44"/>
      <c r="D441" s="389"/>
      <c r="E441" s="149"/>
      <c r="F441" s="390"/>
      <c r="G441" s="147"/>
      <c r="H441" s="390"/>
      <c r="I441" s="44"/>
      <c r="J441" s="44"/>
      <c r="K441" s="44"/>
      <c r="L441" s="44"/>
    </row>
    <row r="442" spans="1:12" ht="15">
      <c r="A442" s="391"/>
      <c r="B442" s="395" t="s">
        <v>2</v>
      </c>
      <c r="C442" s="44"/>
      <c r="D442" s="416">
        <v>2</v>
      </c>
      <c r="E442" s="94"/>
      <c r="F442" s="361"/>
      <c r="G442" s="127"/>
      <c r="H442" s="361">
        <f>D442*F442</f>
        <v>0</v>
      </c>
      <c r="I442" s="44"/>
      <c r="J442" s="44"/>
      <c r="K442" s="44"/>
      <c r="L442" s="44"/>
    </row>
    <row r="443" spans="1:12" ht="15">
      <c r="A443" s="391"/>
      <c r="B443" s="72" t="s">
        <v>435</v>
      </c>
      <c r="C443" s="44"/>
      <c r="D443" s="389"/>
      <c r="E443" s="149"/>
      <c r="F443" s="390"/>
      <c r="G443" s="147"/>
      <c r="H443" s="390"/>
      <c r="I443" s="44"/>
      <c r="J443" s="44"/>
      <c r="K443" s="44"/>
      <c r="L443" s="44"/>
    </row>
    <row r="444" spans="1:12" ht="15">
      <c r="A444" s="391"/>
      <c r="B444" s="328" t="s">
        <v>436</v>
      </c>
      <c r="C444" s="44"/>
      <c r="D444" s="389"/>
      <c r="E444" s="149"/>
      <c r="F444" s="390"/>
      <c r="G444" s="147"/>
      <c r="H444" s="390"/>
      <c r="I444" s="44"/>
      <c r="J444" s="44"/>
      <c r="K444" s="44"/>
      <c r="L444" s="44"/>
    </row>
    <row r="445" spans="1:12" ht="15">
      <c r="A445" s="391"/>
      <c r="B445" s="395" t="s">
        <v>2</v>
      </c>
      <c r="C445" s="44"/>
      <c r="D445" s="416">
        <v>2</v>
      </c>
      <c r="E445" s="94"/>
      <c r="F445" s="361"/>
      <c r="G445" s="127"/>
      <c r="H445" s="361">
        <f>D445*F445</f>
        <v>0</v>
      </c>
      <c r="I445" s="44"/>
      <c r="J445" s="44"/>
      <c r="K445" s="44"/>
      <c r="L445" s="44"/>
    </row>
    <row r="446" spans="1:12" ht="15">
      <c r="A446" s="391"/>
      <c r="B446" s="72" t="s">
        <v>437</v>
      </c>
      <c r="C446" s="44"/>
      <c r="D446" s="389"/>
      <c r="E446" s="149"/>
      <c r="F446" s="390"/>
      <c r="G446" s="147"/>
      <c r="H446" s="390"/>
      <c r="I446" s="44"/>
      <c r="J446" s="44"/>
      <c r="K446" s="44"/>
      <c r="L446" s="44"/>
    </row>
    <row r="447" spans="1:12" ht="15">
      <c r="A447" s="391"/>
      <c r="B447" s="328" t="s">
        <v>438</v>
      </c>
      <c r="C447" s="44"/>
      <c r="D447" s="389"/>
      <c r="E447" s="149"/>
      <c r="F447" s="390"/>
      <c r="G447" s="147"/>
      <c r="H447" s="390"/>
      <c r="I447" s="44"/>
      <c r="J447" s="44"/>
      <c r="K447" s="44"/>
      <c r="L447" s="44"/>
    </row>
    <row r="448" spans="1:12" ht="15">
      <c r="A448" s="391"/>
      <c r="B448" s="395" t="s">
        <v>2</v>
      </c>
      <c r="C448" s="44"/>
      <c r="D448" s="416">
        <v>1</v>
      </c>
      <c r="E448" s="94"/>
      <c r="F448" s="361"/>
      <c r="G448" s="127"/>
      <c r="H448" s="361">
        <f>D448*F448</f>
        <v>0</v>
      </c>
      <c r="I448" s="44"/>
      <c r="J448" s="44"/>
      <c r="K448" s="44"/>
      <c r="L448" s="44"/>
    </row>
    <row r="449" spans="1:12" ht="15">
      <c r="A449" s="391"/>
      <c r="B449" s="328" t="s">
        <v>439</v>
      </c>
      <c r="C449" s="44"/>
      <c r="D449" s="412"/>
      <c r="E449" s="149"/>
      <c r="F449" s="390"/>
      <c r="G449" s="147"/>
      <c r="H449" s="390"/>
      <c r="I449" s="44"/>
      <c r="J449" s="44"/>
      <c r="K449" s="44"/>
      <c r="L449" s="44"/>
    </row>
    <row r="450" spans="1:12" ht="15">
      <c r="A450" s="391"/>
      <c r="B450" s="328" t="s">
        <v>261</v>
      </c>
      <c r="C450" s="44"/>
      <c r="D450" s="412"/>
      <c r="E450" s="149"/>
      <c r="F450" s="390"/>
      <c r="G450" s="147"/>
      <c r="H450" s="390"/>
      <c r="I450" s="44"/>
      <c r="J450" s="44"/>
      <c r="K450" s="44"/>
      <c r="L450" s="44"/>
    </row>
    <row r="451" spans="1:12" ht="15">
      <c r="A451" s="391"/>
      <c r="B451" s="395" t="s">
        <v>2</v>
      </c>
      <c r="C451" s="44"/>
      <c r="D451" s="416">
        <v>3</v>
      </c>
      <c r="E451" s="149"/>
      <c r="F451" s="411"/>
      <c r="G451" s="147"/>
      <c r="H451" s="361">
        <f>D451*F451</f>
        <v>0</v>
      </c>
      <c r="I451" s="44"/>
      <c r="J451" s="44"/>
      <c r="K451" s="44"/>
      <c r="L451" s="44"/>
    </row>
    <row r="452" spans="1:12" ht="15">
      <c r="A452" s="391"/>
      <c r="B452" s="328" t="s">
        <v>440</v>
      </c>
      <c r="C452" s="44"/>
      <c r="D452" s="412"/>
      <c r="E452" s="149"/>
      <c r="F452" s="390"/>
      <c r="G452" s="147"/>
      <c r="H452" s="390"/>
      <c r="I452" s="44"/>
      <c r="J452" s="44"/>
      <c r="K452" s="44"/>
      <c r="L452" s="44"/>
    </row>
    <row r="453" spans="1:12" ht="15">
      <c r="A453" s="391"/>
      <c r="B453" s="328" t="s">
        <v>441</v>
      </c>
      <c r="C453" s="44"/>
      <c r="D453" s="412"/>
      <c r="E453" s="149"/>
      <c r="F453" s="390"/>
      <c r="G453" s="147"/>
      <c r="H453" s="390"/>
      <c r="I453" s="44"/>
      <c r="J453" s="44"/>
      <c r="K453" s="44"/>
      <c r="L453" s="44"/>
    </row>
    <row r="454" spans="1:12" ht="15">
      <c r="A454" s="391"/>
      <c r="B454" s="395" t="s">
        <v>2</v>
      </c>
      <c r="C454" s="44"/>
      <c r="D454" s="416">
        <v>2</v>
      </c>
      <c r="E454" s="149"/>
      <c r="F454" s="411"/>
      <c r="G454" s="147"/>
      <c r="H454" s="361">
        <f>D454*F454</f>
        <v>0</v>
      </c>
      <c r="I454" s="44"/>
      <c r="J454" s="44"/>
      <c r="K454" s="44"/>
      <c r="L454" s="44"/>
    </row>
    <row r="455" spans="1:12" ht="15">
      <c r="A455" s="391"/>
      <c r="B455" s="328" t="s">
        <v>442</v>
      </c>
      <c r="C455" s="44"/>
      <c r="D455" s="412"/>
      <c r="E455" s="149"/>
      <c r="F455" s="390"/>
      <c r="G455" s="147"/>
      <c r="H455" s="390"/>
      <c r="I455" s="44"/>
      <c r="J455" s="44"/>
      <c r="K455" s="44"/>
      <c r="L455" s="44"/>
    </row>
    <row r="456" spans="1:12" ht="15">
      <c r="A456" s="391"/>
      <c r="B456" s="328" t="s">
        <v>443</v>
      </c>
      <c r="C456" s="44"/>
      <c r="D456" s="412"/>
      <c r="E456" s="149"/>
      <c r="F456" s="390"/>
      <c r="G456" s="147"/>
      <c r="H456" s="390"/>
      <c r="I456" s="44"/>
      <c r="J456" s="44"/>
      <c r="K456" s="44"/>
      <c r="L456" s="44"/>
    </row>
    <row r="457" spans="1:12" ht="15">
      <c r="A457" s="391"/>
      <c r="B457" s="395" t="s">
        <v>2</v>
      </c>
      <c r="C457" s="44"/>
      <c r="D457" s="416">
        <v>1</v>
      </c>
      <c r="E457" s="149"/>
      <c r="F457" s="411"/>
      <c r="G457" s="147"/>
      <c r="H457" s="361">
        <f>D457*F457</f>
        <v>0</v>
      </c>
      <c r="I457" s="44"/>
      <c r="J457" s="44"/>
      <c r="K457" s="44"/>
      <c r="L457" s="44"/>
    </row>
    <row r="458" spans="1:12" ht="15">
      <c r="A458" s="391"/>
      <c r="B458" s="328" t="s">
        <v>444</v>
      </c>
      <c r="C458" s="44"/>
      <c r="D458" s="412"/>
      <c r="E458" s="149"/>
      <c r="F458" s="390"/>
      <c r="G458" s="147"/>
      <c r="H458" s="390"/>
      <c r="I458" s="44"/>
      <c r="J458" s="44"/>
      <c r="K458" s="44"/>
      <c r="L458" s="44"/>
    </row>
    <row r="459" spans="1:12" ht="15">
      <c r="A459" s="391"/>
      <c r="B459" s="328" t="s">
        <v>445</v>
      </c>
      <c r="C459" s="44"/>
      <c r="D459" s="412"/>
      <c r="E459" s="149"/>
      <c r="F459" s="390"/>
      <c r="G459" s="147"/>
      <c r="H459" s="390"/>
      <c r="I459" s="44"/>
      <c r="J459" s="44"/>
      <c r="K459" s="44"/>
      <c r="L459" s="44"/>
    </row>
    <row r="460" spans="1:12" ht="15">
      <c r="A460" s="391"/>
      <c r="B460" s="395" t="s">
        <v>2</v>
      </c>
      <c r="C460" s="44"/>
      <c r="D460" s="416">
        <v>3</v>
      </c>
      <c r="E460" s="149"/>
      <c r="F460" s="411"/>
      <c r="G460" s="147"/>
      <c r="H460" s="361">
        <f>D460*F460</f>
        <v>0</v>
      </c>
      <c r="I460" s="44"/>
      <c r="J460" s="44"/>
      <c r="K460" s="44"/>
      <c r="L460" s="44"/>
    </row>
    <row r="461" spans="1:12" ht="15">
      <c r="A461" s="391"/>
      <c r="B461" s="328" t="s">
        <v>446</v>
      </c>
      <c r="C461" s="44"/>
      <c r="D461" s="412"/>
      <c r="E461" s="149"/>
      <c r="F461" s="390"/>
      <c r="G461" s="147"/>
      <c r="H461" s="390"/>
      <c r="I461" s="44"/>
      <c r="J461" s="44"/>
      <c r="K461" s="44"/>
      <c r="L461" s="44"/>
    </row>
    <row r="462" spans="1:12" ht="15">
      <c r="A462" s="391"/>
      <c r="B462" s="328" t="s">
        <v>229</v>
      </c>
      <c r="C462" s="44"/>
      <c r="D462" s="412"/>
      <c r="E462" s="149"/>
      <c r="F462" s="390"/>
      <c r="G462" s="147"/>
      <c r="H462" s="390"/>
      <c r="I462" s="44"/>
      <c r="J462" s="44"/>
      <c r="K462" s="44"/>
      <c r="L462" s="44"/>
    </row>
    <row r="463" spans="1:12" ht="15">
      <c r="A463" s="391"/>
      <c r="B463" s="395" t="s">
        <v>2</v>
      </c>
      <c r="C463" s="44"/>
      <c r="D463" s="416">
        <v>3</v>
      </c>
      <c r="E463" s="149"/>
      <c r="F463" s="411"/>
      <c r="G463" s="147"/>
      <c r="H463" s="361">
        <f>D463*F463</f>
        <v>0</v>
      </c>
      <c r="I463" s="44"/>
      <c r="J463" s="44"/>
      <c r="K463" s="44"/>
      <c r="L463" s="44"/>
    </row>
    <row r="464" spans="1:12" ht="15">
      <c r="A464" s="391"/>
      <c r="B464" s="328" t="s">
        <v>447</v>
      </c>
      <c r="C464" s="44"/>
      <c r="D464" s="412"/>
      <c r="E464" s="149"/>
      <c r="F464" s="390"/>
      <c r="G464" s="147"/>
      <c r="H464" s="390"/>
      <c r="I464" s="44"/>
      <c r="J464" s="44"/>
      <c r="K464" s="44"/>
      <c r="L464" s="44"/>
    </row>
    <row r="465" spans="1:12" ht="15">
      <c r="A465" s="391"/>
      <c r="B465" s="395" t="s">
        <v>2</v>
      </c>
      <c r="C465" s="44"/>
      <c r="D465" s="416">
        <v>3</v>
      </c>
      <c r="E465" s="149"/>
      <c r="F465" s="411"/>
      <c r="G465" s="147"/>
      <c r="H465" s="361">
        <f>D465*F465</f>
        <v>0</v>
      </c>
      <c r="I465" s="44"/>
      <c r="J465" s="44"/>
      <c r="K465" s="44"/>
      <c r="L465" s="44"/>
    </row>
    <row r="466" spans="1:12" ht="15">
      <c r="A466" s="391"/>
      <c r="B466" s="395"/>
      <c r="C466" s="44"/>
      <c r="D466" s="416"/>
      <c r="E466" s="149"/>
      <c r="F466" s="390"/>
      <c r="G466" s="147"/>
      <c r="H466" s="357"/>
      <c r="I466" s="44"/>
      <c r="J466" s="44"/>
      <c r="K466" s="44"/>
      <c r="L466" s="44"/>
    </row>
    <row r="467" spans="1:12" ht="15">
      <c r="A467" s="391"/>
      <c r="B467" s="395"/>
      <c r="C467" s="44"/>
      <c r="D467" s="416"/>
      <c r="E467" s="149"/>
      <c r="F467" s="390"/>
      <c r="G467" s="147"/>
      <c r="H467" s="357"/>
      <c r="I467" s="44"/>
      <c r="J467" s="44"/>
      <c r="K467" s="44"/>
      <c r="L467" s="44"/>
    </row>
    <row r="468" spans="1:12" ht="15">
      <c r="A468" s="391"/>
      <c r="B468" s="69" t="s">
        <v>448</v>
      </c>
      <c r="C468" s="44"/>
      <c r="D468" s="389"/>
      <c r="E468" s="149"/>
      <c r="F468" s="390"/>
      <c r="G468" s="147"/>
      <c r="H468" s="390"/>
      <c r="I468" s="44"/>
      <c r="J468" s="44"/>
      <c r="K468" s="44"/>
      <c r="L468" s="44"/>
    </row>
    <row r="469" spans="1:12" ht="15">
      <c r="A469" s="391"/>
      <c r="B469" s="69"/>
      <c r="C469" s="44"/>
      <c r="D469" s="389"/>
      <c r="E469" s="149"/>
      <c r="F469" s="390"/>
      <c r="G469" s="147"/>
      <c r="H469" s="390"/>
      <c r="I469" s="44"/>
      <c r="J469" s="44"/>
      <c r="K469" s="44"/>
      <c r="L469" s="44"/>
    </row>
    <row r="470" spans="1:12" ht="15">
      <c r="A470" s="391"/>
      <c r="B470" s="72" t="s">
        <v>373</v>
      </c>
      <c r="C470" s="44"/>
      <c r="D470" s="389"/>
      <c r="E470" s="149"/>
      <c r="F470" s="390"/>
      <c r="G470" s="147"/>
      <c r="H470" s="390"/>
      <c r="I470" s="44"/>
      <c r="J470" s="44"/>
      <c r="K470" s="44"/>
      <c r="L470" s="44"/>
    </row>
    <row r="471" spans="1:12" ht="15">
      <c r="A471" s="391"/>
      <c r="B471" s="328" t="s">
        <v>449</v>
      </c>
      <c r="C471" s="44"/>
      <c r="D471" s="389"/>
      <c r="E471" s="149"/>
      <c r="F471" s="390"/>
      <c r="G471" s="147"/>
      <c r="H471" s="390"/>
      <c r="I471" s="44"/>
      <c r="J471" s="44"/>
      <c r="K471" s="44"/>
      <c r="L471" s="44"/>
    </row>
    <row r="472" spans="1:12" ht="15">
      <c r="A472" s="391"/>
      <c r="B472" s="395" t="s">
        <v>2</v>
      </c>
      <c r="C472" s="44"/>
      <c r="D472" s="416">
        <v>2</v>
      </c>
      <c r="E472" s="94"/>
      <c r="F472" s="361"/>
      <c r="G472" s="127"/>
      <c r="H472" s="361">
        <f>D472*F472</f>
        <v>0</v>
      </c>
      <c r="I472" s="44"/>
      <c r="J472" s="44"/>
      <c r="K472" s="44"/>
      <c r="L472" s="44"/>
    </row>
    <row r="473" spans="1:12" ht="15">
      <c r="A473" s="391"/>
      <c r="B473" s="72" t="s">
        <v>450</v>
      </c>
      <c r="C473" s="44"/>
      <c r="D473" s="389"/>
      <c r="E473" s="149"/>
      <c r="F473" s="390"/>
      <c r="G473" s="147"/>
      <c r="H473" s="390"/>
      <c r="I473" s="44"/>
      <c r="J473" s="44"/>
      <c r="K473" s="44"/>
      <c r="L473" s="44"/>
    </row>
    <row r="474" spans="1:12" ht="15">
      <c r="A474" s="391"/>
      <c r="B474" s="328" t="s">
        <v>230</v>
      </c>
      <c r="C474" s="44"/>
      <c r="D474" s="389"/>
      <c r="E474" s="149"/>
      <c r="F474" s="390"/>
      <c r="G474" s="147"/>
      <c r="H474" s="390"/>
      <c r="I474" s="44"/>
      <c r="J474" s="44"/>
      <c r="K474" s="44"/>
      <c r="L474" s="44"/>
    </row>
    <row r="475" spans="1:12" ht="15">
      <c r="A475" s="391"/>
      <c r="B475" s="395" t="s">
        <v>2</v>
      </c>
      <c r="C475" s="44"/>
      <c r="D475" s="416">
        <v>1</v>
      </c>
      <c r="E475" s="94"/>
      <c r="F475" s="361"/>
      <c r="G475" s="127"/>
      <c r="H475" s="361">
        <f>D475*F475</f>
        <v>0</v>
      </c>
      <c r="I475" s="44"/>
      <c r="J475" s="44"/>
      <c r="K475" s="44"/>
      <c r="L475" s="44"/>
    </row>
    <row r="476" spans="1:12" ht="15">
      <c r="A476" s="391"/>
      <c r="B476" s="328" t="s">
        <v>451</v>
      </c>
      <c r="C476" s="44"/>
      <c r="D476" s="412"/>
      <c r="E476" s="149"/>
      <c r="F476" s="390"/>
      <c r="G476" s="147"/>
      <c r="H476" s="390"/>
      <c r="I476" s="44"/>
      <c r="J476" s="44"/>
      <c r="K476" s="44"/>
      <c r="L476" s="44"/>
    </row>
    <row r="477" spans="1:12" ht="15">
      <c r="A477" s="391"/>
      <c r="B477" s="328" t="s">
        <v>452</v>
      </c>
      <c r="C477" s="44"/>
      <c r="D477" s="412"/>
      <c r="E477" s="149"/>
      <c r="F477" s="390"/>
      <c r="G477" s="147"/>
      <c r="H477" s="390"/>
      <c r="I477" s="44"/>
      <c r="J477" s="44"/>
      <c r="K477" s="44"/>
      <c r="L477" s="44"/>
    </row>
    <row r="478" spans="1:12" ht="15">
      <c r="A478" s="391"/>
      <c r="B478" s="395" t="s">
        <v>2</v>
      </c>
      <c r="C478" s="44"/>
      <c r="D478" s="416">
        <v>2</v>
      </c>
      <c r="E478" s="149"/>
      <c r="F478" s="411"/>
      <c r="G478" s="147"/>
      <c r="H478" s="361">
        <f>D478*F478</f>
        <v>0</v>
      </c>
      <c r="I478" s="44"/>
      <c r="J478" s="44"/>
      <c r="K478" s="44"/>
      <c r="L478" s="44"/>
    </row>
    <row r="479" spans="1:12" ht="15">
      <c r="A479" s="391"/>
      <c r="B479" s="328" t="s">
        <v>453</v>
      </c>
      <c r="C479" s="44"/>
      <c r="D479" s="412"/>
      <c r="E479" s="149"/>
      <c r="F479" s="390"/>
      <c r="G479" s="147"/>
      <c r="H479" s="390"/>
      <c r="I479" s="44"/>
      <c r="J479" s="44"/>
      <c r="K479" s="44"/>
      <c r="L479" s="44"/>
    </row>
    <row r="480" spans="1:12" ht="15">
      <c r="A480" s="391"/>
      <c r="B480" s="328" t="s">
        <v>454</v>
      </c>
      <c r="C480" s="44"/>
      <c r="D480" s="412"/>
      <c r="E480" s="149"/>
      <c r="F480" s="390"/>
      <c r="G480" s="147"/>
      <c r="H480" s="390"/>
      <c r="I480" s="44"/>
      <c r="J480" s="44"/>
      <c r="K480" s="44"/>
      <c r="L480" s="44"/>
    </row>
    <row r="481" spans="1:12" ht="15">
      <c r="A481" s="391"/>
      <c r="B481" s="395" t="s">
        <v>2</v>
      </c>
      <c r="C481" s="44"/>
      <c r="D481" s="416">
        <v>1</v>
      </c>
      <c r="E481" s="149"/>
      <c r="F481" s="411"/>
      <c r="G481" s="147"/>
      <c r="H481" s="361">
        <f>D481*F481</f>
        <v>0</v>
      </c>
      <c r="I481" s="44"/>
      <c r="J481" s="44"/>
      <c r="K481" s="44"/>
      <c r="L481" s="44"/>
    </row>
    <row r="482" spans="1:12" ht="15">
      <c r="A482" s="391"/>
      <c r="B482" s="328" t="s">
        <v>455</v>
      </c>
      <c r="C482" s="44"/>
      <c r="D482" s="412"/>
      <c r="E482" s="149"/>
      <c r="F482" s="390"/>
      <c r="G482" s="147"/>
      <c r="H482" s="390"/>
      <c r="I482" s="44"/>
      <c r="J482" s="44"/>
      <c r="K482" s="44"/>
      <c r="L482" s="44"/>
    </row>
    <row r="483" spans="1:12" ht="15">
      <c r="A483" s="391"/>
      <c r="B483" s="328" t="s">
        <v>456</v>
      </c>
      <c r="C483" s="44"/>
      <c r="D483" s="412"/>
      <c r="E483" s="149"/>
      <c r="F483" s="390"/>
      <c r="G483" s="147"/>
      <c r="H483" s="390"/>
      <c r="I483" s="44"/>
      <c r="J483" s="44"/>
      <c r="K483" s="44"/>
      <c r="L483" s="44"/>
    </row>
    <row r="484" spans="1:12" ht="15">
      <c r="A484" s="391"/>
      <c r="B484" s="395" t="s">
        <v>2</v>
      </c>
      <c r="C484" s="44"/>
      <c r="D484" s="416">
        <v>2</v>
      </c>
      <c r="E484" s="149"/>
      <c r="F484" s="411"/>
      <c r="G484" s="147"/>
      <c r="H484" s="361">
        <f>D484*F484</f>
        <v>0</v>
      </c>
      <c r="I484" s="44"/>
      <c r="J484" s="44"/>
      <c r="K484" s="44"/>
      <c r="L484" s="44"/>
    </row>
    <row r="485" spans="1:12" ht="15">
      <c r="A485" s="391"/>
      <c r="B485" s="328" t="s">
        <v>457</v>
      </c>
      <c r="C485" s="44"/>
      <c r="D485" s="412"/>
      <c r="E485" s="149"/>
      <c r="F485" s="390"/>
      <c r="G485" s="147"/>
      <c r="H485" s="390"/>
      <c r="I485" s="44"/>
      <c r="J485" s="44"/>
      <c r="K485" s="44"/>
      <c r="L485" s="44"/>
    </row>
    <row r="486" spans="1:12" ht="15">
      <c r="A486" s="391"/>
      <c r="B486" s="328" t="s">
        <v>458</v>
      </c>
      <c r="C486" s="44"/>
      <c r="D486" s="412"/>
      <c r="E486" s="149"/>
      <c r="F486" s="390"/>
      <c r="G486" s="147"/>
      <c r="H486" s="390"/>
      <c r="I486" s="44"/>
      <c r="J486" s="44"/>
      <c r="K486" s="44"/>
      <c r="L486" s="44"/>
    </row>
    <row r="487" spans="1:12" ht="15">
      <c r="A487" s="391"/>
      <c r="B487" s="395" t="s">
        <v>2</v>
      </c>
      <c r="C487" s="44"/>
      <c r="D487" s="416">
        <v>1</v>
      </c>
      <c r="E487" s="149"/>
      <c r="F487" s="411"/>
      <c r="G487" s="147"/>
      <c r="H487" s="361">
        <f>D487*F487</f>
        <v>0</v>
      </c>
      <c r="I487" s="44"/>
      <c r="J487" s="44"/>
      <c r="K487" s="44"/>
      <c r="L487" s="44"/>
    </row>
    <row r="488" spans="1:12" ht="15">
      <c r="A488" s="391"/>
      <c r="B488" s="328" t="s">
        <v>459</v>
      </c>
      <c r="C488" s="44"/>
      <c r="D488" s="412"/>
      <c r="E488" s="149"/>
      <c r="F488" s="390"/>
      <c r="G488" s="147"/>
      <c r="H488" s="390"/>
      <c r="I488" s="44"/>
      <c r="J488" s="44"/>
      <c r="K488" s="44"/>
      <c r="L488" s="44"/>
    </row>
    <row r="489" spans="1:12" ht="15">
      <c r="A489" s="391"/>
      <c r="B489" s="328" t="s">
        <v>261</v>
      </c>
      <c r="C489" s="44"/>
      <c r="D489" s="412"/>
      <c r="E489" s="149"/>
      <c r="F489" s="390"/>
      <c r="G489" s="147"/>
      <c r="H489" s="390"/>
      <c r="I489" s="44"/>
      <c r="J489" s="44"/>
      <c r="K489" s="44"/>
      <c r="L489" s="44"/>
    </row>
    <row r="490" spans="1:12" ht="15">
      <c r="A490" s="391"/>
      <c r="B490" s="395" t="s">
        <v>2</v>
      </c>
      <c r="C490" s="44"/>
      <c r="D490" s="416">
        <v>1</v>
      </c>
      <c r="E490" s="149"/>
      <c r="F490" s="411"/>
      <c r="G490" s="147"/>
      <c r="H490" s="361">
        <f>D490*F490</f>
        <v>0</v>
      </c>
      <c r="I490" s="44"/>
      <c r="J490" s="44"/>
      <c r="K490" s="44"/>
      <c r="L490" s="44"/>
    </row>
    <row r="491" spans="1:12" ht="15">
      <c r="A491" s="391"/>
      <c r="B491" s="328" t="s">
        <v>460</v>
      </c>
      <c r="C491" s="44"/>
      <c r="D491" s="412"/>
      <c r="E491" s="149"/>
      <c r="F491" s="390"/>
      <c r="G491" s="147"/>
      <c r="H491" s="390"/>
      <c r="I491" s="44"/>
      <c r="J491" s="44"/>
      <c r="K491" s="44"/>
      <c r="L491" s="44"/>
    </row>
    <row r="492" spans="1:12" ht="15">
      <c r="A492" s="391"/>
      <c r="B492" s="328" t="s">
        <v>441</v>
      </c>
      <c r="C492" s="44"/>
      <c r="D492" s="412"/>
      <c r="E492" s="149"/>
      <c r="F492" s="390"/>
      <c r="G492" s="147"/>
      <c r="H492" s="390"/>
      <c r="I492" s="44"/>
      <c r="J492" s="44"/>
      <c r="K492" s="44"/>
      <c r="L492" s="44"/>
    </row>
    <row r="493" spans="1:12" ht="15">
      <c r="A493" s="391"/>
      <c r="B493" s="395" t="s">
        <v>2</v>
      </c>
      <c r="C493" s="44"/>
      <c r="D493" s="416">
        <v>1</v>
      </c>
      <c r="E493" s="149"/>
      <c r="F493" s="411"/>
      <c r="G493" s="147"/>
      <c r="H493" s="361">
        <f>D493*F493</f>
        <v>0</v>
      </c>
      <c r="I493" s="44"/>
      <c r="J493" s="44"/>
      <c r="K493" s="44"/>
      <c r="L493" s="44"/>
    </row>
    <row r="494" spans="1:12" ht="15">
      <c r="A494" s="391"/>
      <c r="B494" s="328" t="s">
        <v>461</v>
      </c>
      <c r="C494" s="44"/>
      <c r="D494" s="412"/>
      <c r="E494" s="149"/>
      <c r="F494" s="390"/>
      <c r="G494" s="147"/>
      <c r="H494" s="390"/>
      <c r="I494" s="44"/>
      <c r="J494" s="44"/>
      <c r="K494" s="44"/>
      <c r="L494" s="44"/>
    </row>
    <row r="495" spans="1:12" ht="15">
      <c r="A495" s="391"/>
      <c r="B495" s="328" t="s">
        <v>445</v>
      </c>
      <c r="C495" s="44"/>
      <c r="D495" s="412"/>
      <c r="E495" s="149"/>
      <c r="F495" s="390"/>
      <c r="G495" s="147"/>
      <c r="H495" s="390"/>
      <c r="I495" s="44"/>
      <c r="J495" s="44"/>
      <c r="K495" s="44"/>
      <c r="L495" s="44"/>
    </row>
    <row r="496" spans="1:12" ht="15">
      <c r="A496" s="391"/>
      <c r="B496" s="395" t="s">
        <v>2</v>
      </c>
      <c r="C496" s="44"/>
      <c r="D496" s="416">
        <v>1</v>
      </c>
      <c r="E496" s="149"/>
      <c r="F496" s="411"/>
      <c r="G496" s="147"/>
      <c r="H496" s="361">
        <f>D496*F496</f>
        <v>0</v>
      </c>
      <c r="I496" s="44"/>
      <c r="J496" s="44"/>
      <c r="K496" s="44"/>
      <c r="L496" s="44"/>
    </row>
    <row r="497" spans="1:12" ht="15">
      <c r="A497" s="391"/>
      <c r="B497" s="328" t="s">
        <v>462</v>
      </c>
      <c r="C497" s="44"/>
      <c r="D497" s="412"/>
      <c r="E497" s="149"/>
      <c r="F497" s="390"/>
      <c r="G497" s="147"/>
      <c r="H497" s="390"/>
      <c r="I497" s="44"/>
      <c r="J497" s="44"/>
      <c r="K497" s="44"/>
      <c r="L497" s="44"/>
    </row>
    <row r="498" spans="1:12" ht="15">
      <c r="A498" s="391"/>
      <c r="B498" s="328" t="s">
        <v>463</v>
      </c>
      <c r="C498" s="44"/>
      <c r="D498" s="412"/>
      <c r="E498" s="149"/>
      <c r="F498" s="390"/>
      <c r="G498" s="147"/>
      <c r="H498" s="390"/>
      <c r="I498" s="44"/>
      <c r="J498" s="44"/>
      <c r="K498" s="44"/>
      <c r="L498" s="44"/>
    </row>
    <row r="499" spans="1:12" ht="15">
      <c r="A499" s="391"/>
      <c r="B499" s="395" t="s">
        <v>2</v>
      </c>
      <c r="C499" s="44"/>
      <c r="D499" s="416">
        <v>2</v>
      </c>
      <c r="E499" s="149"/>
      <c r="F499" s="411"/>
      <c r="G499" s="147"/>
      <c r="H499" s="361">
        <f>D499*F499</f>
        <v>0</v>
      </c>
      <c r="I499" s="44"/>
      <c r="J499" s="44"/>
      <c r="K499" s="44"/>
      <c r="L499" s="44"/>
    </row>
    <row r="500" spans="1:12" ht="15">
      <c r="A500" s="391"/>
      <c r="B500" s="328" t="s">
        <v>229</v>
      </c>
      <c r="C500" s="44"/>
      <c r="D500" s="412"/>
      <c r="E500" s="149"/>
      <c r="F500" s="390"/>
      <c r="G500" s="147"/>
      <c r="H500" s="390"/>
      <c r="I500" s="44"/>
      <c r="J500" s="44"/>
      <c r="K500" s="44"/>
      <c r="L500" s="44"/>
    </row>
    <row r="501" spans="1:12" ht="15">
      <c r="A501" s="391"/>
      <c r="B501" s="395" t="s">
        <v>2</v>
      </c>
      <c r="C501" s="44"/>
      <c r="D501" s="416">
        <v>1</v>
      </c>
      <c r="E501" s="149"/>
      <c r="F501" s="411"/>
      <c r="G501" s="147"/>
      <c r="H501" s="361">
        <f>D501*F501</f>
        <v>0</v>
      </c>
      <c r="I501" s="44"/>
      <c r="J501" s="44"/>
      <c r="K501" s="44"/>
      <c r="L501" s="44"/>
    </row>
    <row r="502" spans="1:12" ht="15">
      <c r="A502" s="391"/>
      <c r="B502" s="328" t="s">
        <v>464</v>
      </c>
      <c r="C502" s="44"/>
      <c r="D502" s="412"/>
      <c r="E502" s="149"/>
      <c r="F502" s="390"/>
      <c r="G502" s="147"/>
      <c r="H502" s="390"/>
      <c r="I502" s="44"/>
      <c r="J502" s="44"/>
      <c r="K502" s="44"/>
      <c r="L502" s="44"/>
    </row>
    <row r="503" spans="1:12" ht="15">
      <c r="A503" s="391"/>
      <c r="B503" s="328" t="s">
        <v>465</v>
      </c>
      <c r="C503" s="44"/>
      <c r="D503" s="412"/>
      <c r="E503" s="149"/>
      <c r="F503" s="390"/>
      <c r="G503" s="147"/>
      <c r="H503" s="390"/>
      <c r="I503" s="44"/>
      <c r="J503" s="44"/>
      <c r="K503" s="44"/>
      <c r="L503" s="44"/>
    </row>
    <row r="504" spans="1:12" ht="15">
      <c r="A504" s="391"/>
      <c r="B504" s="395" t="s">
        <v>2</v>
      </c>
      <c r="C504" s="44"/>
      <c r="D504" s="416">
        <v>3</v>
      </c>
      <c r="E504" s="149"/>
      <c r="F504" s="411"/>
      <c r="G504" s="147"/>
      <c r="H504" s="361">
        <f>D504*F504</f>
        <v>0</v>
      </c>
      <c r="I504" s="44"/>
      <c r="J504" s="44"/>
      <c r="K504" s="44"/>
      <c r="L504" s="44"/>
    </row>
    <row r="505" spans="1:12" ht="15">
      <c r="A505" s="391"/>
      <c r="B505" s="52"/>
      <c r="C505" s="44"/>
      <c r="D505" s="416"/>
      <c r="E505" s="94"/>
      <c r="F505" s="357"/>
      <c r="G505" s="127"/>
      <c r="H505" s="357"/>
      <c r="I505" s="44"/>
      <c r="J505" s="44"/>
      <c r="K505" s="44"/>
      <c r="L505" s="44"/>
    </row>
    <row r="506" spans="1:12" ht="60">
      <c r="A506" s="28"/>
      <c r="B506" s="69" t="s">
        <v>466</v>
      </c>
      <c r="C506" s="28"/>
      <c r="D506" s="412"/>
      <c r="E506" s="145"/>
      <c r="F506" s="390"/>
      <c r="G506" s="147"/>
      <c r="H506" s="390"/>
      <c r="I506" s="28"/>
      <c r="J506" s="28"/>
      <c r="K506" s="28"/>
      <c r="L506" s="28"/>
    </row>
    <row r="507" spans="1:12" ht="15">
      <c r="A507" s="28"/>
      <c r="C507" s="28"/>
      <c r="D507" s="412"/>
      <c r="E507" s="145"/>
      <c r="F507" s="390"/>
      <c r="G507" s="147"/>
      <c r="H507" s="390"/>
      <c r="I507" s="28"/>
      <c r="J507" s="28"/>
      <c r="K507" s="28"/>
      <c r="L507" s="28"/>
    </row>
    <row r="508" spans="1:12" ht="15">
      <c r="A508" s="83"/>
      <c r="B508" s="328" t="s">
        <v>467</v>
      </c>
      <c r="C508" s="44"/>
      <c r="D508" s="412"/>
      <c r="E508" s="149"/>
      <c r="F508" s="390"/>
      <c r="G508" s="147"/>
      <c r="H508" s="390"/>
      <c r="I508" s="28"/>
      <c r="J508" s="28"/>
      <c r="K508" s="28"/>
      <c r="L508" s="28"/>
    </row>
    <row r="509" spans="1:12" ht="15">
      <c r="A509" s="83"/>
      <c r="B509" s="328" t="s">
        <v>261</v>
      </c>
      <c r="C509" s="44"/>
      <c r="D509" s="412"/>
      <c r="E509" s="149"/>
      <c r="F509" s="390"/>
      <c r="G509" s="147"/>
      <c r="H509" s="390"/>
      <c r="I509" s="28"/>
      <c r="J509" s="28"/>
      <c r="K509" s="28"/>
      <c r="L509" s="28"/>
    </row>
    <row r="510" spans="1:12" ht="15">
      <c r="A510" s="83"/>
      <c r="B510" s="395" t="s">
        <v>2</v>
      </c>
      <c r="C510" s="44"/>
      <c r="D510" s="416">
        <v>2</v>
      </c>
      <c r="E510" s="149"/>
      <c r="F510" s="411"/>
      <c r="G510" s="147"/>
      <c r="H510" s="361">
        <f>D510*F510</f>
        <v>0</v>
      </c>
      <c r="I510" s="28"/>
      <c r="J510" s="28"/>
      <c r="K510" s="28"/>
      <c r="L510" s="28"/>
    </row>
    <row r="511" spans="1:12" ht="15">
      <c r="A511" s="83"/>
      <c r="B511" s="72" t="s">
        <v>468</v>
      </c>
      <c r="C511" s="44"/>
      <c r="D511" s="412"/>
      <c r="E511" s="149"/>
      <c r="F511" s="390"/>
      <c r="G511" s="147"/>
      <c r="H511" s="390"/>
      <c r="I511" s="28"/>
      <c r="J511" s="28"/>
      <c r="K511" s="28"/>
      <c r="L511" s="28"/>
    </row>
    <row r="512" spans="1:12" ht="15">
      <c r="A512" s="83"/>
      <c r="B512" s="72" t="s">
        <v>469</v>
      </c>
      <c r="C512" s="44"/>
      <c r="D512" s="412"/>
      <c r="E512" s="149"/>
      <c r="F512" s="390"/>
      <c r="G512" s="147"/>
      <c r="H512" s="390"/>
      <c r="I512" s="28"/>
      <c r="J512" s="28"/>
      <c r="K512" s="28"/>
      <c r="L512" s="28"/>
    </row>
    <row r="513" spans="1:12" ht="15">
      <c r="A513" s="83"/>
      <c r="B513" s="395" t="s">
        <v>2</v>
      </c>
      <c r="C513" s="44"/>
      <c r="D513" s="416">
        <v>2</v>
      </c>
      <c r="E513" s="149"/>
      <c r="F513" s="411"/>
      <c r="G513" s="147"/>
      <c r="H513" s="361">
        <f>D513*F513</f>
        <v>0</v>
      </c>
      <c r="I513" s="28"/>
      <c r="J513" s="28"/>
      <c r="K513" s="28"/>
      <c r="L513" s="28"/>
    </row>
    <row r="514" spans="1:12" ht="28.5">
      <c r="A514" s="83"/>
      <c r="B514" s="417" t="s">
        <v>470</v>
      </c>
      <c r="C514" s="44"/>
      <c r="D514" s="412"/>
      <c r="E514" s="149"/>
      <c r="F514" s="390"/>
      <c r="G514" s="147"/>
      <c r="H514" s="390"/>
      <c r="I514" s="28"/>
      <c r="J514" s="28"/>
      <c r="K514" s="28"/>
      <c r="L514" s="28"/>
    </row>
    <row r="515" spans="1:12" ht="15">
      <c r="A515" s="83"/>
      <c r="B515" s="67" t="s">
        <v>2</v>
      </c>
      <c r="D515" s="416">
        <v>6</v>
      </c>
      <c r="F515" s="360"/>
      <c r="H515" s="370">
        <f>D515*F515</f>
        <v>0</v>
      </c>
      <c r="I515" s="28"/>
      <c r="J515" s="28"/>
      <c r="K515" s="28"/>
      <c r="L515" s="28"/>
    </row>
    <row r="516" spans="1:12" ht="15">
      <c r="A516" s="83"/>
      <c r="B516" s="72" t="s">
        <v>471</v>
      </c>
      <c r="C516" s="44"/>
      <c r="D516" s="412"/>
      <c r="E516" s="149"/>
      <c r="F516" s="390"/>
      <c r="G516" s="147"/>
      <c r="H516" s="390"/>
      <c r="I516" s="28"/>
      <c r="J516" s="28"/>
      <c r="K516" s="28"/>
      <c r="L516" s="28"/>
    </row>
    <row r="517" spans="1:12" ht="15">
      <c r="A517" s="83"/>
      <c r="B517" s="328" t="s">
        <v>195</v>
      </c>
      <c r="C517" s="44"/>
      <c r="D517" s="412"/>
      <c r="E517" s="149"/>
      <c r="F517" s="390"/>
      <c r="G517" s="147"/>
      <c r="H517" s="390"/>
      <c r="I517" s="28"/>
      <c r="J517" s="28"/>
      <c r="K517" s="28"/>
      <c r="L517" s="28"/>
    </row>
    <row r="518" spans="1:12" ht="15">
      <c r="A518" s="83"/>
      <c r="B518" s="395" t="s">
        <v>2</v>
      </c>
      <c r="C518" s="44"/>
      <c r="D518" s="416">
        <v>2</v>
      </c>
      <c r="E518" s="149"/>
      <c r="F518" s="411"/>
      <c r="G518" s="147"/>
      <c r="H518" s="361">
        <f>D518*F518</f>
        <v>0</v>
      </c>
      <c r="I518" s="28"/>
      <c r="J518" s="28"/>
      <c r="K518" s="28"/>
      <c r="L518" s="28"/>
    </row>
    <row r="519" spans="1:12" ht="15">
      <c r="A519" s="83"/>
      <c r="B519" s="72" t="s">
        <v>472</v>
      </c>
      <c r="C519" s="44"/>
      <c r="D519" s="412"/>
      <c r="E519" s="149"/>
      <c r="F519" s="390"/>
      <c r="G519" s="147"/>
      <c r="H519" s="390"/>
      <c r="I519" s="28"/>
      <c r="J519" s="28"/>
      <c r="K519" s="28"/>
      <c r="L519" s="28"/>
    </row>
    <row r="520" spans="1:12" ht="15">
      <c r="A520" s="83"/>
      <c r="B520" s="328" t="s">
        <v>230</v>
      </c>
      <c r="C520" s="44"/>
      <c r="D520" s="412"/>
      <c r="E520" s="149"/>
      <c r="F520" s="390"/>
      <c r="G520" s="147"/>
      <c r="H520" s="390"/>
      <c r="I520" s="28"/>
      <c r="J520" s="28"/>
      <c r="K520" s="28"/>
      <c r="L520" s="28"/>
    </row>
    <row r="521" spans="1:12" ht="15">
      <c r="A521" s="83"/>
      <c r="B521" s="395" t="s">
        <v>2</v>
      </c>
      <c r="C521" s="44"/>
      <c r="D521" s="416">
        <v>2</v>
      </c>
      <c r="E521" s="149"/>
      <c r="F521" s="411"/>
      <c r="G521" s="147"/>
      <c r="H521" s="361">
        <f>D521*F521</f>
        <v>0</v>
      </c>
      <c r="I521" s="28"/>
      <c r="J521" s="28"/>
      <c r="K521" s="28"/>
      <c r="L521" s="28"/>
    </row>
    <row r="522" spans="1:12" ht="15">
      <c r="A522" s="418"/>
      <c r="B522" s="72" t="s">
        <v>473</v>
      </c>
      <c r="C522" s="419"/>
      <c r="D522" s="420"/>
      <c r="E522" s="421"/>
      <c r="F522" s="390"/>
      <c r="G522" s="422"/>
      <c r="H522" s="390"/>
      <c r="I522" s="44"/>
      <c r="J522" s="44"/>
      <c r="K522" s="44"/>
      <c r="L522" s="44"/>
    </row>
    <row r="523" spans="1:12" ht="15">
      <c r="A523" s="418"/>
      <c r="B523" s="328" t="s">
        <v>474</v>
      </c>
      <c r="C523" s="20"/>
      <c r="D523" s="416"/>
      <c r="E523" s="142"/>
      <c r="F523" s="357"/>
      <c r="G523" s="423"/>
      <c r="H523" s="357"/>
      <c r="I523" s="44"/>
      <c r="J523" s="44"/>
      <c r="K523" s="44"/>
      <c r="L523" s="44"/>
    </row>
    <row r="524" spans="1:12" ht="15">
      <c r="A524" s="418"/>
      <c r="B524" s="395" t="s">
        <v>2</v>
      </c>
      <c r="C524" s="44"/>
      <c r="D524" s="416">
        <v>2</v>
      </c>
      <c r="F524" s="360"/>
      <c r="H524" s="361">
        <f>D524*F524</f>
        <v>0</v>
      </c>
      <c r="I524" s="44"/>
      <c r="J524" s="44"/>
      <c r="K524" s="44"/>
      <c r="L524" s="44"/>
    </row>
    <row r="525" spans="1:12" ht="15">
      <c r="A525" s="28"/>
      <c r="B525" s="328" t="s">
        <v>475</v>
      </c>
      <c r="C525" s="44"/>
      <c r="D525" s="412"/>
      <c r="E525" s="149"/>
      <c r="F525" s="390"/>
      <c r="G525" s="147"/>
      <c r="H525" s="390"/>
      <c r="I525" s="28"/>
      <c r="J525" s="28"/>
      <c r="K525" s="28"/>
      <c r="L525" s="28"/>
    </row>
    <row r="526" spans="1:12" ht="15">
      <c r="A526" s="28"/>
      <c r="B526" s="328" t="s">
        <v>229</v>
      </c>
      <c r="C526" s="44"/>
      <c r="D526" s="389"/>
      <c r="E526" s="149"/>
      <c r="F526" s="390"/>
      <c r="G526" s="147"/>
      <c r="H526" s="390"/>
      <c r="I526" s="28"/>
      <c r="J526" s="28"/>
      <c r="K526" s="28"/>
      <c r="L526" s="28"/>
    </row>
    <row r="527" spans="1:12" ht="15">
      <c r="A527" s="28"/>
      <c r="B527" s="395" t="s">
        <v>2</v>
      </c>
      <c r="C527" s="44"/>
      <c r="D527" s="416">
        <v>2</v>
      </c>
      <c r="E527" s="149"/>
      <c r="F527" s="411"/>
      <c r="G527" s="147"/>
      <c r="H527" s="361">
        <f>D527*F527</f>
        <v>0</v>
      </c>
      <c r="I527" s="28"/>
      <c r="J527" s="28"/>
      <c r="K527" s="28"/>
      <c r="L527" s="28"/>
    </row>
    <row r="528" spans="1:12" ht="15">
      <c r="A528" s="28"/>
      <c r="B528" s="328" t="s">
        <v>476</v>
      </c>
      <c r="C528" s="44"/>
      <c r="D528" s="389"/>
      <c r="E528" s="149"/>
      <c r="F528" s="390"/>
      <c r="G528" s="147"/>
      <c r="H528" s="390"/>
      <c r="I528" s="28"/>
      <c r="J528" s="28"/>
      <c r="K528" s="28"/>
      <c r="L528" s="28"/>
    </row>
    <row r="529" spans="1:12" ht="15">
      <c r="A529" s="28"/>
      <c r="B529" s="328" t="s">
        <v>229</v>
      </c>
      <c r="C529" s="44"/>
      <c r="D529" s="389"/>
      <c r="E529" s="149"/>
      <c r="F529" s="390"/>
      <c r="G529" s="147"/>
      <c r="H529" s="390"/>
      <c r="I529" s="28"/>
      <c r="J529" s="28"/>
      <c r="K529" s="28"/>
      <c r="L529" s="28"/>
    </row>
    <row r="530" spans="1:12" ht="15">
      <c r="A530" s="28"/>
      <c r="B530" s="395" t="s">
        <v>2</v>
      </c>
      <c r="C530" s="44"/>
      <c r="D530" s="416">
        <v>2</v>
      </c>
      <c r="E530" s="149"/>
      <c r="F530" s="411"/>
      <c r="G530" s="147"/>
      <c r="H530" s="361">
        <f>D530*F530</f>
        <v>0</v>
      </c>
      <c r="I530" s="28"/>
      <c r="J530" s="28"/>
      <c r="K530" s="28"/>
      <c r="L530" s="28"/>
    </row>
    <row r="531" spans="1:12" ht="15">
      <c r="A531" s="28"/>
      <c r="B531" s="72" t="s">
        <v>477</v>
      </c>
      <c r="C531" s="44"/>
      <c r="D531" s="389"/>
      <c r="E531" s="149"/>
      <c r="F531" s="390"/>
      <c r="G531" s="147"/>
      <c r="H531" s="390"/>
      <c r="I531" s="28"/>
      <c r="J531" s="28"/>
      <c r="K531" s="28"/>
      <c r="L531" s="28"/>
    </row>
    <row r="532" spans="1:12" ht="15">
      <c r="A532" s="28"/>
      <c r="B532" s="328" t="s">
        <v>478</v>
      </c>
      <c r="C532" s="44"/>
      <c r="D532" s="389"/>
      <c r="E532" s="149"/>
      <c r="F532" s="390"/>
      <c r="G532" s="147"/>
      <c r="H532" s="390"/>
      <c r="I532" s="28"/>
      <c r="J532" s="28"/>
      <c r="K532" s="28"/>
      <c r="L532" s="28"/>
    </row>
    <row r="533" spans="1:12" ht="15">
      <c r="A533" s="28"/>
      <c r="B533" s="395" t="s">
        <v>2</v>
      </c>
      <c r="C533" s="44"/>
      <c r="D533" s="416">
        <v>2</v>
      </c>
      <c r="E533" s="149"/>
      <c r="F533" s="411"/>
      <c r="G533" s="147"/>
      <c r="H533" s="361">
        <f>D533*F533</f>
        <v>0</v>
      </c>
      <c r="I533" s="28"/>
      <c r="J533" s="28"/>
      <c r="K533" s="28"/>
      <c r="L533" s="28"/>
    </row>
    <row r="534" spans="1:12" ht="15">
      <c r="A534" s="28"/>
      <c r="B534" s="72" t="s">
        <v>479</v>
      </c>
      <c r="C534" s="28"/>
      <c r="D534" s="365"/>
      <c r="E534" s="145"/>
      <c r="F534" s="390"/>
      <c r="G534" s="147"/>
      <c r="H534" s="390"/>
      <c r="I534" s="28"/>
      <c r="J534" s="28"/>
      <c r="K534" s="28"/>
      <c r="L534" s="28"/>
    </row>
    <row r="535" spans="1:12" ht="15">
      <c r="A535" s="28"/>
      <c r="B535" s="328" t="s">
        <v>197</v>
      </c>
      <c r="C535" s="28"/>
      <c r="D535" s="365"/>
      <c r="E535" s="145"/>
      <c r="F535" s="390"/>
      <c r="G535" s="147"/>
      <c r="H535" s="390"/>
      <c r="I535" s="28"/>
      <c r="J535" s="28"/>
      <c r="K535" s="28"/>
      <c r="L535" s="28"/>
    </row>
    <row r="536" spans="1:12" ht="15">
      <c r="A536" s="28"/>
      <c r="B536" s="395" t="s">
        <v>2</v>
      </c>
      <c r="C536" s="44"/>
      <c r="D536" s="416">
        <v>2</v>
      </c>
      <c r="E536" s="149"/>
      <c r="F536" s="411"/>
      <c r="G536" s="147"/>
      <c r="H536" s="361">
        <f>D536*F536</f>
        <v>0</v>
      </c>
      <c r="I536" s="28"/>
      <c r="J536" s="28"/>
      <c r="K536" s="28"/>
      <c r="L536" s="28"/>
    </row>
    <row r="537" spans="1:12" ht="15">
      <c r="A537" s="28"/>
      <c r="B537" s="395"/>
      <c r="C537" s="44"/>
      <c r="D537" s="416"/>
      <c r="E537" s="149"/>
      <c r="F537" s="390"/>
      <c r="G537" s="147"/>
      <c r="H537" s="357"/>
      <c r="I537" s="28"/>
      <c r="J537" s="28"/>
      <c r="K537" s="28"/>
      <c r="L537" s="28"/>
    </row>
    <row r="538" spans="1:12" ht="15">
      <c r="A538" s="28"/>
      <c r="B538" s="395"/>
      <c r="C538" s="44"/>
      <c r="D538" s="416"/>
      <c r="E538" s="149"/>
      <c r="F538" s="390"/>
      <c r="G538" s="147"/>
      <c r="H538" s="357"/>
      <c r="I538" s="28"/>
      <c r="J538" s="28"/>
      <c r="K538" s="28"/>
      <c r="L538" s="28"/>
    </row>
    <row r="539" spans="1:12" ht="15">
      <c r="A539" s="28"/>
      <c r="B539" s="31" t="s">
        <v>480</v>
      </c>
      <c r="C539" s="28"/>
      <c r="D539" s="145"/>
      <c r="E539" s="145"/>
      <c r="F539" s="145"/>
      <c r="G539" s="145"/>
      <c r="H539" s="147"/>
      <c r="I539" s="28"/>
      <c r="J539" s="28"/>
      <c r="K539" s="28"/>
      <c r="L539" s="28"/>
    </row>
    <row r="540" spans="1:12" ht="15">
      <c r="A540" s="28"/>
      <c r="B540" s="32"/>
      <c r="C540" s="28"/>
      <c r="D540" s="145"/>
      <c r="E540" s="145"/>
      <c r="F540" s="145"/>
      <c r="G540" s="145"/>
      <c r="H540" s="147"/>
      <c r="I540" s="28"/>
      <c r="J540" s="28"/>
      <c r="K540" s="28"/>
      <c r="L540" s="28"/>
    </row>
    <row r="541" spans="1:12" ht="43.5">
      <c r="A541" s="28"/>
      <c r="B541" s="32" t="s">
        <v>481</v>
      </c>
      <c r="C541" s="28"/>
      <c r="D541" s="145"/>
      <c r="E541" s="145"/>
      <c r="F541" s="145"/>
      <c r="G541" s="145"/>
      <c r="H541" s="147"/>
      <c r="I541" s="28"/>
      <c r="J541" s="28"/>
      <c r="K541" s="28"/>
      <c r="L541" s="28"/>
    </row>
    <row r="542" spans="1:12" ht="15">
      <c r="A542" s="28"/>
      <c r="B542" s="32"/>
      <c r="C542" s="28"/>
      <c r="D542" s="145"/>
      <c r="E542" s="145"/>
      <c r="F542" s="145"/>
      <c r="G542" s="145"/>
      <c r="H542" s="147"/>
      <c r="I542" s="28"/>
      <c r="J542" s="28"/>
      <c r="K542" s="28"/>
      <c r="L542" s="28"/>
    </row>
    <row r="543" spans="1:12" ht="15">
      <c r="A543" s="28"/>
      <c r="B543" s="6" t="s">
        <v>482</v>
      </c>
      <c r="C543" s="44"/>
      <c r="D543" s="389"/>
      <c r="E543" s="149"/>
      <c r="F543" s="390"/>
      <c r="G543" s="147"/>
      <c r="H543" s="148"/>
      <c r="I543" s="28"/>
      <c r="J543" s="28"/>
      <c r="K543" s="28"/>
      <c r="L543" s="28"/>
    </row>
    <row r="544" spans="1:12" ht="15">
      <c r="A544" s="28"/>
      <c r="B544" s="424" t="s">
        <v>2</v>
      </c>
      <c r="C544" s="44"/>
      <c r="D544" s="413">
        <v>2</v>
      </c>
      <c r="E544" s="149"/>
      <c r="F544" s="361"/>
      <c r="G544" s="127"/>
      <c r="H544" s="370">
        <f>D544*F544</f>
        <v>0</v>
      </c>
      <c r="I544" s="28"/>
      <c r="J544" s="28"/>
      <c r="K544" s="28"/>
      <c r="L544" s="28"/>
    </row>
    <row r="545" spans="1:12" ht="15">
      <c r="A545" s="28"/>
      <c r="B545" s="424"/>
      <c r="C545" s="44"/>
      <c r="D545" s="413"/>
      <c r="E545" s="149"/>
      <c r="F545" s="357"/>
      <c r="G545" s="127"/>
      <c r="H545" s="125"/>
      <c r="I545" s="28"/>
      <c r="J545" s="28"/>
      <c r="K545" s="28"/>
      <c r="L545" s="28"/>
    </row>
    <row r="546" spans="1:12" ht="15">
      <c r="A546" s="28"/>
      <c r="B546" s="107" t="s">
        <v>483</v>
      </c>
      <c r="C546" s="44"/>
      <c r="D546" s="413"/>
      <c r="E546" s="149"/>
      <c r="F546" s="390"/>
      <c r="G546" s="147"/>
      <c r="H546" s="148"/>
      <c r="I546" s="28"/>
      <c r="J546" s="28"/>
      <c r="K546" s="28"/>
      <c r="L546" s="28"/>
    </row>
    <row r="547" spans="1:12" ht="15">
      <c r="A547" s="28"/>
      <c r="B547" s="424" t="s">
        <v>2</v>
      </c>
      <c r="C547" s="44"/>
      <c r="D547" s="413">
        <v>1</v>
      </c>
      <c r="E547" s="149"/>
      <c r="F547" s="361"/>
      <c r="H547" s="370">
        <f>D547*F547</f>
        <v>0</v>
      </c>
      <c r="I547" s="28"/>
      <c r="J547" s="28"/>
      <c r="K547" s="28"/>
      <c r="L547" s="28"/>
    </row>
    <row r="548" spans="1:12" ht="15">
      <c r="A548" s="28"/>
      <c r="B548" s="424"/>
      <c r="C548"/>
      <c r="D548" s="425"/>
      <c r="E548" s="426"/>
      <c r="F548" s="125"/>
      <c r="G548" s="94"/>
      <c r="H548" s="125"/>
      <c r="I548" s="28"/>
      <c r="J548" s="28"/>
      <c r="K548" s="28"/>
      <c r="L548" s="28"/>
    </row>
    <row r="549" spans="1:12" ht="15">
      <c r="A549" s="28"/>
      <c r="B549" s="6" t="s">
        <v>484</v>
      </c>
      <c r="C549" s="44"/>
      <c r="D549" s="413"/>
      <c r="E549" s="149"/>
      <c r="F549" s="390"/>
      <c r="G549" s="147"/>
      <c r="H549" s="148"/>
      <c r="I549" s="28"/>
      <c r="J549" s="28"/>
      <c r="K549" s="28"/>
      <c r="L549" s="28"/>
    </row>
    <row r="550" spans="1:12" ht="15">
      <c r="A550" s="28"/>
      <c r="B550" s="424" t="s">
        <v>2</v>
      </c>
      <c r="C550" s="44"/>
      <c r="D550" s="413">
        <v>1</v>
      </c>
      <c r="E550" s="149"/>
      <c r="F550" s="361"/>
      <c r="G550" s="127"/>
      <c r="H550" s="370">
        <f>D550*F550</f>
        <v>0</v>
      </c>
      <c r="I550" s="28"/>
      <c r="J550" s="28"/>
      <c r="K550" s="28"/>
      <c r="L550" s="28"/>
    </row>
    <row r="551" spans="1:12" ht="15">
      <c r="A551" s="28"/>
      <c r="B551" s="107"/>
      <c r="D551" s="307"/>
      <c r="F551" s="122"/>
      <c r="G551" s="122"/>
      <c r="H551" s="122"/>
      <c r="I551" s="28"/>
      <c r="J551" s="28"/>
      <c r="K551" s="28"/>
      <c r="L551" s="28"/>
    </row>
    <row r="552" spans="1:12" ht="15">
      <c r="A552" s="28"/>
      <c r="B552" s="6" t="s">
        <v>485</v>
      </c>
      <c r="C552"/>
      <c r="D552" s="425"/>
      <c r="E552"/>
      <c r="F552" s="125"/>
      <c r="G552" s="6"/>
      <c r="H552" s="427"/>
      <c r="I552" s="28"/>
      <c r="J552" s="28"/>
      <c r="K552" s="28"/>
      <c r="L552" s="28"/>
    </row>
    <row r="553" spans="1:12" ht="15">
      <c r="A553" s="28"/>
      <c r="B553" s="32" t="s">
        <v>486</v>
      </c>
      <c r="C553" s="44"/>
      <c r="D553" s="428"/>
      <c r="E553" s="149"/>
      <c r="F553" s="148"/>
      <c r="G553" s="149"/>
      <c r="H553" s="428"/>
      <c r="I553" s="28"/>
      <c r="J553" s="28"/>
      <c r="K553" s="28"/>
      <c r="L553" s="28"/>
    </row>
    <row r="554" spans="1:12" ht="15">
      <c r="A554" s="28"/>
      <c r="B554" s="424" t="s">
        <v>2</v>
      </c>
      <c r="C554"/>
      <c r="D554" s="413">
        <v>1</v>
      </c>
      <c r="E554" s="426"/>
      <c r="F554" s="361"/>
      <c r="H554" s="370">
        <f>D554*F554</f>
        <v>0</v>
      </c>
      <c r="I554" s="28"/>
      <c r="J554" s="28"/>
      <c r="K554" s="28"/>
      <c r="L554" s="28"/>
    </row>
    <row r="555" spans="1:12" ht="15">
      <c r="A555" s="28"/>
      <c r="B555" s="429" t="s">
        <v>487</v>
      </c>
      <c r="C555" s="430"/>
      <c r="D555" s="367"/>
      <c r="E555" s="431"/>
      <c r="F555" s="357"/>
      <c r="G555" s="432"/>
      <c r="H555" s="94"/>
      <c r="I555" s="28"/>
      <c r="J555" s="28"/>
      <c r="K555" s="28"/>
      <c r="L555" s="28"/>
    </row>
    <row r="556" spans="1:12" ht="15">
      <c r="A556" s="28"/>
      <c r="B556" s="429"/>
      <c r="C556" s="430"/>
      <c r="D556" s="367"/>
      <c r="E556" s="431"/>
      <c r="F556" s="357"/>
      <c r="G556" s="432"/>
      <c r="H556" s="94"/>
      <c r="I556" s="28"/>
      <c r="J556" s="28"/>
      <c r="K556" s="28"/>
      <c r="L556" s="28"/>
    </row>
    <row r="557" spans="1:12" ht="15">
      <c r="A557" s="28"/>
      <c r="B557" s="433"/>
      <c r="C557" s="430"/>
      <c r="D557" s="367"/>
      <c r="E557" s="431"/>
      <c r="F557" s="357"/>
      <c r="G557" s="432"/>
      <c r="H557" s="94"/>
      <c r="I557" s="28"/>
      <c r="J557" s="28"/>
      <c r="K557" s="28"/>
      <c r="L557" s="28"/>
    </row>
    <row r="558" spans="1:12" ht="15">
      <c r="A558" s="28"/>
      <c r="B558" s="69"/>
      <c r="C558" s="44"/>
      <c r="D558" s="413"/>
      <c r="E558" s="149"/>
      <c r="F558" s="390"/>
      <c r="G558" s="147"/>
      <c r="H558" s="148"/>
      <c r="I558" s="28"/>
      <c r="J558" s="28"/>
      <c r="K558" s="28"/>
      <c r="L558" s="28"/>
    </row>
    <row r="559" spans="1:12" ht="15">
      <c r="A559" s="28"/>
      <c r="B559" s="19" t="s">
        <v>488</v>
      </c>
      <c r="C559" s="94"/>
      <c r="D559" s="425"/>
      <c r="E559" s="94"/>
      <c r="F559" s="125"/>
      <c r="G559" s="94"/>
      <c r="H559" s="427"/>
      <c r="I559" s="28"/>
      <c r="J559" s="28"/>
      <c r="K559" s="28"/>
      <c r="L559" s="28"/>
    </row>
    <row r="560" spans="1:12" ht="15">
      <c r="A560" s="28"/>
      <c r="B560" s="32" t="s">
        <v>486</v>
      </c>
      <c r="C560" s="44"/>
      <c r="D560" s="428"/>
      <c r="E560" s="149"/>
      <c r="F560" s="148"/>
      <c r="G560" s="149"/>
      <c r="H560" s="428"/>
      <c r="I560" s="28"/>
      <c r="J560" s="28"/>
      <c r="K560" s="28"/>
      <c r="L560" s="28"/>
    </row>
    <row r="561" spans="1:12" ht="15.75">
      <c r="A561" s="28"/>
      <c r="B561" s="52" t="s">
        <v>2</v>
      </c>
      <c r="C561" s="434"/>
      <c r="D561" s="413">
        <v>1</v>
      </c>
      <c r="E561" s="426"/>
      <c r="F561" s="361"/>
      <c r="H561" s="370">
        <f>D561*F561</f>
        <v>0</v>
      </c>
      <c r="I561" s="28"/>
      <c r="J561" s="28"/>
      <c r="K561" s="28"/>
      <c r="L561" s="28"/>
    </row>
    <row r="562" spans="1:12" ht="15">
      <c r="A562" s="28"/>
      <c r="B562" s="429" t="s">
        <v>487</v>
      </c>
      <c r="C562" s="430"/>
      <c r="D562" s="413"/>
      <c r="E562" s="426"/>
      <c r="F562" s="357"/>
      <c r="H562" s="125"/>
      <c r="I562" s="28"/>
      <c r="J562" s="28"/>
      <c r="K562" s="28"/>
      <c r="L562" s="28"/>
    </row>
    <row r="563" spans="1:12" ht="15">
      <c r="A563" s="28"/>
      <c r="B563" s="429"/>
      <c r="C563" s="430"/>
      <c r="D563" s="367"/>
      <c r="E563" s="431"/>
      <c r="F563" s="357"/>
      <c r="G563" s="432"/>
      <c r="H563" s="94"/>
      <c r="I563" s="28"/>
      <c r="J563" s="28"/>
      <c r="K563" s="28"/>
      <c r="L563" s="28"/>
    </row>
    <row r="564" spans="1:12" ht="15">
      <c r="A564" s="28"/>
      <c r="B564" s="433"/>
      <c r="C564" s="430"/>
      <c r="D564" s="367"/>
      <c r="E564" s="431"/>
      <c r="F564" s="357"/>
      <c r="G564" s="432"/>
      <c r="H564" s="94"/>
      <c r="I564" s="28"/>
      <c r="J564" s="28"/>
      <c r="K564" s="28"/>
      <c r="L564" s="28"/>
    </row>
    <row r="565" spans="1:12" ht="15">
      <c r="A565" s="28"/>
      <c r="B565" s="435"/>
      <c r="C565" s="334"/>
      <c r="D565" s="436"/>
      <c r="E565" s="437"/>
      <c r="F565" s="438"/>
      <c r="G565" s="439"/>
      <c r="H565" s="439"/>
      <c r="I565" s="28"/>
      <c r="J565" s="28"/>
      <c r="K565" s="28"/>
      <c r="L565" s="28"/>
    </row>
    <row r="566" spans="1:12" ht="29.25">
      <c r="A566" s="28"/>
      <c r="B566" s="440" t="s">
        <v>489</v>
      </c>
      <c r="C566" s="334"/>
      <c r="D566" s="436"/>
      <c r="E566" s="437"/>
      <c r="F566" s="438"/>
      <c r="G566" s="439"/>
      <c r="H566" s="439"/>
      <c r="I566" s="28"/>
      <c r="J566" s="28"/>
      <c r="K566" s="28"/>
      <c r="L566" s="28"/>
    </row>
    <row r="567" spans="1:12" ht="15">
      <c r="A567" s="28"/>
      <c r="B567" s="52" t="s">
        <v>2</v>
      </c>
      <c r="C567" s="44"/>
      <c r="D567" s="413">
        <v>1</v>
      </c>
      <c r="E567" s="149"/>
      <c r="F567" s="361"/>
      <c r="H567" s="370">
        <f>D567*F567</f>
        <v>0</v>
      </c>
      <c r="I567" s="28"/>
      <c r="J567" s="28"/>
      <c r="K567" s="28"/>
      <c r="L567" s="28"/>
    </row>
    <row r="568" spans="1:12" ht="15">
      <c r="A568" s="28"/>
      <c r="B568" s="107"/>
      <c r="C568" s="44"/>
      <c r="D568" s="413"/>
      <c r="E568" s="149"/>
      <c r="F568" s="441"/>
      <c r="G568" s="147"/>
      <c r="H568" s="148"/>
      <c r="I568" s="28"/>
      <c r="J568" s="28"/>
      <c r="K568" s="28"/>
      <c r="L568" s="28"/>
    </row>
    <row r="569" spans="1:12" ht="15">
      <c r="A569" s="83"/>
      <c r="B569" s="442"/>
      <c r="C569" s="149"/>
      <c r="D569" s="389"/>
      <c r="E569" s="149"/>
      <c r="F569" s="413"/>
      <c r="G569" s="149"/>
      <c r="H569" s="413"/>
      <c r="I569" s="44"/>
      <c r="J569" s="44"/>
      <c r="K569" s="44"/>
      <c r="L569" s="44"/>
    </row>
    <row r="570" spans="1:12" ht="15">
      <c r="A570" s="73"/>
      <c r="B570" s="371"/>
      <c r="C570" s="79"/>
      <c r="D570" s="443"/>
      <c r="E570" s="157"/>
      <c r="F570" s="374"/>
      <c r="G570" s="158"/>
      <c r="H570" s="374"/>
      <c r="I570" s="28"/>
      <c r="J570" s="28"/>
      <c r="K570" s="28"/>
      <c r="L570" s="28"/>
    </row>
    <row r="571" spans="1:12" ht="15">
      <c r="A571" s="444" t="s">
        <v>209</v>
      </c>
      <c r="B571" s="388" t="s">
        <v>86</v>
      </c>
      <c r="C571" s="6"/>
      <c r="D571" s="365"/>
      <c r="E571" s="94"/>
      <c r="F571" s="357"/>
      <c r="G571" s="159"/>
      <c r="H571" s="379">
        <f>SUM(H429:H569)</f>
        <v>0</v>
      </c>
      <c r="I571" s="28"/>
      <c r="J571" s="28"/>
      <c r="K571" s="28"/>
      <c r="L571" s="28"/>
    </row>
    <row r="572" spans="1:12" ht="15">
      <c r="A572" s="89"/>
      <c r="B572" s="380"/>
      <c r="C572" s="80"/>
      <c r="D572" s="445"/>
      <c r="E572" s="160"/>
      <c r="F572" s="361"/>
      <c r="G572" s="159"/>
      <c r="H572" s="361"/>
      <c r="I572" s="44"/>
      <c r="J572" s="44"/>
      <c r="K572" s="44"/>
      <c r="L572" s="44"/>
    </row>
    <row r="573" spans="1:12" ht="15">
      <c r="A573" s="25"/>
      <c r="B573" s="395"/>
      <c r="C573" s="44"/>
      <c r="D573" s="389"/>
      <c r="E573" s="149"/>
      <c r="F573" s="390"/>
      <c r="G573" s="147"/>
      <c r="H573" s="390"/>
      <c r="I573" s="28"/>
      <c r="J573" s="28"/>
      <c r="K573" s="28"/>
      <c r="L573" s="28"/>
    </row>
    <row r="574" spans="2:12" ht="15">
      <c r="B574" s="19"/>
      <c r="C574" s="6"/>
      <c r="D574" s="365"/>
      <c r="E574" s="94"/>
      <c r="F574" s="357"/>
      <c r="G574" s="127"/>
      <c r="H574" s="357"/>
      <c r="I574" s="28"/>
      <c r="J574" s="28"/>
      <c r="K574" s="28"/>
      <c r="L574" s="28"/>
    </row>
    <row r="575" spans="2:12" ht="15">
      <c r="B575" s="19"/>
      <c r="C575" s="6"/>
      <c r="D575" s="365"/>
      <c r="E575" s="94"/>
      <c r="F575" s="357"/>
      <c r="G575" s="127"/>
      <c r="H575" s="357"/>
      <c r="I575" s="28"/>
      <c r="J575" s="28"/>
      <c r="K575" s="28"/>
      <c r="L575" s="28"/>
    </row>
    <row r="576" spans="1:12" ht="15">
      <c r="A576" s="391" t="s">
        <v>210</v>
      </c>
      <c r="B576" s="399" t="s">
        <v>87</v>
      </c>
      <c r="C576" s="54"/>
      <c r="D576" s="400"/>
      <c r="E576" s="150"/>
      <c r="F576" s="401"/>
      <c r="G576" s="165"/>
      <c r="H576" s="401"/>
      <c r="I576" s="6"/>
      <c r="J576" s="6"/>
      <c r="K576" s="6"/>
      <c r="L576" s="6"/>
    </row>
    <row r="577" spans="1:12" ht="15">
      <c r="A577" s="25"/>
      <c r="B577" s="395"/>
      <c r="C577" s="44"/>
      <c r="D577" s="389"/>
      <c r="E577" s="149"/>
      <c r="F577" s="390"/>
      <c r="G577" s="147"/>
      <c r="H577" s="390"/>
      <c r="I577" s="6"/>
      <c r="J577" s="6"/>
      <c r="K577" s="6"/>
      <c r="L577" s="6"/>
    </row>
    <row r="578" spans="1:12" ht="15">
      <c r="A578" s="25"/>
      <c r="D578" s="355"/>
      <c r="F578" s="356"/>
      <c r="H578" s="357"/>
      <c r="I578" s="44"/>
      <c r="J578" s="44"/>
      <c r="K578" s="44"/>
      <c r="L578" s="44"/>
    </row>
    <row r="579" spans="1:12" ht="30">
      <c r="A579" s="391"/>
      <c r="B579" s="354" t="s">
        <v>362</v>
      </c>
      <c r="D579" s="355"/>
      <c r="F579" s="356"/>
      <c r="H579" s="357"/>
      <c r="I579" s="54"/>
      <c r="J579" s="54"/>
      <c r="K579" s="54"/>
      <c r="L579" s="54"/>
    </row>
    <row r="580" spans="1:12" ht="15">
      <c r="A580" s="25"/>
      <c r="D580" s="355"/>
      <c r="F580" s="356"/>
      <c r="H580" s="357"/>
      <c r="I580" s="44"/>
      <c r="J580" s="44"/>
      <c r="K580" s="44"/>
      <c r="L580" s="44"/>
    </row>
    <row r="581" spans="1:12" ht="42.75">
      <c r="A581" s="25"/>
      <c r="B581" s="328" t="s">
        <v>88</v>
      </c>
      <c r="D581" s="355"/>
      <c r="F581" s="356"/>
      <c r="H581" s="357"/>
      <c r="I581" s="35"/>
      <c r="J581" s="35"/>
      <c r="K581" s="35"/>
      <c r="L581" s="35"/>
    </row>
    <row r="582" spans="1:12" ht="15">
      <c r="A582" s="391"/>
      <c r="D582" s="355"/>
      <c r="F582" s="356"/>
      <c r="H582" s="357"/>
      <c r="I582" s="35"/>
      <c r="J582" s="35"/>
      <c r="K582" s="35"/>
      <c r="L582" s="35"/>
    </row>
    <row r="583" spans="1:8" ht="15">
      <c r="A583" s="25"/>
      <c r="B583" s="328" t="s">
        <v>89</v>
      </c>
      <c r="D583" s="355"/>
      <c r="F583" s="390"/>
      <c r="G583" s="147"/>
      <c r="H583" s="390"/>
    </row>
    <row r="584" spans="1:8" ht="15">
      <c r="A584" s="25"/>
      <c r="B584" s="395" t="s">
        <v>16</v>
      </c>
      <c r="C584" s="44"/>
      <c r="D584" s="412">
        <f>H8</f>
        <v>300.87</v>
      </c>
      <c r="E584" s="149"/>
      <c r="F584" s="411"/>
      <c r="G584" s="147"/>
      <c r="H584" s="361">
        <f>D584*F584</f>
        <v>0</v>
      </c>
    </row>
    <row r="585" spans="1:8" ht="15">
      <c r="A585" s="391"/>
      <c r="B585" s="395"/>
      <c r="C585" s="44"/>
      <c r="D585" s="412"/>
      <c r="E585" s="149"/>
      <c r="F585" s="390"/>
      <c r="G585" s="147"/>
      <c r="H585" s="390"/>
    </row>
    <row r="586" spans="1:12" ht="30">
      <c r="A586" s="11"/>
      <c r="B586" s="354" t="s">
        <v>490</v>
      </c>
      <c r="C586" s="35"/>
      <c r="D586" s="446"/>
      <c r="E586" s="12"/>
      <c r="F586" s="377"/>
      <c r="G586" s="13"/>
      <c r="H586" s="377"/>
      <c r="I586" s="6"/>
      <c r="J586" s="6"/>
      <c r="K586" s="6"/>
      <c r="L586" s="6"/>
    </row>
    <row r="587" spans="1:8" ht="15">
      <c r="A587" s="11"/>
      <c r="B587" s="375"/>
      <c r="C587" s="35"/>
      <c r="D587" s="447"/>
      <c r="E587" s="12"/>
      <c r="F587" s="377"/>
      <c r="G587" s="13"/>
      <c r="H587" s="377"/>
    </row>
    <row r="588" spans="1:8" ht="28.5">
      <c r="A588" s="11"/>
      <c r="B588" s="402" t="s">
        <v>491</v>
      </c>
      <c r="D588" s="359"/>
      <c r="F588" s="356"/>
      <c r="H588" s="357"/>
    </row>
    <row r="589" spans="1:8" ht="15">
      <c r="A589" s="11"/>
      <c r="B589" s="402"/>
      <c r="D589" s="359"/>
      <c r="F589" s="356"/>
      <c r="H589" s="357"/>
    </row>
    <row r="590" spans="2:8" ht="15">
      <c r="B590" s="402" t="s">
        <v>492</v>
      </c>
      <c r="D590" s="359"/>
      <c r="F590" s="356"/>
      <c r="H590" s="357"/>
    </row>
    <row r="591" spans="1:8" ht="15">
      <c r="A591" s="391"/>
      <c r="B591" s="448" t="s">
        <v>2</v>
      </c>
      <c r="D591" s="359">
        <v>2</v>
      </c>
      <c r="F591" s="411"/>
      <c r="H591" s="361">
        <f>D591*F591</f>
        <v>0</v>
      </c>
    </row>
    <row r="592" spans="1:8" ht="15">
      <c r="A592" s="391"/>
      <c r="B592" s="448"/>
      <c r="D592" s="359"/>
      <c r="F592" s="390"/>
      <c r="H592" s="357"/>
    </row>
    <row r="593" spans="1:8" ht="15">
      <c r="A593" s="391"/>
      <c r="B593" s="35" t="s">
        <v>493</v>
      </c>
      <c r="D593" s="449"/>
      <c r="F593" s="122"/>
      <c r="G593" s="122"/>
      <c r="H593" s="122"/>
    </row>
    <row r="594" spans="1:8" ht="15">
      <c r="A594" s="391"/>
      <c r="B594" s="35"/>
      <c r="D594" s="449"/>
      <c r="F594" s="122"/>
      <c r="G594" s="122"/>
      <c r="H594" s="122"/>
    </row>
    <row r="595" spans="1:8" ht="57">
      <c r="A595" s="391"/>
      <c r="B595" s="19" t="s">
        <v>494</v>
      </c>
      <c r="D595" s="449"/>
      <c r="F595" s="122"/>
      <c r="G595" s="122"/>
      <c r="H595" s="122"/>
    </row>
    <row r="596" spans="1:8" ht="15">
      <c r="A596" s="391"/>
      <c r="B596" s="19"/>
      <c r="D596" s="449"/>
      <c r="F596" s="122"/>
      <c r="G596" s="122"/>
      <c r="H596" s="122"/>
    </row>
    <row r="597" spans="1:8" ht="15">
      <c r="A597" s="391"/>
      <c r="B597" s="19" t="s">
        <v>495</v>
      </c>
      <c r="D597" s="449"/>
      <c r="F597" s="122"/>
      <c r="G597" s="122"/>
      <c r="H597" s="122"/>
    </row>
    <row r="598" spans="1:8" ht="15">
      <c r="A598" s="391"/>
      <c r="B598" s="67" t="s">
        <v>2</v>
      </c>
      <c r="D598" s="378">
        <v>2</v>
      </c>
      <c r="F598" s="411"/>
      <c r="G598" s="147"/>
      <c r="H598" s="370">
        <f>D598*F598</f>
        <v>0</v>
      </c>
    </row>
    <row r="599" spans="1:8" ht="15">
      <c r="A599" s="80"/>
      <c r="B599" s="82"/>
      <c r="C599" s="74"/>
      <c r="D599" s="450"/>
      <c r="E599" s="155"/>
      <c r="F599" s="411"/>
      <c r="G599" s="166"/>
      <c r="H599" s="411"/>
    </row>
    <row r="600" spans="1:8" ht="15">
      <c r="A600" s="391"/>
      <c r="C600" s="79"/>
      <c r="D600" s="443"/>
      <c r="E600" s="157"/>
      <c r="F600" s="374"/>
      <c r="G600" s="158"/>
      <c r="H600" s="374"/>
    </row>
    <row r="601" spans="1:8" ht="15">
      <c r="A601" s="25" t="s">
        <v>212</v>
      </c>
      <c r="B601" s="388" t="s">
        <v>90</v>
      </c>
      <c r="C601" s="6"/>
      <c r="D601" s="365"/>
      <c r="E601" s="94"/>
      <c r="F601" s="357"/>
      <c r="G601" s="159"/>
      <c r="H601" s="379">
        <f>SUM(H579:H599)</f>
        <v>0</v>
      </c>
    </row>
    <row r="602" spans="1:8" ht="15">
      <c r="A602" s="105"/>
      <c r="B602" s="380"/>
      <c r="C602" s="80"/>
      <c r="D602" s="445"/>
      <c r="E602" s="160"/>
      <c r="F602" s="361"/>
      <c r="G602" s="159"/>
      <c r="H602" s="361"/>
    </row>
    <row r="603" spans="1:8" ht="15">
      <c r="A603" s="83"/>
      <c r="C603" s="6"/>
      <c r="D603" s="365"/>
      <c r="E603" s="94"/>
      <c r="F603" s="357"/>
      <c r="G603" s="127"/>
      <c r="H603" s="357"/>
    </row>
    <row r="604" spans="1:8" ht="15">
      <c r="A604" s="25" t="s">
        <v>212</v>
      </c>
      <c r="B604" s="354" t="s">
        <v>91</v>
      </c>
      <c r="C604" s="44"/>
      <c r="D604" s="389"/>
      <c r="E604" s="149"/>
      <c r="F604" s="390"/>
      <c r="G604" s="147"/>
      <c r="H604" s="390"/>
    </row>
    <row r="605" spans="1:8" ht="15">
      <c r="A605" s="83"/>
      <c r="C605" s="44"/>
      <c r="D605" s="389"/>
      <c r="E605" s="149"/>
      <c r="F605" s="390"/>
      <c r="G605" s="147"/>
      <c r="H605" s="390"/>
    </row>
    <row r="606" spans="1:8" ht="15">
      <c r="A606" s="83"/>
      <c r="B606" s="354" t="s">
        <v>496</v>
      </c>
      <c r="C606" s="44"/>
      <c r="D606" s="389"/>
      <c r="E606" s="149"/>
      <c r="F606" s="390"/>
      <c r="G606" s="147"/>
      <c r="H606" s="390"/>
    </row>
    <row r="607" spans="1:12" ht="15">
      <c r="A607" s="83"/>
      <c r="C607" s="44"/>
      <c r="D607" s="389"/>
      <c r="E607" s="149"/>
      <c r="F607" s="390"/>
      <c r="G607" s="147"/>
      <c r="H607" s="390"/>
      <c r="I607" s="44"/>
      <c r="J607" s="44"/>
      <c r="K607" s="44"/>
      <c r="L607" s="44"/>
    </row>
    <row r="608" spans="1:8" ht="28.5">
      <c r="A608" s="11"/>
      <c r="B608" s="328" t="s">
        <v>497</v>
      </c>
      <c r="D608" s="406"/>
      <c r="F608" s="356"/>
      <c r="G608" s="122"/>
      <c r="H608" s="451"/>
    </row>
    <row r="609" spans="1:8" ht="57">
      <c r="A609" s="11"/>
      <c r="B609" s="328" t="s">
        <v>498</v>
      </c>
      <c r="D609" s="406"/>
      <c r="F609" s="356"/>
      <c r="G609" s="122"/>
      <c r="H609" s="451"/>
    </row>
    <row r="610" spans="1:12" ht="57">
      <c r="A610" s="83"/>
      <c r="B610" s="328" t="s">
        <v>101</v>
      </c>
      <c r="C610" s="44"/>
      <c r="D610" s="389"/>
      <c r="E610" s="149"/>
      <c r="F610" s="390"/>
      <c r="G610" s="147"/>
      <c r="H610" s="390"/>
      <c r="I610" s="44"/>
      <c r="J610" s="44"/>
      <c r="K610" s="44"/>
      <c r="L610" s="44"/>
    </row>
    <row r="611" spans="1:12" ht="15">
      <c r="A611" s="83"/>
      <c r="C611" s="44"/>
      <c r="D611" s="389"/>
      <c r="E611" s="149"/>
      <c r="F611" s="390"/>
      <c r="G611" s="147"/>
      <c r="H611" s="390"/>
      <c r="I611" s="44"/>
      <c r="J611" s="44"/>
      <c r="K611" s="44"/>
      <c r="L611" s="44"/>
    </row>
    <row r="612" spans="1:12" ht="57">
      <c r="A612" s="83"/>
      <c r="B612" s="328" t="s">
        <v>226</v>
      </c>
      <c r="C612" s="44"/>
      <c r="D612" s="389"/>
      <c r="E612" s="149"/>
      <c r="F612" s="390"/>
      <c r="G612" s="147"/>
      <c r="H612" s="390"/>
      <c r="I612" s="44"/>
      <c r="J612" s="44"/>
      <c r="K612" s="44"/>
      <c r="L612" s="44"/>
    </row>
    <row r="613" spans="1:12" ht="15">
      <c r="A613" s="83"/>
      <c r="C613" s="44"/>
      <c r="D613" s="389"/>
      <c r="E613" s="149"/>
      <c r="F613" s="390"/>
      <c r="G613" s="147"/>
      <c r="H613" s="390"/>
      <c r="I613" s="44"/>
      <c r="J613" s="44"/>
      <c r="K613" s="44"/>
      <c r="L613" s="44"/>
    </row>
    <row r="614" spans="1:12" ht="114">
      <c r="A614" s="83"/>
      <c r="B614" s="328" t="s">
        <v>227</v>
      </c>
      <c r="C614" s="44"/>
      <c r="D614" s="389"/>
      <c r="E614" s="149"/>
      <c r="F614" s="390"/>
      <c r="G614" s="147"/>
      <c r="H614" s="390"/>
      <c r="I614" s="44"/>
      <c r="J614" s="44"/>
      <c r="K614" s="44"/>
      <c r="L614" s="44"/>
    </row>
    <row r="615" spans="1:12" ht="15">
      <c r="A615" s="83"/>
      <c r="C615" s="44"/>
      <c r="D615" s="389"/>
      <c r="E615" s="149"/>
      <c r="F615" s="390"/>
      <c r="G615" s="147"/>
      <c r="H615" s="390"/>
      <c r="I615" s="44"/>
      <c r="J615" s="44"/>
      <c r="K615" s="44"/>
      <c r="L615" s="44"/>
    </row>
    <row r="616" spans="1:12" ht="71.25">
      <c r="A616" s="83"/>
      <c r="B616" s="328" t="s">
        <v>499</v>
      </c>
      <c r="C616" s="44"/>
      <c r="D616" s="389"/>
      <c r="E616" s="149"/>
      <c r="F616" s="390"/>
      <c r="G616" s="147"/>
      <c r="H616" s="390"/>
      <c r="I616" s="44"/>
      <c r="J616" s="44"/>
      <c r="K616" s="44"/>
      <c r="L616" s="44"/>
    </row>
    <row r="617" spans="1:12" ht="15">
      <c r="A617" s="83"/>
      <c r="C617" s="44"/>
      <c r="D617" s="389"/>
      <c r="E617" s="149"/>
      <c r="F617" s="390"/>
      <c r="G617" s="147"/>
      <c r="H617" s="390"/>
      <c r="I617" s="44"/>
      <c r="J617" s="44"/>
      <c r="K617" s="44"/>
      <c r="L617" s="44"/>
    </row>
    <row r="618" spans="1:12" ht="15">
      <c r="A618" s="83"/>
      <c r="B618" s="328" t="s">
        <v>103</v>
      </c>
      <c r="C618" s="44"/>
      <c r="D618" s="389"/>
      <c r="E618" s="149"/>
      <c r="F618" s="390"/>
      <c r="G618" s="147"/>
      <c r="H618" s="390"/>
      <c r="I618" s="44"/>
      <c r="J618" s="44"/>
      <c r="K618" s="44"/>
      <c r="L618" s="44"/>
    </row>
    <row r="619" spans="1:12" ht="57">
      <c r="A619" s="83"/>
      <c r="B619" s="328" t="s">
        <v>238</v>
      </c>
      <c r="C619" s="44"/>
      <c r="D619" s="389"/>
      <c r="E619" s="149"/>
      <c r="F619" s="390"/>
      <c r="G619" s="147"/>
      <c r="H619" s="390"/>
      <c r="I619" s="44"/>
      <c r="J619" s="44"/>
      <c r="K619" s="44"/>
      <c r="L619" s="44"/>
    </row>
    <row r="620" spans="1:12" ht="15">
      <c r="A620" s="83"/>
      <c r="C620" s="44"/>
      <c r="D620" s="389"/>
      <c r="E620" s="149"/>
      <c r="F620" s="390"/>
      <c r="G620" s="147"/>
      <c r="H620" s="390"/>
      <c r="I620" s="44"/>
      <c r="J620" s="44"/>
      <c r="K620" s="44"/>
      <c r="L620" s="44"/>
    </row>
    <row r="621" spans="1:12" ht="15">
      <c r="A621" s="83"/>
      <c r="B621" s="328" t="s">
        <v>104</v>
      </c>
      <c r="C621" s="44"/>
      <c r="D621" s="389"/>
      <c r="E621" s="149"/>
      <c r="F621" s="390"/>
      <c r="G621" s="147"/>
      <c r="H621" s="390"/>
      <c r="I621" s="44"/>
      <c r="J621" s="44"/>
      <c r="K621" s="44"/>
      <c r="L621" s="44"/>
    </row>
    <row r="622" spans="1:12" ht="71.25">
      <c r="A622" s="83"/>
      <c r="B622" s="328" t="s">
        <v>239</v>
      </c>
      <c r="C622" s="44"/>
      <c r="D622" s="389"/>
      <c r="E622" s="149"/>
      <c r="F622" s="390"/>
      <c r="G622" s="147"/>
      <c r="H622" s="390"/>
      <c r="I622" s="6"/>
      <c r="J622" s="6"/>
      <c r="K622" s="6"/>
      <c r="L622" s="6"/>
    </row>
    <row r="623" spans="1:12" ht="15">
      <c r="A623" s="83"/>
      <c r="C623" s="44"/>
      <c r="D623" s="389"/>
      <c r="E623" s="149"/>
      <c r="F623" s="390"/>
      <c r="G623" s="147"/>
      <c r="H623" s="390"/>
      <c r="I623" s="6"/>
      <c r="J623" s="6"/>
      <c r="K623" s="6"/>
      <c r="L623" s="6"/>
    </row>
    <row r="624" spans="1:12" ht="15">
      <c r="A624" s="83"/>
      <c r="B624" s="328" t="s">
        <v>105</v>
      </c>
      <c r="C624" s="44"/>
      <c r="D624" s="389"/>
      <c r="E624" s="149"/>
      <c r="F624" s="390"/>
      <c r="G624" s="147"/>
      <c r="H624" s="390"/>
      <c r="I624" s="6"/>
      <c r="J624" s="6"/>
      <c r="K624" s="6"/>
      <c r="L624" s="6"/>
    </row>
    <row r="625" spans="1:12" ht="57">
      <c r="A625" s="83"/>
      <c r="B625" s="328" t="s">
        <v>92</v>
      </c>
      <c r="C625" s="44"/>
      <c r="D625" s="389"/>
      <c r="E625" s="149"/>
      <c r="F625" s="390"/>
      <c r="G625" s="147"/>
      <c r="H625" s="390"/>
      <c r="I625" s="44"/>
      <c r="J625" s="44"/>
      <c r="K625" s="44"/>
      <c r="L625" s="44"/>
    </row>
    <row r="626" spans="1:12" ht="15">
      <c r="A626" s="83"/>
      <c r="C626" s="44"/>
      <c r="D626" s="389"/>
      <c r="E626" s="149"/>
      <c r="F626" s="390"/>
      <c r="G626" s="147"/>
      <c r="H626" s="390"/>
      <c r="I626" s="44"/>
      <c r="J626" s="44"/>
      <c r="K626" s="44"/>
      <c r="L626" s="44"/>
    </row>
    <row r="627" spans="1:8" ht="15">
      <c r="A627" s="83"/>
      <c r="B627" s="452" t="s">
        <v>93</v>
      </c>
      <c r="C627" s="44"/>
      <c r="D627" s="389"/>
      <c r="E627" s="149"/>
      <c r="F627" s="390"/>
      <c r="G627" s="147"/>
      <c r="H627" s="390"/>
    </row>
    <row r="628" spans="1:8" ht="15">
      <c r="A628" s="83"/>
      <c r="B628" s="354"/>
      <c r="C628" s="44"/>
      <c r="D628" s="389"/>
      <c r="E628" s="149"/>
      <c r="F628" s="390"/>
      <c r="G628" s="147"/>
      <c r="H628" s="390"/>
    </row>
    <row r="629" spans="1:8" ht="42.75">
      <c r="A629" s="11"/>
      <c r="B629" s="328" t="s">
        <v>240</v>
      </c>
      <c r="D629" s="406"/>
      <c r="F629" s="356"/>
      <c r="G629" s="122"/>
      <c r="H629" s="451"/>
    </row>
    <row r="630" spans="1:8" ht="15">
      <c r="A630" s="11"/>
      <c r="B630" s="315"/>
      <c r="D630" s="453"/>
      <c r="F630" s="356"/>
      <c r="G630" s="122"/>
      <c r="H630" s="356"/>
    </row>
    <row r="631" spans="1:8" ht="71.25">
      <c r="A631" s="11"/>
      <c r="B631" s="328" t="s">
        <v>241</v>
      </c>
      <c r="D631" s="453"/>
      <c r="F631" s="356"/>
      <c r="G631" s="122"/>
      <c r="H631" s="356"/>
    </row>
    <row r="632" spans="1:8" ht="15">
      <c r="A632" s="11"/>
      <c r="D632" s="453"/>
      <c r="F632" s="356"/>
      <c r="G632" s="122"/>
      <c r="H632" s="356"/>
    </row>
    <row r="633" spans="1:8" ht="15">
      <c r="A633" s="11"/>
      <c r="B633" s="417" t="s">
        <v>500</v>
      </c>
      <c r="D633" s="453"/>
      <c r="F633" s="356"/>
      <c r="G633" s="122"/>
      <c r="H633" s="356"/>
    </row>
    <row r="634" spans="2:8" ht="15">
      <c r="B634" s="448" t="s">
        <v>53</v>
      </c>
      <c r="D634" s="367">
        <f>H8</f>
        <v>300.87</v>
      </c>
      <c r="F634" s="360"/>
      <c r="H634" s="361">
        <f>D634*F634</f>
        <v>0</v>
      </c>
    </row>
    <row r="635" spans="1:8" ht="15">
      <c r="A635" s="28"/>
      <c r="C635" s="44"/>
      <c r="D635" s="389"/>
      <c r="E635" s="149"/>
      <c r="F635" s="390"/>
      <c r="G635" s="147"/>
      <c r="H635" s="390"/>
    </row>
    <row r="636" spans="1:8" ht="15">
      <c r="A636" s="28"/>
      <c r="B636" s="354" t="s">
        <v>95</v>
      </c>
      <c r="C636" s="28"/>
      <c r="D636" s="389"/>
      <c r="E636" s="145"/>
      <c r="F636" s="390"/>
      <c r="G636" s="147"/>
      <c r="H636" s="390"/>
    </row>
    <row r="637" spans="1:8" ht="15">
      <c r="A637" s="28"/>
      <c r="B637" s="354"/>
      <c r="C637" s="28"/>
      <c r="D637" s="389"/>
      <c r="E637" s="145"/>
      <c r="F637" s="390"/>
      <c r="G637" s="147"/>
      <c r="H637" s="390"/>
    </row>
    <row r="638" spans="1:8" ht="85.5">
      <c r="A638" s="28"/>
      <c r="B638" s="328" t="s">
        <v>246</v>
      </c>
      <c r="C638" s="28"/>
      <c r="D638" s="389"/>
      <c r="E638" s="145"/>
      <c r="F638" s="390"/>
      <c r="G638" s="147"/>
      <c r="H638" s="390"/>
    </row>
    <row r="639" spans="1:8" ht="15">
      <c r="A639" s="28"/>
      <c r="C639" s="28"/>
      <c r="D639" s="389"/>
      <c r="E639" s="145"/>
      <c r="F639" s="390"/>
      <c r="G639" s="147"/>
      <c r="H639" s="390"/>
    </row>
    <row r="640" spans="1:8" ht="42.75">
      <c r="A640" s="28"/>
      <c r="B640" s="328" t="s">
        <v>247</v>
      </c>
      <c r="C640" s="28"/>
      <c r="D640" s="389"/>
      <c r="E640" s="145"/>
      <c r="F640" s="390"/>
      <c r="G640" s="147"/>
      <c r="H640" s="390"/>
    </row>
    <row r="641" spans="1:8" ht="28.5">
      <c r="A641" s="28"/>
      <c r="B641" s="328" t="s">
        <v>248</v>
      </c>
      <c r="C641" s="28"/>
      <c r="D641" s="389"/>
      <c r="E641" s="145"/>
      <c r="F641" s="390"/>
      <c r="G641" s="147"/>
      <c r="H641" s="390"/>
    </row>
    <row r="642" spans="1:8" ht="15">
      <c r="A642" s="28"/>
      <c r="C642" s="28"/>
      <c r="D642" s="389"/>
      <c r="E642" s="145"/>
      <c r="F642" s="390"/>
      <c r="G642" s="147"/>
      <c r="H642" s="390"/>
    </row>
    <row r="643" spans="1:8" ht="42.75">
      <c r="A643" s="28"/>
      <c r="B643" s="328" t="s">
        <v>501</v>
      </c>
      <c r="C643" s="28"/>
      <c r="D643" s="389"/>
      <c r="E643" s="145"/>
      <c r="F643" s="390"/>
      <c r="G643" s="147"/>
      <c r="H643" s="390"/>
    </row>
    <row r="644" spans="1:8" ht="28.5">
      <c r="A644" s="28"/>
      <c r="B644" s="328" t="s">
        <v>250</v>
      </c>
      <c r="C644" s="28"/>
      <c r="D644" s="389"/>
      <c r="E644" s="145"/>
      <c r="F644" s="390"/>
      <c r="G644" s="147"/>
      <c r="H644" s="390"/>
    </row>
    <row r="645" spans="1:8" ht="42.75">
      <c r="A645" s="28"/>
      <c r="B645" s="328" t="s">
        <v>251</v>
      </c>
      <c r="C645" s="28"/>
      <c r="D645" s="389"/>
      <c r="E645" s="145"/>
      <c r="F645" s="390"/>
      <c r="G645" s="147"/>
      <c r="H645" s="390"/>
    </row>
    <row r="646" spans="1:8" ht="15">
      <c r="A646" s="28"/>
      <c r="C646" s="28"/>
      <c r="D646" s="389"/>
      <c r="E646" s="145"/>
      <c r="F646" s="390"/>
      <c r="G646" s="147"/>
      <c r="H646" s="390"/>
    </row>
    <row r="647" spans="1:8" ht="42.75">
      <c r="A647" s="28"/>
      <c r="B647" s="328" t="s">
        <v>252</v>
      </c>
      <c r="C647" s="28"/>
      <c r="D647" s="389"/>
      <c r="E647" s="145"/>
      <c r="F647" s="390"/>
      <c r="G647" s="147"/>
      <c r="H647" s="390"/>
    </row>
    <row r="648" spans="1:8" ht="28.5">
      <c r="A648" s="28"/>
      <c r="B648" s="328" t="s">
        <v>253</v>
      </c>
      <c r="C648" s="28"/>
      <c r="D648" s="389"/>
      <c r="E648" s="145"/>
      <c r="F648" s="390"/>
      <c r="G648" s="147"/>
      <c r="H648" s="390"/>
    </row>
    <row r="649" spans="1:8" ht="28.5">
      <c r="A649" s="28"/>
      <c r="B649" s="328" t="s">
        <v>502</v>
      </c>
      <c r="C649" s="28"/>
      <c r="D649" s="389"/>
      <c r="E649" s="145"/>
      <c r="F649" s="390"/>
      <c r="G649" s="147"/>
      <c r="H649" s="390"/>
    </row>
    <row r="650" spans="1:8" ht="15">
      <c r="A650" s="28"/>
      <c r="C650" s="28"/>
      <c r="D650" s="389"/>
      <c r="E650" s="145"/>
      <c r="F650" s="390"/>
      <c r="G650" s="147"/>
      <c r="H650" s="390"/>
    </row>
    <row r="651" spans="1:8" ht="28.5">
      <c r="A651" s="28"/>
      <c r="B651" s="328" t="s">
        <v>254</v>
      </c>
      <c r="C651" s="28"/>
      <c r="D651" s="389"/>
      <c r="E651" s="145"/>
      <c r="F651" s="390"/>
      <c r="G651" s="147"/>
      <c r="H651" s="390"/>
    </row>
    <row r="652" spans="1:8" ht="15">
      <c r="A652" s="28"/>
      <c r="C652" s="28"/>
      <c r="D652" s="389"/>
      <c r="E652" s="145"/>
      <c r="F652" s="390"/>
      <c r="G652" s="147"/>
      <c r="H652" s="390"/>
    </row>
    <row r="653" spans="1:8" ht="42.75">
      <c r="A653" s="28"/>
      <c r="B653" s="328" t="s">
        <v>255</v>
      </c>
      <c r="C653" s="28"/>
      <c r="D653" s="389"/>
      <c r="E653" s="145"/>
      <c r="F653" s="390"/>
      <c r="G653" s="147"/>
      <c r="H653" s="390"/>
    </row>
    <row r="654" spans="1:8" ht="15">
      <c r="A654" s="28"/>
      <c r="C654" s="28"/>
      <c r="D654" s="389"/>
      <c r="E654" s="145"/>
      <c r="F654" s="390"/>
      <c r="G654" s="147"/>
      <c r="H654" s="390"/>
    </row>
    <row r="655" spans="1:8" ht="42.75">
      <c r="A655" s="28"/>
      <c r="B655" s="328" t="s">
        <v>256</v>
      </c>
      <c r="C655" s="28"/>
      <c r="D655" s="389"/>
      <c r="E655" s="145"/>
      <c r="F655" s="390"/>
      <c r="G655" s="147"/>
      <c r="H655" s="390"/>
    </row>
    <row r="656" spans="1:8" ht="15">
      <c r="A656" s="28"/>
      <c r="C656" s="28"/>
      <c r="D656" s="389"/>
      <c r="E656" s="145"/>
      <c r="F656" s="390"/>
      <c r="G656" s="147"/>
      <c r="H656" s="390"/>
    </row>
    <row r="657" spans="1:8" ht="42.75">
      <c r="A657" s="28"/>
      <c r="B657" s="328" t="s">
        <v>257</v>
      </c>
      <c r="C657" s="28"/>
      <c r="D657" s="389"/>
      <c r="E657" s="145"/>
      <c r="F657" s="390"/>
      <c r="G657" s="147"/>
      <c r="H657" s="390"/>
    </row>
    <row r="658" spans="1:8" ht="15">
      <c r="A658" s="28"/>
      <c r="C658" s="28"/>
      <c r="D658" s="389"/>
      <c r="E658" s="145"/>
      <c r="F658" s="390"/>
      <c r="G658" s="147"/>
      <c r="H658" s="390"/>
    </row>
    <row r="659" spans="1:8" ht="99.75">
      <c r="A659" s="28"/>
      <c r="B659" s="19" t="s">
        <v>503</v>
      </c>
      <c r="C659" s="28"/>
      <c r="D659" s="389"/>
      <c r="E659" s="145"/>
      <c r="F659" s="390"/>
      <c r="G659" s="147"/>
      <c r="H659" s="390"/>
    </row>
    <row r="660" spans="1:8" ht="15">
      <c r="A660" s="28"/>
      <c r="B660" s="19"/>
      <c r="C660" s="28"/>
      <c r="D660" s="389"/>
      <c r="E660" s="145"/>
      <c r="F660" s="390"/>
      <c r="G660" s="147"/>
      <c r="H660" s="390"/>
    </row>
    <row r="661" spans="1:8" ht="42.75">
      <c r="A661" s="28"/>
      <c r="B661" s="19" t="s">
        <v>258</v>
      </c>
      <c r="C661" s="28"/>
      <c r="D661" s="389"/>
      <c r="E661" s="145"/>
      <c r="F661" s="390"/>
      <c r="G661" s="147"/>
      <c r="H661" s="390"/>
    </row>
    <row r="662" spans="1:8" ht="15">
      <c r="A662" s="28"/>
      <c r="B662" s="19"/>
      <c r="C662" s="28"/>
      <c r="D662" s="389"/>
      <c r="E662" s="145"/>
      <c r="F662" s="390"/>
      <c r="G662" s="147"/>
      <c r="H662" s="390"/>
    </row>
    <row r="663" spans="1:8" ht="15">
      <c r="A663" s="28"/>
      <c r="B663" s="354" t="s">
        <v>93</v>
      </c>
      <c r="C663" s="28"/>
      <c r="D663" s="389"/>
      <c r="E663" s="145"/>
      <c r="F663" s="390"/>
      <c r="G663" s="147"/>
      <c r="H663" s="390"/>
    </row>
    <row r="664" spans="1:8" ht="15">
      <c r="A664" s="28"/>
      <c r="B664" s="354"/>
      <c r="C664" s="28"/>
      <c r="D664" s="389"/>
      <c r="E664" s="145"/>
      <c r="F664" s="390"/>
      <c r="G664" s="147"/>
      <c r="H664" s="390"/>
    </row>
    <row r="665" spans="1:8" ht="57">
      <c r="A665" s="11"/>
      <c r="B665" s="19" t="s">
        <v>504</v>
      </c>
      <c r="C665" s="28"/>
      <c r="D665" s="389"/>
      <c r="E665" s="145"/>
      <c r="F665" s="390"/>
      <c r="G665" s="147"/>
      <c r="H665" s="390"/>
    </row>
    <row r="666" spans="1:8" ht="15">
      <c r="A666" s="28"/>
      <c r="C666" s="28"/>
      <c r="D666" s="389"/>
      <c r="E666" s="145"/>
      <c r="F666" s="390"/>
      <c r="G666" s="147"/>
      <c r="H666" s="390"/>
    </row>
    <row r="667" spans="1:8" ht="16.5">
      <c r="A667" s="11"/>
      <c r="B667" s="328" t="s">
        <v>94</v>
      </c>
      <c r="C667" s="28"/>
      <c r="D667" s="389"/>
      <c r="E667" s="145"/>
      <c r="F667" s="390"/>
      <c r="G667" s="147"/>
      <c r="H667" s="390"/>
    </row>
    <row r="668" spans="2:8" ht="15">
      <c r="B668" s="448" t="s">
        <v>53</v>
      </c>
      <c r="D668" s="367">
        <f>H8</f>
        <v>300.87</v>
      </c>
      <c r="F668" s="360"/>
      <c r="H668" s="361">
        <f>D668*F668</f>
        <v>0</v>
      </c>
    </row>
    <row r="669" spans="1:8" ht="15">
      <c r="A669" s="28"/>
      <c r="C669" s="44"/>
      <c r="D669" s="389"/>
      <c r="E669" s="149"/>
      <c r="F669" s="390"/>
      <c r="G669" s="147"/>
      <c r="H669" s="390"/>
    </row>
    <row r="670" spans="1:8" ht="15">
      <c r="A670" s="83"/>
      <c r="B670" s="354" t="s">
        <v>243</v>
      </c>
      <c r="C670" s="44"/>
      <c r="D670" s="389"/>
      <c r="E670" s="149"/>
      <c r="F670" s="390"/>
      <c r="G670" s="147"/>
      <c r="H670" s="390"/>
    </row>
    <row r="671" spans="1:8" ht="15">
      <c r="A671" s="83"/>
      <c r="B671" s="354"/>
      <c r="C671" s="44"/>
      <c r="D671" s="389"/>
      <c r="E671" s="149"/>
      <c r="F671" s="390"/>
      <c r="G671" s="147"/>
      <c r="H671" s="390"/>
    </row>
    <row r="672" spans="1:8" ht="99.75">
      <c r="A672" s="83"/>
      <c r="B672" s="454" t="s">
        <v>244</v>
      </c>
      <c r="C672" s="44"/>
      <c r="D672" s="389"/>
      <c r="E672" s="149"/>
      <c r="F672" s="390"/>
      <c r="G672" s="147"/>
      <c r="H672" s="390"/>
    </row>
    <row r="673" spans="1:8" ht="15">
      <c r="A673" s="83"/>
      <c r="C673" s="44"/>
      <c r="D673" s="389"/>
      <c r="E673" s="149"/>
      <c r="F673" s="390"/>
      <c r="G673" s="147"/>
      <c r="H673" s="390"/>
    </row>
    <row r="674" spans="1:8" ht="33" customHeight="1">
      <c r="A674" s="83"/>
      <c r="B674" s="454" t="s">
        <v>245</v>
      </c>
      <c r="C674" s="44"/>
      <c r="D674" s="389"/>
      <c r="E674" s="149"/>
      <c r="F674" s="390"/>
      <c r="G674" s="147"/>
      <c r="H674" s="390"/>
    </row>
    <row r="675" spans="1:8" ht="15">
      <c r="A675" s="83"/>
      <c r="B675" s="19"/>
      <c r="C675" s="44"/>
      <c r="D675" s="389"/>
      <c r="E675" s="149"/>
      <c r="F675" s="390"/>
      <c r="G675" s="147"/>
      <c r="H675" s="390"/>
    </row>
    <row r="676" spans="1:12" ht="16.5">
      <c r="A676" s="83"/>
      <c r="B676" s="328" t="s">
        <v>94</v>
      </c>
      <c r="C676" s="44"/>
      <c r="D676" s="389"/>
      <c r="E676" s="149"/>
      <c r="F676" s="390"/>
      <c r="G676" s="147"/>
      <c r="H676" s="390"/>
      <c r="I676" s="119"/>
      <c r="J676" s="119"/>
      <c r="K676" s="119"/>
      <c r="L676" s="119"/>
    </row>
    <row r="677" spans="1:12" ht="15">
      <c r="A677" s="11"/>
      <c r="B677" s="448" t="s">
        <v>53</v>
      </c>
      <c r="D677" s="367">
        <f>H8</f>
        <v>300.87</v>
      </c>
      <c r="F677" s="360"/>
      <c r="H677" s="361">
        <f>D677*F677</f>
        <v>0</v>
      </c>
      <c r="I677" s="119"/>
      <c r="J677" s="119"/>
      <c r="K677" s="119"/>
      <c r="L677" s="119"/>
    </row>
    <row r="678" spans="1:12" ht="15">
      <c r="A678" s="11"/>
      <c r="B678" s="395"/>
      <c r="C678" s="44"/>
      <c r="D678" s="389"/>
      <c r="E678" s="149"/>
      <c r="F678" s="390"/>
      <c r="G678" s="147"/>
      <c r="H678" s="390"/>
      <c r="I678" s="119"/>
      <c r="J678" s="119"/>
      <c r="K678" s="119"/>
      <c r="L678" s="119"/>
    </row>
    <row r="679" spans="1:8" ht="15">
      <c r="A679" s="107"/>
      <c r="B679" s="448"/>
      <c r="D679" s="453"/>
      <c r="F679" s="453"/>
      <c r="G679" s="122"/>
      <c r="H679" s="357"/>
    </row>
    <row r="680" spans="1:8" ht="15">
      <c r="A680" s="107"/>
      <c r="B680" s="382" t="s">
        <v>505</v>
      </c>
      <c r="C680" s="455"/>
      <c r="D680" s="456"/>
      <c r="E680" s="455"/>
      <c r="F680" s="457"/>
      <c r="G680" s="455"/>
      <c r="H680" s="458"/>
    </row>
    <row r="681" spans="1:8" ht="15">
      <c r="A681" s="107"/>
      <c r="B681" s="459"/>
      <c r="C681" s="455"/>
      <c r="D681" s="456"/>
      <c r="E681" s="455"/>
      <c r="F681" s="457"/>
      <c r="G681" s="455"/>
      <c r="H681" s="458"/>
    </row>
    <row r="682" spans="1:8" ht="42.75">
      <c r="A682" s="107"/>
      <c r="B682" s="19" t="s">
        <v>506</v>
      </c>
      <c r="C682" s="455"/>
      <c r="D682" s="456"/>
      <c r="E682" s="455"/>
      <c r="F682" s="457"/>
      <c r="G682" s="455"/>
      <c r="H682" s="458"/>
    </row>
    <row r="683" spans="1:8" ht="15">
      <c r="A683" s="107"/>
      <c r="B683" s="460" t="s">
        <v>507</v>
      </c>
      <c r="C683" s="455"/>
      <c r="D683" s="461">
        <v>18.05</v>
      </c>
      <c r="E683" s="455"/>
      <c r="F683" s="462"/>
      <c r="G683" s="455"/>
      <c r="H683" s="463">
        <f>D683*F683</f>
        <v>0</v>
      </c>
    </row>
    <row r="684" spans="1:8" ht="15">
      <c r="A684" s="107"/>
      <c r="B684" s="464"/>
      <c r="C684" s="455"/>
      <c r="D684" s="456"/>
      <c r="E684" s="455"/>
      <c r="F684" s="457"/>
      <c r="G684" s="455"/>
      <c r="H684" s="458"/>
    </row>
    <row r="685" spans="1:8" ht="71.25">
      <c r="A685" s="107"/>
      <c r="B685" s="464" t="s">
        <v>508</v>
      </c>
      <c r="C685" s="455"/>
      <c r="D685" s="456"/>
      <c r="E685" s="455"/>
      <c r="F685" s="457"/>
      <c r="G685" s="455"/>
      <c r="H685" s="458"/>
    </row>
    <row r="686" spans="1:8" ht="16.5" customHeight="1">
      <c r="A686" s="107"/>
      <c r="B686" s="464" t="s">
        <v>509</v>
      </c>
      <c r="C686" s="455"/>
      <c r="D686" s="456"/>
      <c r="E686" s="455"/>
      <c r="F686" s="457"/>
      <c r="G686" s="455"/>
      <c r="H686" s="458"/>
    </row>
    <row r="687" spans="1:8" ht="15">
      <c r="A687" s="107"/>
      <c r="B687" s="465" t="s">
        <v>2</v>
      </c>
      <c r="C687" s="455"/>
      <c r="D687" s="461">
        <v>13</v>
      </c>
      <c r="E687" s="455"/>
      <c r="F687" s="462"/>
      <c r="G687" s="455"/>
      <c r="H687" s="463">
        <f>D687*F687</f>
        <v>0</v>
      </c>
    </row>
    <row r="688" spans="1:8" ht="18" customHeight="1">
      <c r="A688" s="107"/>
      <c r="B688" s="19" t="s">
        <v>510</v>
      </c>
      <c r="C688" s="455"/>
      <c r="D688" s="461"/>
      <c r="E688" s="455"/>
      <c r="F688" s="466"/>
      <c r="G688" s="455"/>
      <c r="H688" s="467"/>
    </row>
    <row r="689" spans="1:8" ht="15">
      <c r="A689" s="107"/>
      <c r="B689" s="448" t="s">
        <v>53</v>
      </c>
      <c r="D689" s="367">
        <v>295</v>
      </c>
      <c r="F689" s="360"/>
      <c r="H689" s="361">
        <f>D689*F689</f>
        <v>0</v>
      </c>
    </row>
    <row r="690" spans="1:8" ht="15">
      <c r="A690" s="107"/>
      <c r="B690" s="465"/>
      <c r="C690" s="455"/>
      <c r="D690" s="461"/>
      <c r="E690" s="455"/>
      <c r="F690" s="466"/>
      <c r="G690" s="455"/>
      <c r="H690" s="467"/>
    </row>
    <row r="691" spans="1:8" ht="28.5">
      <c r="A691" s="107"/>
      <c r="B691" s="19" t="s">
        <v>511</v>
      </c>
      <c r="C691" s="455"/>
      <c r="D691" s="456"/>
      <c r="E691" s="455"/>
      <c r="F691" s="457"/>
      <c r="G691" s="455"/>
      <c r="H691" s="458"/>
    </row>
    <row r="692" spans="1:8" ht="15">
      <c r="A692" s="107"/>
      <c r="B692" s="460" t="s">
        <v>512</v>
      </c>
      <c r="C692" s="455"/>
      <c r="D692" s="461">
        <v>240.7</v>
      </c>
      <c r="E692" s="455"/>
      <c r="F692" s="462"/>
      <c r="G692" s="455"/>
      <c r="H692" s="463">
        <f>D692*F692</f>
        <v>0</v>
      </c>
    </row>
    <row r="693" spans="1:8" ht="15">
      <c r="A693" s="83"/>
      <c r="B693" s="395"/>
      <c r="C693" s="44"/>
      <c r="D693" s="389"/>
      <c r="E693" s="149"/>
      <c r="F693" s="390"/>
      <c r="G693" s="147"/>
      <c r="H693" s="390"/>
    </row>
    <row r="694" spans="1:8" ht="15">
      <c r="A694" s="84"/>
      <c r="B694" s="371"/>
      <c r="C694" s="79"/>
      <c r="D694" s="443"/>
      <c r="E694" s="157"/>
      <c r="F694" s="374"/>
      <c r="G694" s="158"/>
      <c r="H694" s="374"/>
    </row>
    <row r="695" spans="1:8" ht="15">
      <c r="A695" s="95" t="s">
        <v>212</v>
      </c>
      <c r="B695" s="388" t="s">
        <v>97</v>
      </c>
      <c r="C695" s="6"/>
      <c r="D695" s="365"/>
      <c r="E695" s="94"/>
      <c r="F695" s="357"/>
      <c r="G695" s="159"/>
      <c r="H695" s="379">
        <f>SUM(H632:H693)</f>
        <v>0</v>
      </c>
    </row>
    <row r="696" spans="1:8" ht="15">
      <c r="A696" s="85"/>
      <c r="B696" s="380"/>
      <c r="C696" s="80"/>
      <c r="D696" s="445"/>
      <c r="E696" s="160"/>
      <c r="F696" s="361"/>
      <c r="G696" s="159"/>
      <c r="H696" s="361"/>
    </row>
    <row r="697" spans="1:8" ht="15">
      <c r="A697" s="11"/>
      <c r="C697" s="6"/>
      <c r="D697" s="365"/>
      <c r="E697" s="94"/>
      <c r="F697" s="357"/>
      <c r="G697" s="127"/>
      <c r="H697" s="357"/>
    </row>
    <row r="698" spans="1:8" ht="15">
      <c r="A698" s="11"/>
      <c r="C698" s="6"/>
      <c r="D698" s="365"/>
      <c r="E698" s="94"/>
      <c r="F698" s="357"/>
      <c r="G698" s="127"/>
      <c r="H698" s="357"/>
    </row>
    <row r="699" spans="1:8" ht="15">
      <c r="A699" s="11"/>
      <c r="C699" s="6"/>
      <c r="D699" s="365"/>
      <c r="E699" s="94"/>
      <c r="F699" s="357"/>
      <c r="G699" s="127"/>
      <c r="H699" s="357"/>
    </row>
    <row r="700" spans="1:8" ht="15">
      <c r="A700" s="11"/>
      <c r="C700" s="6"/>
      <c r="D700" s="365"/>
      <c r="E700" s="94"/>
      <c r="F700" s="357"/>
      <c r="G700" s="127"/>
      <c r="H700" s="357"/>
    </row>
    <row r="701" spans="1:8" ht="15">
      <c r="A701" s="11"/>
      <c r="C701" s="6"/>
      <c r="D701" s="365"/>
      <c r="E701" s="94"/>
      <c r="F701" s="357"/>
      <c r="G701" s="127"/>
      <c r="H701" s="357"/>
    </row>
    <row r="702" spans="1:8" ht="15">
      <c r="A702" s="11"/>
      <c r="C702" s="6"/>
      <c r="D702" s="365"/>
      <c r="E702" s="94"/>
      <c r="F702" s="357"/>
      <c r="G702" s="127"/>
      <c r="H702" s="357"/>
    </row>
    <row r="703" spans="1:8" ht="15">
      <c r="A703" s="11"/>
      <c r="C703" s="6"/>
      <c r="D703" s="365"/>
      <c r="E703" s="94"/>
      <c r="F703" s="357"/>
      <c r="G703" s="127"/>
      <c r="H703" s="357"/>
    </row>
    <row r="704" spans="1:8" ht="15">
      <c r="A704" s="11"/>
      <c r="C704" s="6"/>
      <c r="D704" s="365"/>
      <c r="E704" s="94"/>
      <c r="F704" s="357"/>
      <c r="G704" s="127"/>
      <c r="H704" s="357"/>
    </row>
    <row r="705" spans="1:8" ht="15">
      <c r="A705" s="11"/>
      <c r="C705" s="6"/>
      <c r="D705" s="365"/>
      <c r="E705" s="94"/>
      <c r="F705" s="357"/>
      <c r="G705" s="127"/>
      <c r="H705" s="357"/>
    </row>
    <row r="706" spans="1:8" ht="15">
      <c r="A706" s="11"/>
      <c r="C706" s="6"/>
      <c r="D706" s="365"/>
      <c r="E706" s="94"/>
      <c r="F706" s="357"/>
      <c r="G706" s="127"/>
      <c r="H706" s="357"/>
    </row>
    <row r="707" spans="1:8" ht="15">
      <c r="A707" s="11"/>
      <c r="C707" s="6"/>
      <c r="D707" s="365"/>
      <c r="E707" s="94"/>
      <c r="F707" s="357"/>
      <c r="G707" s="127"/>
      <c r="H707" s="357"/>
    </row>
    <row r="708" spans="1:8" ht="15">
      <c r="A708" s="11"/>
      <c r="C708" s="6"/>
      <c r="D708" s="365"/>
      <c r="E708" s="94"/>
      <c r="F708" s="357"/>
      <c r="G708" s="127"/>
      <c r="H708" s="357"/>
    </row>
    <row r="709" spans="1:8" ht="15">
      <c r="A709" s="11"/>
      <c r="C709" s="6"/>
      <c r="D709" s="365"/>
      <c r="E709" s="94"/>
      <c r="F709" s="357"/>
      <c r="G709" s="127"/>
      <c r="H709" s="357"/>
    </row>
    <row r="710" spans="1:8" ht="15">
      <c r="A710" s="11"/>
      <c r="C710" s="6"/>
      <c r="D710" s="365"/>
      <c r="E710" s="94"/>
      <c r="F710" s="357"/>
      <c r="G710" s="127"/>
      <c r="H710" s="357"/>
    </row>
    <row r="711" spans="1:8" ht="15">
      <c r="A711" s="11"/>
      <c r="C711" s="6"/>
      <c r="D711" s="365"/>
      <c r="E711" s="94"/>
      <c r="F711" s="357"/>
      <c r="G711" s="127"/>
      <c r="H711" s="357"/>
    </row>
    <row r="712" spans="1:8" ht="15">
      <c r="A712" s="11"/>
      <c r="C712" s="6"/>
      <c r="D712" s="365"/>
      <c r="E712" s="94"/>
      <c r="F712" s="357"/>
      <c r="G712" s="127"/>
      <c r="H712" s="357"/>
    </row>
    <row r="713" spans="1:8" ht="15">
      <c r="A713" s="11"/>
      <c r="C713" s="6"/>
      <c r="D713" s="365"/>
      <c r="E713" s="94"/>
      <c r="F713" s="357"/>
      <c r="G713" s="127"/>
      <c r="H713" s="357"/>
    </row>
    <row r="714" spans="1:8" ht="15">
      <c r="A714" s="11"/>
      <c r="C714" s="6"/>
      <c r="D714" s="365"/>
      <c r="E714" s="94"/>
      <c r="F714" s="357"/>
      <c r="G714" s="127"/>
      <c r="H714" s="357"/>
    </row>
    <row r="715" spans="1:8" ht="15">
      <c r="A715" s="11"/>
      <c r="C715" s="6"/>
      <c r="D715" s="365"/>
      <c r="E715" s="94"/>
      <c r="F715" s="357"/>
      <c r="G715" s="127"/>
      <c r="H715" s="357"/>
    </row>
    <row r="716" spans="1:8" ht="15">
      <c r="A716" s="11"/>
      <c r="C716" s="6"/>
      <c r="D716" s="365"/>
      <c r="E716" s="94"/>
      <c r="F716" s="357"/>
      <c r="G716" s="127"/>
      <c r="H716" s="357"/>
    </row>
    <row r="717" spans="1:8" ht="15">
      <c r="A717" s="11"/>
      <c r="C717" s="6"/>
      <c r="D717" s="365"/>
      <c r="E717" s="94"/>
      <c r="F717" s="357"/>
      <c r="G717" s="127"/>
      <c r="H717" s="357"/>
    </row>
    <row r="718" spans="1:8" ht="15">
      <c r="A718" s="11"/>
      <c r="C718" s="6"/>
      <c r="D718" s="365"/>
      <c r="E718" s="94"/>
      <c r="F718" s="357"/>
      <c r="G718" s="127"/>
      <c r="H718" s="357"/>
    </row>
    <row r="719" spans="1:8" ht="15">
      <c r="A719" s="11"/>
      <c r="C719" s="6"/>
      <c r="D719" s="365"/>
      <c r="E719" s="94"/>
      <c r="F719" s="357"/>
      <c r="G719" s="127"/>
      <c r="H719" s="357"/>
    </row>
    <row r="720" spans="1:8" ht="15">
      <c r="A720" s="11"/>
      <c r="C720" s="6"/>
      <c r="D720" s="365"/>
      <c r="E720" s="94"/>
      <c r="F720" s="357"/>
      <c r="G720" s="127"/>
      <c r="H720" s="357"/>
    </row>
    <row r="721" spans="1:8" ht="15">
      <c r="A721" s="11"/>
      <c r="C721" s="6"/>
      <c r="D721" s="365"/>
      <c r="E721" s="94"/>
      <c r="F721" s="357"/>
      <c r="G721" s="127"/>
      <c r="H721" s="357"/>
    </row>
    <row r="722" spans="1:8" ht="15">
      <c r="A722" s="11"/>
      <c r="C722" s="6"/>
      <c r="D722" s="365"/>
      <c r="E722" s="94"/>
      <c r="F722" s="357"/>
      <c r="G722" s="127"/>
      <c r="H722" s="357"/>
    </row>
    <row r="723" spans="1:8" ht="15">
      <c r="A723" s="11"/>
      <c r="C723" s="6"/>
      <c r="D723" s="365"/>
      <c r="E723" s="94"/>
      <c r="F723" s="357"/>
      <c r="G723" s="127"/>
      <c r="H723" s="357"/>
    </row>
    <row r="724" spans="1:8" ht="15">
      <c r="A724" s="11"/>
      <c r="C724" s="6"/>
      <c r="D724" s="365"/>
      <c r="E724" s="94"/>
      <c r="F724" s="357"/>
      <c r="G724" s="127"/>
      <c r="H724" s="357"/>
    </row>
    <row r="725" spans="1:8" ht="15">
      <c r="A725" s="11"/>
      <c r="C725" s="6"/>
      <c r="D725" s="365"/>
      <c r="E725" s="94"/>
      <c r="F725" s="357"/>
      <c r="G725" s="127"/>
      <c r="H725" s="357"/>
    </row>
    <row r="726" spans="1:8" ht="15">
      <c r="A726" s="11"/>
      <c r="C726" s="6"/>
      <c r="D726" s="365"/>
      <c r="E726" s="94"/>
      <c r="F726" s="357"/>
      <c r="G726" s="127"/>
      <c r="H726" s="357"/>
    </row>
    <row r="727" spans="1:8" ht="15">
      <c r="A727" s="11"/>
      <c r="C727" s="6"/>
      <c r="D727" s="365"/>
      <c r="E727" s="94"/>
      <c r="F727" s="357"/>
      <c r="G727" s="127"/>
      <c r="H727" s="357"/>
    </row>
    <row r="728" spans="1:8" ht="15">
      <c r="A728" s="11"/>
      <c r="C728" s="6"/>
      <c r="D728" s="365"/>
      <c r="E728" s="94"/>
      <c r="F728" s="357"/>
      <c r="G728" s="127"/>
      <c r="H728" s="357"/>
    </row>
    <row r="729" spans="1:8" ht="15">
      <c r="A729" s="11"/>
      <c r="C729" s="6"/>
      <c r="D729" s="365"/>
      <c r="E729" s="94"/>
      <c r="F729" s="357"/>
      <c r="G729" s="127"/>
      <c r="H729" s="357"/>
    </row>
    <row r="730" spans="1:8" ht="15">
      <c r="A730" s="11"/>
      <c r="C730" s="6"/>
      <c r="D730" s="365"/>
      <c r="E730" s="94"/>
      <c r="F730" s="357"/>
      <c r="G730" s="127"/>
      <c r="H730" s="357"/>
    </row>
    <row r="731" spans="1:7" ht="15">
      <c r="A731" s="11"/>
      <c r="C731" s="6"/>
      <c r="D731" s="260"/>
      <c r="E731" s="94"/>
      <c r="F731" s="240"/>
      <c r="G731" s="127"/>
    </row>
    <row r="732" spans="1:7" ht="15">
      <c r="A732" s="11"/>
      <c r="C732" s="6"/>
      <c r="D732" s="260"/>
      <c r="E732" s="94"/>
      <c r="F732" s="240"/>
      <c r="G732" s="127"/>
    </row>
    <row r="733" spans="1:7" ht="15.75">
      <c r="A733" s="468" t="s">
        <v>513</v>
      </c>
      <c r="B733" s="469" t="s">
        <v>514</v>
      </c>
      <c r="C733" s="12"/>
      <c r="D733" s="470"/>
      <c r="E733" s="94"/>
      <c r="F733" s="240"/>
      <c r="G733" s="127"/>
    </row>
    <row r="734" spans="1:7" ht="15.75">
      <c r="A734" s="471"/>
      <c r="B734" s="469" t="s">
        <v>515</v>
      </c>
      <c r="D734" s="472"/>
      <c r="E734" s="94"/>
      <c r="F734" s="240"/>
      <c r="G734" s="127"/>
    </row>
    <row r="735" spans="1:7" ht="15">
      <c r="A735" s="473"/>
      <c r="B735" s="107"/>
      <c r="D735" s="472"/>
      <c r="E735" s="474"/>
      <c r="F735" s="474"/>
      <c r="G735" s="472"/>
    </row>
    <row r="736" spans="1:10" ht="38.25">
      <c r="A736" s="473"/>
      <c r="B736" s="475" t="s">
        <v>516</v>
      </c>
      <c r="D736" s="472"/>
      <c r="E736" s="474"/>
      <c r="F736" s="474"/>
      <c r="G736" s="472"/>
      <c r="J736" s="122"/>
    </row>
    <row r="737" spans="1:10" ht="15">
      <c r="A737" s="473"/>
      <c r="B737" s="107"/>
      <c r="D737" s="472"/>
      <c r="E737" s="476"/>
      <c r="F737" s="476"/>
      <c r="G737" s="477"/>
      <c r="J737" s="122"/>
    </row>
    <row r="738" spans="1:10" ht="15">
      <c r="A738" s="473" t="s">
        <v>517</v>
      </c>
      <c r="B738" s="107" t="s">
        <v>518</v>
      </c>
      <c r="D738" s="472"/>
      <c r="E738" s="476"/>
      <c r="F738" s="476"/>
      <c r="G738" s="477"/>
      <c r="J738" s="122"/>
    </row>
    <row r="739" spans="1:10" ht="15">
      <c r="A739" s="473"/>
      <c r="B739" s="107" t="s">
        <v>519</v>
      </c>
      <c r="D739" s="472"/>
      <c r="E739" s="476"/>
      <c r="F739" s="476"/>
      <c r="G739" s="477"/>
      <c r="J739" s="122"/>
    </row>
    <row r="740" spans="1:10" ht="15">
      <c r="A740" s="473"/>
      <c r="B740" s="107" t="s">
        <v>520</v>
      </c>
      <c r="D740" s="107"/>
      <c r="E740" s="107"/>
      <c r="F740" s="477"/>
      <c r="G740" s="107"/>
      <c r="J740" s="122"/>
    </row>
    <row r="741" spans="1:8" ht="15">
      <c r="A741" s="473"/>
      <c r="B741" s="473" t="s">
        <v>521</v>
      </c>
      <c r="C741" s="473"/>
      <c r="D741" s="472">
        <v>2</v>
      </c>
      <c r="E741" s="107"/>
      <c r="F741" s="478"/>
      <c r="G741" s="107"/>
      <c r="H741" s="462">
        <f>D741*F741</f>
        <v>0</v>
      </c>
    </row>
    <row r="742" spans="1:8" ht="15">
      <c r="A742" s="473" t="s">
        <v>522</v>
      </c>
      <c r="B742" s="107" t="s">
        <v>523</v>
      </c>
      <c r="C742" s="473"/>
      <c r="D742" s="472"/>
      <c r="E742" s="107"/>
      <c r="F742" s="477"/>
      <c r="G742" s="107"/>
      <c r="H742" s="476"/>
    </row>
    <row r="743" spans="1:8" ht="15">
      <c r="A743" s="473"/>
      <c r="B743" s="107" t="s">
        <v>524</v>
      </c>
      <c r="C743" s="473"/>
      <c r="D743" s="472"/>
      <c r="E743" s="107"/>
      <c r="F743" s="477"/>
      <c r="G743" s="107"/>
      <c r="H743" s="476"/>
    </row>
    <row r="744" spans="1:8" ht="15">
      <c r="A744" s="473"/>
      <c r="B744" s="107" t="s">
        <v>525</v>
      </c>
      <c r="D744" s="472"/>
      <c r="E744" s="107"/>
      <c r="F744" s="477"/>
      <c r="G744" s="107"/>
      <c r="H744" s="476"/>
    </row>
    <row r="745" spans="1:8" ht="15">
      <c r="A745" s="473"/>
      <c r="B745" s="473" t="s">
        <v>526</v>
      </c>
      <c r="C745" s="473"/>
      <c r="D745" s="472">
        <v>1</v>
      </c>
      <c r="E745" s="107"/>
      <c r="F745" s="478"/>
      <c r="G745" s="107"/>
      <c r="H745" s="462">
        <f>D745*F745</f>
        <v>0</v>
      </c>
    </row>
    <row r="746" spans="1:8" ht="15">
      <c r="A746" s="473" t="s">
        <v>527</v>
      </c>
      <c r="B746" s="107" t="s">
        <v>528</v>
      </c>
      <c r="C746" s="473"/>
      <c r="D746" s="472"/>
      <c r="E746" s="107"/>
      <c r="F746" s="477"/>
      <c r="G746" s="107"/>
      <c r="H746" s="476"/>
    </row>
    <row r="747" spans="1:8" ht="15">
      <c r="A747" s="473"/>
      <c r="B747" s="107" t="s">
        <v>529</v>
      </c>
      <c r="D747" s="472"/>
      <c r="E747" s="107"/>
      <c r="F747" s="477"/>
      <c r="G747" s="107"/>
      <c r="H747" s="476"/>
    </row>
    <row r="748" spans="1:8" ht="15">
      <c r="A748" s="473"/>
      <c r="B748" s="473" t="s">
        <v>530</v>
      </c>
      <c r="C748" s="473"/>
      <c r="D748" s="472">
        <v>4</v>
      </c>
      <c r="E748" s="107"/>
      <c r="F748" s="478"/>
      <c r="G748" s="107"/>
      <c r="H748" s="462">
        <f>D748*F748</f>
        <v>0</v>
      </c>
    </row>
    <row r="749" spans="1:8" ht="15">
      <c r="A749" s="473" t="s">
        <v>531</v>
      </c>
      <c r="B749" s="107" t="s">
        <v>532</v>
      </c>
      <c r="C749" s="473"/>
      <c r="D749" s="472"/>
      <c r="E749" s="107"/>
      <c r="F749" s="477"/>
      <c r="G749" s="107"/>
      <c r="H749" s="476"/>
    </row>
    <row r="750" spans="1:8" ht="15">
      <c r="A750" s="473"/>
      <c r="B750" s="107" t="s">
        <v>533</v>
      </c>
      <c r="C750" s="473"/>
      <c r="D750" s="472"/>
      <c r="E750" s="107"/>
      <c r="F750" s="477"/>
      <c r="G750" s="107"/>
      <c r="H750" s="476"/>
    </row>
    <row r="751" spans="1:8" ht="15">
      <c r="A751" s="473"/>
      <c r="B751" s="107" t="s">
        <v>534</v>
      </c>
      <c r="D751" s="472"/>
      <c r="E751" s="107"/>
      <c r="F751" s="477"/>
      <c r="G751" s="107"/>
      <c r="H751" s="476"/>
    </row>
    <row r="752" spans="1:8" ht="15">
      <c r="A752" s="473" t="s">
        <v>215</v>
      </c>
      <c r="B752" s="473" t="s">
        <v>526</v>
      </c>
      <c r="C752" s="473"/>
      <c r="D752" s="472">
        <v>0.4</v>
      </c>
      <c r="E752" s="107"/>
      <c r="F752" s="478"/>
      <c r="G752" s="107"/>
      <c r="H752" s="462">
        <f>D752*F752</f>
        <v>0</v>
      </c>
    </row>
    <row r="753" spans="1:8" ht="43.5">
      <c r="A753" s="479" t="s">
        <v>535</v>
      </c>
      <c r="B753" s="440" t="s">
        <v>536</v>
      </c>
      <c r="D753" s="472"/>
      <c r="E753" s="107"/>
      <c r="F753" s="477"/>
      <c r="G753" s="107"/>
      <c r="H753" s="476"/>
    </row>
    <row r="754" spans="1:8" ht="15">
      <c r="A754" s="473"/>
      <c r="B754" s="473" t="s">
        <v>2</v>
      </c>
      <c r="C754" s="473"/>
      <c r="D754" s="472">
        <v>1</v>
      </c>
      <c r="E754" s="107"/>
      <c r="F754" s="478"/>
      <c r="G754" s="107"/>
      <c r="H754" s="462">
        <f>D754*F754</f>
        <v>0</v>
      </c>
    </row>
    <row r="755" spans="1:8" ht="15">
      <c r="A755" s="473" t="s">
        <v>537</v>
      </c>
      <c r="B755" s="107" t="s">
        <v>538</v>
      </c>
      <c r="C755" s="473"/>
      <c r="D755" s="472"/>
      <c r="E755" s="107"/>
      <c r="F755" s="477"/>
      <c r="G755" s="107"/>
      <c r="H755" s="476"/>
    </row>
    <row r="756" spans="1:8" ht="15">
      <c r="A756" s="473"/>
      <c r="B756" s="94" t="s">
        <v>539</v>
      </c>
      <c r="D756" s="472"/>
      <c r="E756" s="107"/>
      <c r="F756" s="477"/>
      <c r="G756" s="107"/>
      <c r="H756" s="476"/>
    </row>
    <row r="757" spans="1:8" ht="15">
      <c r="A757" s="473"/>
      <c r="B757" s="473" t="s">
        <v>540</v>
      </c>
      <c r="C757" s="473"/>
      <c r="D757" s="472">
        <v>10</v>
      </c>
      <c r="E757" s="107"/>
      <c r="F757" s="478"/>
      <c r="G757" s="107"/>
      <c r="H757" s="462">
        <f>D757*F757</f>
        <v>0</v>
      </c>
    </row>
    <row r="758" spans="1:8" ht="15">
      <c r="A758" s="473" t="s">
        <v>541</v>
      </c>
      <c r="B758" s="107" t="s">
        <v>542</v>
      </c>
      <c r="C758" s="473"/>
      <c r="D758" s="472"/>
      <c r="E758" s="107"/>
      <c r="F758" s="477"/>
      <c r="G758" s="107"/>
      <c r="H758" s="476"/>
    </row>
    <row r="759" spans="1:8" ht="15">
      <c r="A759" s="473"/>
      <c r="B759" s="473" t="s">
        <v>540</v>
      </c>
      <c r="C759" s="473"/>
      <c r="D759" s="472">
        <v>10</v>
      </c>
      <c r="E759" s="107"/>
      <c r="F759" s="478"/>
      <c r="G759" s="107"/>
      <c r="H759" s="462">
        <f>D759*F759</f>
        <v>0</v>
      </c>
    </row>
    <row r="760" spans="1:8" ht="15">
      <c r="A760" s="473" t="s">
        <v>543</v>
      </c>
      <c r="B760" s="107" t="s">
        <v>544</v>
      </c>
      <c r="C760" s="473"/>
      <c r="D760" s="480"/>
      <c r="E760" s="107"/>
      <c r="F760" s="472"/>
      <c r="G760" s="107"/>
      <c r="H760" s="474"/>
    </row>
    <row r="761" spans="1:8" ht="15">
      <c r="A761" s="473"/>
      <c r="B761" s="107" t="s">
        <v>545</v>
      </c>
      <c r="D761" s="472"/>
      <c r="E761" s="107"/>
      <c r="F761" s="472"/>
      <c r="G761" s="107"/>
      <c r="H761" s="474"/>
    </row>
    <row r="762" spans="1:8" ht="15">
      <c r="A762" s="473"/>
      <c r="B762" s="473" t="s">
        <v>2</v>
      </c>
      <c r="C762" s="473"/>
      <c r="D762" s="472">
        <v>3</v>
      </c>
      <c r="E762" s="107"/>
      <c r="F762" s="478"/>
      <c r="G762" s="107"/>
      <c r="H762" s="462">
        <f>D762*F762</f>
        <v>0</v>
      </c>
    </row>
    <row r="763" spans="1:8" ht="15">
      <c r="A763" s="473" t="s">
        <v>546</v>
      </c>
      <c r="B763" s="107" t="s">
        <v>547</v>
      </c>
      <c r="C763" s="473"/>
      <c r="D763" s="472"/>
      <c r="E763" s="107"/>
      <c r="F763" s="472"/>
      <c r="G763" s="107"/>
      <c r="H763" s="474"/>
    </row>
    <row r="764" spans="1:8" ht="15">
      <c r="A764" s="473"/>
      <c r="B764" s="107" t="s">
        <v>548</v>
      </c>
      <c r="D764" s="472"/>
      <c r="E764" s="107"/>
      <c r="F764" s="472"/>
      <c r="G764" s="107"/>
      <c r="H764" s="474"/>
    </row>
    <row r="765" spans="1:8" ht="15">
      <c r="A765" s="473"/>
      <c r="B765" s="473" t="s">
        <v>2</v>
      </c>
      <c r="C765" s="473"/>
      <c r="D765" s="472">
        <v>2</v>
      </c>
      <c r="E765" s="107"/>
      <c r="F765" s="478"/>
      <c r="G765" s="107"/>
      <c r="H765" s="462">
        <f>D765*F765</f>
        <v>0</v>
      </c>
    </row>
    <row r="766" spans="1:8" ht="15">
      <c r="A766" s="473" t="s">
        <v>549</v>
      </c>
      <c r="B766" s="107" t="s">
        <v>550</v>
      </c>
      <c r="D766" s="472"/>
      <c r="E766" s="107"/>
      <c r="F766" s="472"/>
      <c r="G766" s="107"/>
      <c r="H766" s="474"/>
    </row>
    <row r="767" spans="1:8" ht="15">
      <c r="A767" s="473"/>
      <c r="B767" s="473" t="s">
        <v>2</v>
      </c>
      <c r="C767" s="473"/>
      <c r="D767" s="472">
        <v>1</v>
      </c>
      <c r="E767" s="107"/>
      <c r="F767" s="478"/>
      <c r="G767" s="107"/>
      <c r="H767" s="462">
        <f>D767*F767</f>
        <v>0</v>
      </c>
    </row>
    <row r="768" spans="1:8" ht="15">
      <c r="A768" s="473" t="s">
        <v>551</v>
      </c>
      <c r="B768" s="107" t="s">
        <v>552</v>
      </c>
      <c r="C768" s="473"/>
      <c r="D768" s="472"/>
      <c r="E768" s="107"/>
      <c r="F768" s="472"/>
      <c r="G768" s="107"/>
      <c r="H768" s="474"/>
    </row>
    <row r="769" spans="1:8" ht="15">
      <c r="A769" s="473"/>
      <c r="B769" s="107" t="s">
        <v>553</v>
      </c>
      <c r="C769" s="473"/>
      <c r="D769" s="472"/>
      <c r="E769" s="107"/>
      <c r="F769" s="472"/>
      <c r="G769" s="107"/>
      <c r="H769" s="474"/>
    </row>
    <row r="770" spans="1:8" ht="15">
      <c r="A770" s="473"/>
      <c r="B770" s="107" t="s">
        <v>554</v>
      </c>
      <c r="D770" s="472"/>
      <c r="E770" s="107"/>
      <c r="F770" s="472"/>
      <c r="G770" s="107"/>
      <c r="H770" s="474"/>
    </row>
    <row r="771" spans="1:8" ht="15">
      <c r="A771" s="473"/>
      <c r="B771" s="473" t="s">
        <v>11</v>
      </c>
      <c r="C771" s="473"/>
      <c r="D771" s="472">
        <v>1</v>
      </c>
      <c r="E771" s="107"/>
      <c r="F771" s="478"/>
      <c r="G771" s="107"/>
      <c r="H771" s="462">
        <f>D771*F771</f>
        <v>0</v>
      </c>
    </row>
    <row r="772" spans="1:8" ht="15">
      <c r="A772" s="473" t="s">
        <v>555</v>
      </c>
      <c r="B772" s="107" t="s">
        <v>556</v>
      </c>
      <c r="C772" s="473"/>
      <c r="D772" s="472"/>
      <c r="E772" s="107"/>
      <c r="F772" s="472"/>
      <c r="G772" s="107"/>
      <c r="H772" s="474"/>
    </row>
    <row r="773" spans="1:8" ht="15">
      <c r="A773" s="473"/>
      <c r="B773" s="107" t="s">
        <v>557</v>
      </c>
      <c r="C773" s="473"/>
      <c r="D773" s="472"/>
      <c r="E773" s="107"/>
      <c r="F773" s="472"/>
      <c r="G773" s="107"/>
      <c r="H773" s="474"/>
    </row>
    <row r="774" spans="1:8" ht="15">
      <c r="A774" s="473"/>
      <c r="B774" s="107" t="s">
        <v>558</v>
      </c>
      <c r="C774" s="473"/>
      <c r="D774" s="472"/>
      <c r="E774" s="107"/>
      <c r="F774" s="472"/>
      <c r="G774" s="107"/>
      <c r="H774" s="474"/>
    </row>
    <row r="775" spans="1:8" ht="15">
      <c r="A775" s="473"/>
      <c r="B775" s="107" t="s">
        <v>559</v>
      </c>
      <c r="C775" s="473"/>
      <c r="D775" s="472"/>
      <c r="E775" s="107"/>
      <c r="F775" s="472"/>
      <c r="G775" s="107"/>
      <c r="H775" s="474"/>
    </row>
    <row r="776" spans="1:8" ht="15">
      <c r="A776" s="473"/>
      <c r="B776" s="107" t="s">
        <v>560</v>
      </c>
      <c r="C776" s="473"/>
      <c r="D776" s="472"/>
      <c r="E776" s="107"/>
      <c r="F776" s="472"/>
      <c r="G776" s="107"/>
      <c r="H776" s="474"/>
    </row>
    <row r="777" spans="1:8" ht="15">
      <c r="A777" s="473"/>
      <c r="B777" s="107" t="s">
        <v>561</v>
      </c>
      <c r="D777" s="472"/>
      <c r="E777" s="107"/>
      <c r="F777" s="472"/>
      <c r="G777" s="107"/>
      <c r="H777" s="474"/>
    </row>
    <row r="778" spans="1:8" ht="15">
      <c r="A778" s="473"/>
      <c r="B778" s="473" t="s">
        <v>562</v>
      </c>
      <c r="D778" s="472">
        <v>4</v>
      </c>
      <c r="E778" s="107"/>
      <c r="F778" s="478"/>
      <c r="G778" s="107"/>
      <c r="H778" s="462">
        <f>D778*F778</f>
        <v>0</v>
      </c>
    </row>
    <row r="779" spans="1:8" ht="15">
      <c r="A779" s="473"/>
      <c r="B779" s="473" t="s">
        <v>563</v>
      </c>
      <c r="C779" s="473"/>
      <c r="D779" s="472">
        <v>4</v>
      </c>
      <c r="E779" s="107"/>
      <c r="F779" s="478"/>
      <c r="G779" s="107"/>
      <c r="H779" s="462">
        <f>D779*F779</f>
        <v>0</v>
      </c>
    </row>
    <row r="780" spans="1:8" ht="15">
      <c r="A780" s="473" t="s">
        <v>564</v>
      </c>
      <c r="B780" s="107" t="s">
        <v>565</v>
      </c>
      <c r="C780" s="473"/>
      <c r="D780" s="472"/>
      <c r="E780" s="107"/>
      <c r="F780" s="472"/>
      <c r="G780" s="107"/>
      <c r="H780" s="474"/>
    </row>
    <row r="781" spans="1:8" ht="15">
      <c r="A781" s="473"/>
      <c r="B781" s="107" t="s">
        <v>566</v>
      </c>
      <c r="D781" s="472"/>
      <c r="E781" s="107"/>
      <c r="F781" s="472"/>
      <c r="G781" s="107"/>
      <c r="H781" s="474"/>
    </row>
    <row r="782" spans="1:8" ht="15">
      <c r="A782" s="473"/>
      <c r="B782" s="473" t="s">
        <v>11</v>
      </c>
      <c r="C782" s="473"/>
      <c r="D782" s="472">
        <v>1</v>
      </c>
      <c r="E782" s="107"/>
      <c r="F782" s="478"/>
      <c r="G782" s="107"/>
      <c r="H782" s="462">
        <f>D782*F782</f>
        <v>0</v>
      </c>
    </row>
    <row r="783" spans="1:8" ht="15">
      <c r="A783" s="473" t="s">
        <v>567</v>
      </c>
      <c r="B783" s="6" t="s">
        <v>568</v>
      </c>
      <c r="C783" s="473"/>
      <c r="D783" s="472"/>
      <c r="E783" s="107"/>
      <c r="F783" s="472"/>
      <c r="G783" s="107"/>
      <c r="H783" s="474"/>
    </row>
    <row r="784" spans="1:8" ht="15">
      <c r="A784" s="473"/>
      <c r="B784" s="6" t="s">
        <v>569</v>
      </c>
      <c r="C784" s="473"/>
      <c r="D784" s="472"/>
      <c r="E784" s="107"/>
      <c r="F784" s="472"/>
      <c r="G784" s="107"/>
      <c r="H784" s="474"/>
    </row>
    <row r="785" spans="1:8" ht="15">
      <c r="A785" s="473"/>
      <c r="B785" s="107" t="s">
        <v>570</v>
      </c>
      <c r="D785" s="472"/>
      <c r="E785" s="107"/>
      <c r="F785" s="472"/>
      <c r="G785" s="107"/>
      <c r="H785" s="474"/>
    </row>
    <row r="786" spans="1:8" ht="15">
      <c r="A786" s="473"/>
      <c r="B786" s="473" t="s">
        <v>571</v>
      </c>
      <c r="C786" s="473"/>
      <c r="D786" s="472">
        <v>0.8</v>
      </c>
      <c r="E786" s="107"/>
      <c r="F786" s="478"/>
      <c r="G786" s="107"/>
      <c r="H786" s="462">
        <f>D786*F786</f>
        <v>0</v>
      </c>
    </row>
    <row r="787" spans="1:8" ht="15">
      <c r="A787" s="473" t="s">
        <v>572</v>
      </c>
      <c r="B787" s="107" t="s">
        <v>573</v>
      </c>
      <c r="C787" s="473"/>
      <c r="D787" s="472"/>
      <c r="E787" s="107"/>
      <c r="F787" s="472"/>
      <c r="G787" s="107"/>
      <c r="H787" s="474"/>
    </row>
    <row r="788" spans="1:8" ht="15">
      <c r="A788" s="473"/>
      <c r="B788" s="107" t="s">
        <v>574</v>
      </c>
      <c r="D788" s="472"/>
      <c r="E788" s="107"/>
      <c r="F788" s="472"/>
      <c r="G788" s="107"/>
      <c r="H788" s="474"/>
    </row>
    <row r="789" spans="1:8" ht="15">
      <c r="A789" s="473"/>
      <c r="B789" s="473" t="s">
        <v>521</v>
      </c>
      <c r="C789" s="473"/>
      <c r="D789" s="472">
        <v>1</v>
      </c>
      <c r="E789" s="107"/>
      <c r="F789" s="478"/>
      <c r="G789" s="107"/>
      <c r="H789" s="462">
        <f>D789*F789</f>
        <v>0</v>
      </c>
    </row>
    <row r="790" spans="1:8" ht="15">
      <c r="A790" s="473" t="s">
        <v>575</v>
      </c>
      <c r="B790" s="107" t="s">
        <v>576</v>
      </c>
      <c r="C790" s="473"/>
      <c r="D790" s="472"/>
      <c r="F790" s="472"/>
      <c r="G790" s="122"/>
      <c r="H790" s="474"/>
    </row>
    <row r="791" spans="1:8" ht="15">
      <c r="A791" s="473"/>
      <c r="B791" s="107" t="s">
        <v>577</v>
      </c>
      <c r="C791" s="473"/>
      <c r="D791" s="472">
        <v>0.4</v>
      </c>
      <c r="F791" s="478"/>
      <c r="G791" s="122"/>
      <c r="H791" s="462">
        <f>D791*F791</f>
        <v>0</v>
      </c>
    </row>
    <row r="792" spans="1:8" ht="15">
      <c r="A792" s="473"/>
      <c r="B792" s="107" t="s">
        <v>578</v>
      </c>
      <c r="C792" s="473"/>
      <c r="D792" s="472">
        <v>0.8</v>
      </c>
      <c r="F792" s="481"/>
      <c r="G792" s="122"/>
      <c r="H792" s="482">
        <f>D792*F792</f>
        <v>0</v>
      </c>
    </row>
    <row r="793" spans="1:8" ht="15">
      <c r="A793" s="473"/>
      <c r="B793" s="107" t="s">
        <v>579</v>
      </c>
      <c r="C793" s="473"/>
      <c r="D793" s="472">
        <v>0.96</v>
      </c>
      <c r="F793" s="481"/>
      <c r="G793" s="122"/>
      <c r="H793" s="482">
        <f>D793*F793</f>
        <v>0</v>
      </c>
    </row>
    <row r="794" spans="1:8" ht="15">
      <c r="A794" s="473"/>
      <c r="B794" s="107"/>
      <c r="C794" s="473"/>
      <c r="D794" s="122"/>
      <c r="F794" s="122"/>
      <c r="G794" s="122"/>
      <c r="H794" s="122"/>
    </row>
    <row r="795" spans="1:8" ht="15">
      <c r="A795" s="473" t="s">
        <v>580</v>
      </c>
      <c r="B795" s="107" t="s">
        <v>581</v>
      </c>
      <c r="C795" s="473"/>
      <c r="D795" s="472"/>
      <c r="F795" s="472"/>
      <c r="G795" s="122"/>
      <c r="H795" s="474"/>
    </row>
    <row r="796" spans="1:8" ht="15">
      <c r="A796" s="473"/>
      <c r="B796" s="107" t="s">
        <v>582</v>
      </c>
      <c r="C796" s="473"/>
      <c r="D796" s="472"/>
      <c r="F796" s="472"/>
      <c r="G796" s="122"/>
      <c r="H796" s="474"/>
    </row>
    <row r="797" spans="1:8" ht="15">
      <c r="A797" s="473"/>
      <c r="B797" s="6" t="s">
        <v>583</v>
      </c>
      <c r="C797" s="9"/>
      <c r="D797" s="472">
        <v>10</v>
      </c>
      <c r="F797" s="478"/>
      <c r="G797" s="122"/>
      <c r="H797" s="462">
        <f>D797*F797</f>
        <v>0</v>
      </c>
    </row>
    <row r="798" spans="1:8" ht="15.75" thickBot="1">
      <c r="A798" s="473"/>
      <c r="B798" s="483" t="s">
        <v>584</v>
      </c>
      <c r="C798" s="484"/>
      <c r="D798" s="485"/>
      <c r="E798" s="485"/>
      <c r="F798" s="485"/>
      <c r="G798" s="485"/>
      <c r="H798" s="485"/>
    </row>
    <row r="799" spans="1:8" ht="15">
      <c r="A799" s="473"/>
      <c r="B799" s="107"/>
      <c r="C799" s="473"/>
      <c r="D799" s="472"/>
      <c r="F799" s="486"/>
      <c r="G799" s="122"/>
      <c r="H799" s="487"/>
    </row>
    <row r="800" spans="1:8" ht="15">
      <c r="A800" s="488" t="s">
        <v>513</v>
      </c>
      <c r="B800" s="489" t="s">
        <v>585</v>
      </c>
      <c r="C800" s="473"/>
      <c r="D800" s="472"/>
      <c r="F800" s="472"/>
      <c r="G800" s="474"/>
      <c r="H800" s="478">
        <f>SUM(H738:H797)</f>
        <v>0</v>
      </c>
    </row>
    <row r="801" spans="1:8" ht="15">
      <c r="A801" s="488"/>
      <c r="B801" s="489"/>
      <c r="C801" s="473"/>
      <c r="D801" s="472"/>
      <c r="F801" s="472"/>
      <c r="G801" s="474"/>
      <c r="H801" s="472"/>
    </row>
    <row r="802" spans="1:8" ht="15">
      <c r="A802" s="473"/>
      <c r="B802" s="488" t="s">
        <v>586</v>
      </c>
      <c r="C802" s="488"/>
      <c r="D802" s="486">
        <v>16</v>
      </c>
      <c r="F802" s="478"/>
      <c r="G802" s="487">
        <f>D802*F803</f>
        <v>0</v>
      </c>
      <c r="H802" s="379">
        <f>D802*F802</f>
        <v>0</v>
      </c>
    </row>
    <row r="803" spans="1:8" ht="15">
      <c r="A803" s="473"/>
      <c r="B803" s="107"/>
      <c r="C803" s="473"/>
      <c r="D803" s="472"/>
      <c r="F803" s="486"/>
      <c r="G803" s="474"/>
      <c r="H803" s="357"/>
    </row>
    <row r="804" spans="1:8" ht="15">
      <c r="A804" s="11"/>
      <c r="C804" s="6"/>
      <c r="D804" s="365"/>
      <c r="F804" s="472"/>
      <c r="G804" s="127"/>
      <c r="H804" s="357"/>
    </row>
    <row r="805" spans="1:8" ht="15">
      <c r="A805" s="11"/>
      <c r="C805" s="6"/>
      <c r="D805" s="365"/>
      <c r="F805" s="94"/>
      <c r="G805" s="127"/>
      <c r="H805" s="357"/>
    </row>
    <row r="806" spans="1:8" ht="15">
      <c r="A806" s="11"/>
      <c r="C806" s="6"/>
      <c r="D806" s="365"/>
      <c r="F806" s="94"/>
      <c r="G806" s="127"/>
      <c r="H806" s="357"/>
    </row>
    <row r="807" spans="1:8" ht="15">
      <c r="A807" s="11"/>
      <c r="C807" s="6"/>
      <c r="D807" s="365"/>
      <c r="F807" s="94"/>
      <c r="G807" s="127"/>
      <c r="H807" s="357"/>
    </row>
    <row r="808" spans="1:8" ht="15">
      <c r="A808" s="11"/>
      <c r="C808" s="6"/>
      <c r="D808" s="365"/>
      <c r="F808" s="94"/>
      <c r="G808" s="127"/>
      <c r="H808" s="357"/>
    </row>
    <row r="809" spans="1:8" ht="15">
      <c r="A809" s="11"/>
      <c r="C809" s="6"/>
      <c r="D809" s="365"/>
      <c r="F809" s="94"/>
      <c r="G809" s="127"/>
      <c r="H809" s="357"/>
    </row>
    <row r="810" spans="1:8" ht="15">
      <c r="A810" s="488" t="s">
        <v>587</v>
      </c>
      <c r="B810" s="35" t="s">
        <v>588</v>
      </c>
      <c r="C810" s="6"/>
      <c r="D810" s="365"/>
      <c r="F810" s="94"/>
      <c r="G810" s="127"/>
      <c r="H810" s="357"/>
    </row>
    <row r="811" spans="1:8" ht="15">
      <c r="A811" s="9"/>
      <c r="B811" s="35" t="s">
        <v>589</v>
      </c>
      <c r="C811" s="6"/>
      <c r="D811" s="365"/>
      <c r="F811" s="94"/>
      <c r="G811" s="127"/>
      <c r="H811" s="357"/>
    </row>
    <row r="812" spans="1:8" ht="15">
      <c r="A812" s="473"/>
      <c r="B812" s="107"/>
      <c r="C812" s="6"/>
      <c r="D812" s="365"/>
      <c r="F812" s="94"/>
      <c r="G812" s="127"/>
      <c r="H812" s="357"/>
    </row>
    <row r="813" spans="1:8" ht="38.25">
      <c r="A813" s="473"/>
      <c r="B813" s="475" t="s">
        <v>516</v>
      </c>
      <c r="C813" s="6"/>
      <c r="D813" s="365"/>
      <c r="F813" s="94"/>
      <c r="G813" s="127"/>
      <c r="H813" s="357"/>
    </row>
    <row r="814" spans="1:8" ht="15">
      <c r="A814" s="473"/>
      <c r="B814" s="107"/>
      <c r="C814" s="6"/>
      <c r="D814" s="365"/>
      <c r="F814" s="94"/>
      <c r="G814" s="127"/>
      <c r="H814" s="357"/>
    </row>
    <row r="815" spans="1:8" ht="15">
      <c r="A815" s="473" t="s">
        <v>517</v>
      </c>
      <c r="B815" s="107" t="s">
        <v>518</v>
      </c>
      <c r="C815" s="6"/>
      <c r="D815" s="365"/>
      <c r="F815" s="94"/>
      <c r="G815" s="127"/>
      <c r="H815" s="357"/>
    </row>
    <row r="816" spans="1:8" ht="15">
      <c r="A816" s="473"/>
      <c r="B816" s="107" t="s">
        <v>590</v>
      </c>
      <c r="C816" s="6"/>
      <c r="D816" s="365"/>
      <c r="F816" s="94"/>
      <c r="G816" s="127"/>
      <c r="H816" s="357"/>
    </row>
    <row r="817" spans="1:8" ht="15">
      <c r="A817" s="473"/>
      <c r="B817" s="107" t="s">
        <v>591</v>
      </c>
      <c r="C817" s="6"/>
      <c r="D817" s="365"/>
      <c r="F817" s="94"/>
      <c r="G817" s="127"/>
      <c r="H817" s="357"/>
    </row>
    <row r="818" spans="1:8" ht="15">
      <c r="A818" s="473"/>
      <c r="B818" s="473" t="s">
        <v>521</v>
      </c>
      <c r="C818" s="6"/>
      <c r="D818" s="472">
        <v>2</v>
      </c>
      <c r="F818" s="478"/>
      <c r="G818" s="127"/>
      <c r="H818" s="462">
        <f>D818*F818</f>
        <v>0</v>
      </c>
    </row>
    <row r="819" spans="1:8" ht="15">
      <c r="A819" s="473" t="s">
        <v>522</v>
      </c>
      <c r="B819" s="107" t="s">
        <v>523</v>
      </c>
      <c r="C819" s="473"/>
      <c r="D819" s="472"/>
      <c r="E819" s="107"/>
      <c r="F819" s="477"/>
      <c r="G819" s="107"/>
      <c r="H819" s="476"/>
    </row>
    <row r="820" spans="1:8" ht="15">
      <c r="A820" s="473"/>
      <c r="B820" s="107" t="s">
        <v>524</v>
      </c>
      <c r="C820" s="473"/>
      <c r="D820" s="472"/>
      <c r="E820" s="107"/>
      <c r="F820" s="477"/>
      <c r="G820" s="107"/>
      <c r="H820" s="476"/>
    </row>
    <row r="821" spans="1:8" ht="15">
      <c r="A821" s="473"/>
      <c r="B821" s="107" t="s">
        <v>525</v>
      </c>
      <c r="D821" s="472"/>
      <c r="E821" s="107"/>
      <c r="F821" s="477"/>
      <c r="G821" s="107"/>
      <c r="H821" s="476"/>
    </row>
    <row r="822" spans="1:8" ht="15">
      <c r="A822" s="473"/>
      <c r="B822" s="473" t="s">
        <v>526</v>
      </c>
      <c r="C822" s="473"/>
      <c r="D822" s="472">
        <v>1</v>
      </c>
      <c r="E822" s="107"/>
      <c r="F822" s="478"/>
      <c r="G822" s="107"/>
      <c r="H822" s="462">
        <f>D822*F822</f>
        <v>0</v>
      </c>
    </row>
    <row r="823" spans="1:8" ht="15">
      <c r="A823" s="473" t="s">
        <v>527</v>
      </c>
      <c r="B823" s="107" t="s">
        <v>592</v>
      </c>
      <c r="C823" s="6"/>
      <c r="D823" s="472"/>
      <c r="F823" s="472"/>
      <c r="G823" s="127"/>
      <c r="H823" s="357"/>
    </row>
    <row r="824" spans="1:8" ht="15">
      <c r="A824" s="473" t="s">
        <v>215</v>
      </c>
      <c r="B824" s="107" t="s">
        <v>593</v>
      </c>
      <c r="C824" s="6"/>
      <c r="D824" s="472"/>
      <c r="F824" s="472"/>
      <c r="G824" s="127"/>
      <c r="H824" s="357"/>
    </row>
    <row r="825" spans="1:8" ht="15">
      <c r="A825" s="473"/>
      <c r="B825" s="473" t="s">
        <v>594</v>
      </c>
      <c r="C825" s="6"/>
      <c r="D825" s="472">
        <v>2.4</v>
      </c>
      <c r="F825" s="478"/>
      <c r="G825" s="127"/>
      <c r="H825" s="462">
        <f>D825*F825</f>
        <v>0</v>
      </c>
    </row>
    <row r="826" spans="1:8" ht="15">
      <c r="A826" s="473" t="s">
        <v>531</v>
      </c>
      <c r="B826" s="107" t="s">
        <v>532</v>
      </c>
      <c r="C826" s="6"/>
      <c r="D826" s="472"/>
      <c r="F826" s="472"/>
      <c r="G826" s="127"/>
      <c r="H826" s="357"/>
    </row>
    <row r="827" spans="1:8" ht="15">
      <c r="A827" s="473"/>
      <c r="B827" s="107" t="s">
        <v>533</v>
      </c>
      <c r="C827" s="6"/>
      <c r="D827" s="472"/>
      <c r="F827" s="472"/>
      <c r="G827" s="127"/>
      <c r="H827" s="357"/>
    </row>
    <row r="828" spans="1:8" ht="15">
      <c r="A828" s="473"/>
      <c r="B828" s="107" t="s">
        <v>595</v>
      </c>
      <c r="C828" s="6"/>
      <c r="D828" s="472"/>
      <c r="F828" s="472"/>
      <c r="G828" s="127"/>
      <c r="H828" s="357"/>
    </row>
    <row r="829" spans="1:8" ht="15">
      <c r="A829" s="473"/>
      <c r="B829" s="473" t="s">
        <v>596</v>
      </c>
      <c r="C829" s="6"/>
      <c r="D829" s="472">
        <v>0.24</v>
      </c>
      <c r="F829" s="478"/>
      <c r="G829" s="127"/>
      <c r="H829" s="462">
        <f>D829*F829</f>
        <v>0</v>
      </c>
    </row>
    <row r="830" spans="1:8" ht="15">
      <c r="A830" s="473" t="s">
        <v>535</v>
      </c>
      <c r="B830" s="107" t="s">
        <v>597</v>
      </c>
      <c r="C830" s="6"/>
      <c r="D830" s="472"/>
      <c r="F830" s="472"/>
      <c r="G830" s="127"/>
      <c r="H830" s="357"/>
    </row>
    <row r="831" spans="1:8" ht="15">
      <c r="A831" s="473"/>
      <c r="B831" s="107" t="s">
        <v>598</v>
      </c>
      <c r="C831" s="6"/>
      <c r="D831" s="472"/>
      <c r="F831" s="472"/>
      <c r="G831" s="127"/>
      <c r="H831" s="357"/>
    </row>
    <row r="832" spans="1:8" ht="15">
      <c r="A832" s="473"/>
      <c r="B832" s="107" t="s">
        <v>599</v>
      </c>
      <c r="C832" s="6"/>
      <c r="D832" s="472"/>
      <c r="F832" s="477"/>
      <c r="G832" s="127"/>
      <c r="H832" s="357"/>
    </row>
    <row r="833" spans="1:8" ht="15">
      <c r="A833" s="473"/>
      <c r="B833" s="473" t="s">
        <v>16</v>
      </c>
      <c r="C833" s="6"/>
      <c r="D833" s="472">
        <v>12</v>
      </c>
      <c r="F833" s="478"/>
      <c r="G833" s="127"/>
      <c r="H833" s="462">
        <f>D833*F833</f>
        <v>0</v>
      </c>
    </row>
    <row r="834" spans="1:8" ht="15">
      <c r="A834" s="473" t="s">
        <v>537</v>
      </c>
      <c r="B834" s="107" t="s">
        <v>600</v>
      </c>
      <c r="C834" s="6"/>
      <c r="D834" s="472"/>
      <c r="F834" s="472"/>
      <c r="G834" s="127"/>
      <c r="H834" s="357"/>
    </row>
    <row r="835" spans="1:8" ht="15">
      <c r="A835" s="473"/>
      <c r="B835" s="107" t="s">
        <v>601</v>
      </c>
      <c r="C835" s="6"/>
      <c r="D835" s="472"/>
      <c r="F835" s="472"/>
      <c r="G835" s="127"/>
      <c r="H835" s="357"/>
    </row>
    <row r="836" spans="1:8" ht="15">
      <c r="A836" s="473"/>
      <c r="B836" s="473" t="s">
        <v>2</v>
      </c>
      <c r="C836" s="6"/>
      <c r="D836" s="472">
        <v>1</v>
      </c>
      <c r="F836" s="478"/>
      <c r="G836" s="127"/>
      <c r="H836" s="462">
        <f>D836*F836</f>
        <v>0</v>
      </c>
    </row>
    <row r="837" spans="1:8" ht="15">
      <c r="A837" s="473" t="s">
        <v>541</v>
      </c>
      <c r="B837" s="6" t="s">
        <v>602</v>
      </c>
      <c r="C837" s="6"/>
      <c r="D837" s="472"/>
      <c r="F837" s="472"/>
      <c r="G837" s="127"/>
      <c r="H837" s="357"/>
    </row>
    <row r="838" spans="1:8" ht="15">
      <c r="A838" s="473"/>
      <c r="B838" s="6" t="s">
        <v>603</v>
      </c>
      <c r="C838" s="6"/>
      <c r="D838" s="472"/>
      <c r="F838" s="472"/>
      <c r="G838" s="127"/>
      <c r="H838" s="357"/>
    </row>
    <row r="839" spans="1:8" ht="15">
      <c r="A839" s="473"/>
      <c r="B839" s="6" t="s">
        <v>604</v>
      </c>
      <c r="C839" s="6"/>
      <c r="D839" s="480"/>
      <c r="F839" s="472"/>
      <c r="G839" s="127"/>
      <c r="H839" s="357"/>
    </row>
    <row r="840" spans="1:8" ht="15">
      <c r="A840" s="473"/>
      <c r="B840" s="473" t="s">
        <v>16</v>
      </c>
      <c r="C840" s="6"/>
      <c r="D840" s="472">
        <v>6</v>
      </c>
      <c r="F840" s="478"/>
      <c r="G840" s="127"/>
      <c r="H840" s="462">
        <f>D840*F840</f>
        <v>0</v>
      </c>
    </row>
    <row r="841" spans="1:8" ht="15">
      <c r="A841" s="473" t="s">
        <v>543</v>
      </c>
      <c r="B841" s="107" t="s">
        <v>605</v>
      </c>
      <c r="C841" s="6"/>
      <c r="D841" s="472"/>
      <c r="F841" s="472"/>
      <c r="G841" s="127"/>
      <c r="H841" s="357"/>
    </row>
    <row r="842" spans="1:8" ht="15">
      <c r="A842" s="473"/>
      <c r="B842" s="107" t="s">
        <v>606</v>
      </c>
      <c r="C842" s="6"/>
      <c r="D842" s="472"/>
      <c r="F842" s="474"/>
      <c r="G842" s="127"/>
      <c r="H842" s="357"/>
    </row>
    <row r="843" spans="1:8" ht="15">
      <c r="A843" s="473"/>
      <c r="B843" s="473" t="s">
        <v>16</v>
      </c>
      <c r="C843" s="6"/>
      <c r="D843" s="472">
        <v>12</v>
      </c>
      <c r="F843" s="478"/>
      <c r="G843" s="127"/>
      <c r="H843" s="462">
        <f>D843*F843</f>
        <v>0</v>
      </c>
    </row>
    <row r="844" spans="1:8" ht="43.5">
      <c r="A844" s="479" t="s">
        <v>546</v>
      </c>
      <c r="B844" s="440" t="s">
        <v>536</v>
      </c>
      <c r="D844" s="472"/>
      <c r="E844" s="107"/>
      <c r="F844" s="477"/>
      <c r="G844" s="107"/>
      <c r="H844" s="476"/>
    </row>
    <row r="845" spans="1:8" ht="15">
      <c r="A845" s="473"/>
      <c r="B845" s="473" t="s">
        <v>2</v>
      </c>
      <c r="C845" s="473"/>
      <c r="D845" s="472">
        <v>1</v>
      </c>
      <c r="E845" s="107"/>
      <c r="F845" s="478"/>
      <c r="G845" s="107"/>
      <c r="H845" s="462">
        <f>D845*F845</f>
        <v>0</v>
      </c>
    </row>
    <row r="846" spans="1:8" ht="15">
      <c r="A846" s="473" t="s">
        <v>549</v>
      </c>
      <c r="B846" s="107" t="s">
        <v>544</v>
      </c>
      <c r="C846" s="473"/>
      <c r="D846" s="480"/>
      <c r="E846" s="107"/>
      <c r="F846" s="472"/>
      <c r="G846" s="107"/>
      <c r="H846" s="474"/>
    </row>
    <row r="847" spans="1:8" ht="15">
      <c r="A847" s="473"/>
      <c r="B847" s="107" t="s">
        <v>545</v>
      </c>
      <c r="D847" s="472"/>
      <c r="E847" s="107"/>
      <c r="F847" s="472"/>
      <c r="G847" s="107"/>
      <c r="H847" s="474"/>
    </row>
    <row r="848" spans="1:8" ht="15">
      <c r="A848" s="473"/>
      <c r="B848" s="473" t="s">
        <v>2</v>
      </c>
      <c r="C848" s="473"/>
      <c r="D848" s="472">
        <v>3</v>
      </c>
      <c r="E848" s="107"/>
      <c r="F848" s="478"/>
      <c r="G848" s="107"/>
      <c r="H848" s="462">
        <f>D848*F848</f>
        <v>0</v>
      </c>
    </row>
    <row r="849" spans="1:8" ht="15">
      <c r="A849" s="473" t="s">
        <v>555</v>
      </c>
      <c r="B849" s="107" t="s">
        <v>547</v>
      </c>
      <c r="C849" s="6"/>
      <c r="D849" s="472"/>
      <c r="F849" s="472"/>
      <c r="G849" s="127"/>
      <c r="H849" s="357"/>
    </row>
    <row r="850" spans="1:8" ht="15">
      <c r="A850" s="473"/>
      <c r="B850" s="107" t="s">
        <v>548</v>
      </c>
      <c r="C850" s="6"/>
      <c r="D850" s="472"/>
      <c r="F850" s="472"/>
      <c r="G850" s="127"/>
      <c r="H850" s="357"/>
    </row>
    <row r="851" spans="1:8" ht="15">
      <c r="A851" s="473"/>
      <c r="B851" s="473" t="s">
        <v>2</v>
      </c>
      <c r="C851" s="6"/>
      <c r="D851" s="472">
        <v>2</v>
      </c>
      <c r="F851" s="478"/>
      <c r="G851" s="127"/>
      <c r="H851" s="462">
        <f>D851*F851</f>
        <v>0</v>
      </c>
    </row>
    <row r="852" spans="1:8" ht="15">
      <c r="A852" s="473" t="s">
        <v>564</v>
      </c>
      <c r="B852" s="107" t="s">
        <v>550</v>
      </c>
      <c r="C852" s="6"/>
      <c r="D852" s="472"/>
      <c r="F852" s="472"/>
      <c r="G852" s="127"/>
      <c r="H852" s="357"/>
    </row>
    <row r="853" spans="1:8" ht="15">
      <c r="A853" s="473"/>
      <c r="B853" s="473" t="s">
        <v>2</v>
      </c>
      <c r="C853" s="6"/>
      <c r="D853" s="472">
        <v>1</v>
      </c>
      <c r="F853" s="462"/>
      <c r="G853" s="127"/>
      <c r="H853" s="462">
        <f>D853*F853</f>
        <v>0</v>
      </c>
    </row>
    <row r="854" spans="1:8" ht="15">
      <c r="A854" s="473" t="s">
        <v>567</v>
      </c>
      <c r="B854" s="107" t="s">
        <v>552</v>
      </c>
      <c r="C854" s="6"/>
      <c r="D854" s="472"/>
      <c r="F854" s="474"/>
      <c r="G854" s="127"/>
      <c r="H854" s="357"/>
    </row>
    <row r="855" spans="1:8" ht="15">
      <c r="A855" s="473"/>
      <c r="B855" s="107" t="s">
        <v>553</v>
      </c>
      <c r="C855" s="6"/>
      <c r="D855" s="472"/>
      <c r="F855" s="472"/>
      <c r="G855" s="127"/>
      <c r="H855" s="357"/>
    </row>
    <row r="856" spans="1:8" ht="15">
      <c r="A856" s="473"/>
      <c r="B856" s="107" t="s">
        <v>554</v>
      </c>
      <c r="C856" s="6"/>
      <c r="D856" s="472"/>
      <c r="F856" s="472"/>
      <c r="G856" s="127"/>
      <c r="H856" s="357"/>
    </row>
    <row r="857" spans="1:8" ht="15">
      <c r="A857" s="473"/>
      <c r="B857" s="473" t="s">
        <v>11</v>
      </c>
      <c r="C857" s="6"/>
      <c r="D857" s="472">
        <v>1</v>
      </c>
      <c r="F857" s="462"/>
      <c r="G857" s="127"/>
      <c r="H857" s="462">
        <f>D857*F857</f>
        <v>0</v>
      </c>
    </row>
    <row r="858" spans="1:8" ht="15">
      <c r="A858" s="473" t="s">
        <v>572</v>
      </c>
      <c r="B858" s="107" t="s">
        <v>556</v>
      </c>
      <c r="C858" s="6"/>
      <c r="D858" s="472"/>
      <c r="F858" s="472"/>
      <c r="G858" s="127"/>
      <c r="H858" s="357"/>
    </row>
    <row r="859" spans="1:8" ht="15">
      <c r="A859" s="473"/>
      <c r="B859" s="107" t="s">
        <v>557</v>
      </c>
      <c r="C859" s="6"/>
      <c r="D859" s="472"/>
      <c r="F859" s="472"/>
      <c r="G859" s="127"/>
      <c r="H859" s="357"/>
    </row>
    <row r="860" spans="1:8" ht="15">
      <c r="A860" s="473"/>
      <c r="B860" s="107" t="s">
        <v>607</v>
      </c>
      <c r="C860" s="6"/>
      <c r="D860" s="472"/>
      <c r="F860" s="472"/>
      <c r="G860" s="127"/>
      <c r="H860" s="357"/>
    </row>
    <row r="861" spans="1:8" ht="15">
      <c r="A861" s="473"/>
      <c r="B861" s="107" t="s">
        <v>559</v>
      </c>
      <c r="C861" s="6"/>
      <c r="D861" s="472"/>
      <c r="F861" s="474"/>
      <c r="G861" s="127"/>
      <c r="H861" s="357"/>
    </row>
    <row r="862" spans="1:8" ht="15">
      <c r="A862" s="473"/>
      <c r="B862" s="107" t="s">
        <v>560</v>
      </c>
      <c r="C862" s="6"/>
      <c r="D862" s="472"/>
      <c r="F862" s="474"/>
      <c r="G862" s="127"/>
      <c r="H862" s="357"/>
    </row>
    <row r="863" spans="1:8" ht="15">
      <c r="A863" s="473"/>
      <c r="B863" s="107" t="s">
        <v>561</v>
      </c>
      <c r="C863" s="6"/>
      <c r="D863" s="472"/>
      <c r="F863" s="474"/>
      <c r="G863" s="127"/>
      <c r="H863" s="357"/>
    </row>
    <row r="864" spans="1:8" ht="15">
      <c r="A864" s="473"/>
      <c r="B864" s="473" t="s">
        <v>608</v>
      </c>
      <c r="C864" s="6"/>
      <c r="D864" s="472">
        <v>4</v>
      </c>
      <c r="F864" s="478"/>
      <c r="G864" s="127"/>
      <c r="H864" s="462">
        <f>D864*F864</f>
        <v>0</v>
      </c>
    </row>
    <row r="865" spans="1:8" ht="15">
      <c r="A865" s="473"/>
      <c r="B865" s="473" t="s">
        <v>609</v>
      </c>
      <c r="C865" s="6"/>
      <c r="D865" s="472">
        <v>4</v>
      </c>
      <c r="F865" s="481"/>
      <c r="G865" s="127"/>
      <c r="H865" s="462">
        <f>D865*F865</f>
        <v>0</v>
      </c>
    </row>
    <row r="866" spans="1:8" ht="15">
      <c r="A866" s="473" t="s">
        <v>575</v>
      </c>
      <c r="B866" s="107" t="s">
        <v>565</v>
      </c>
      <c r="C866" s="6"/>
      <c r="D866" s="472"/>
      <c r="F866" s="474"/>
      <c r="G866" s="127"/>
      <c r="H866" s="357"/>
    </row>
    <row r="867" spans="1:8" ht="15">
      <c r="A867" s="473"/>
      <c r="B867" s="107" t="s">
        <v>566</v>
      </c>
      <c r="C867" s="6"/>
      <c r="D867" s="472"/>
      <c r="F867" s="474"/>
      <c r="G867" s="127"/>
      <c r="H867" s="357"/>
    </row>
    <row r="868" spans="1:8" ht="15">
      <c r="A868" s="473"/>
      <c r="B868" s="473" t="s">
        <v>11</v>
      </c>
      <c r="C868" s="6"/>
      <c r="D868" s="472">
        <v>1</v>
      </c>
      <c r="F868" s="478"/>
      <c r="G868" s="127"/>
      <c r="H868" s="462">
        <f>D868*F868</f>
        <v>0</v>
      </c>
    </row>
    <row r="869" spans="1:8" ht="15">
      <c r="A869" s="473" t="s">
        <v>610</v>
      </c>
      <c r="B869" s="6" t="s">
        <v>568</v>
      </c>
      <c r="C869" s="6"/>
      <c r="D869" s="472"/>
      <c r="F869" s="474"/>
      <c r="G869" s="127"/>
      <c r="H869" s="357"/>
    </row>
    <row r="870" spans="1:8" ht="15">
      <c r="A870" s="473"/>
      <c r="B870" s="6" t="s">
        <v>569</v>
      </c>
      <c r="C870" s="6"/>
      <c r="D870" s="472"/>
      <c r="F870" s="474"/>
      <c r="G870" s="127"/>
      <c r="H870" s="357"/>
    </row>
    <row r="871" spans="1:8" ht="15">
      <c r="A871" s="473"/>
      <c r="B871" s="107" t="s">
        <v>611</v>
      </c>
      <c r="C871" s="6"/>
      <c r="D871" s="472"/>
      <c r="F871" s="474"/>
      <c r="G871" s="127"/>
      <c r="H871" s="357"/>
    </row>
    <row r="872" spans="1:8" ht="15">
      <c r="A872" s="473"/>
      <c r="B872" s="473" t="s">
        <v>596</v>
      </c>
      <c r="C872" s="6"/>
      <c r="D872" s="472">
        <v>0.48</v>
      </c>
      <c r="F872" s="478"/>
      <c r="G872" s="127"/>
      <c r="H872" s="462">
        <f>D872*F872</f>
        <v>0</v>
      </c>
    </row>
    <row r="873" spans="1:8" ht="15">
      <c r="A873" s="473" t="s">
        <v>580</v>
      </c>
      <c r="B873" s="107" t="s">
        <v>573</v>
      </c>
      <c r="C873" s="6"/>
      <c r="D873" s="472"/>
      <c r="F873" s="472"/>
      <c r="G873" s="127"/>
      <c r="H873" s="357"/>
    </row>
    <row r="874" spans="1:8" ht="15">
      <c r="A874" s="473"/>
      <c r="B874" s="107" t="s">
        <v>574</v>
      </c>
      <c r="C874" s="6"/>
      <c r="D874" s="472"/>
      <c r="F874" s="472"/>
      <c r="G874" s="127"/>
      <c r="H874" s="357"/>
    </row>
    <row r="875" spans="1:8" ht="15">
      <c r="A875" s="473"/>
      <c r="B875" s="473" t="s">
        <v>521</v>
      </c>
      <c r="C875" s="6"/>
      <c r="D875" s="472">
        <v>1</v>
      </c>
      <c r="F875" s="478"/>
      <c r="G875" s="127"/>
      <c r="H875" s="462">
        <f>D875*F875</f>
        <v>0</v>
      </c>
    </row>
    <row r="876" spans="1:8" ht="15">
      <c r="A876" s="473" t="s">
        <v>612</v>
      </c>
      <c r="B876" s="107" t="s">
        <v>576</v>
      </c>
      <c r="C876" s="6"/>
      <c r="D876" s="472"/>
      <c r="F876" s="472"/>
      <c r="G876" s="127"/>
      <c r="H876" s="357"/>
    </row>
    <row r="877" spans="1:8" ht="15">
      <c r="A877" s="473"/>
      <c r="B877" s="107" t="s">
        <v>613</v>
      </c>
      <c r="C877" s="6"/>
      <c r="D877" s="472">
        <v>0.24</v>
      </c>
      <c r="F877" s="478"/>
      <c r="G877" s="127"/>
      <c r="H877" s="462">
        <f>D877*F877</f>
        <v>0</v>
      </c>
    </row>
    <row r="878" spans="1:8" ht="15">
      <c r="A878" s="473"/>
      <c r="B878" s="107" t="s">
        <v>614</v>
      </c>
      <c r="C878" s="6"/>
      <c r="D878" s="472">
        <v>0.48</v>
      </c>
      <c r="F878" s="478"/>
      <c r="G878" s="127"/>
      <c r="H878" s="462">
        <f>D878*F878</f>
        <v>0</v>
      </c>
    </row>
    <row r="879" spans="1:3" ht="15">
      <c r="A879" s="473"/>
      <c r="B879" s="107"/>
      <c r="C879" s="6"/>
    </row>
    <row r="880" spans="1:8" ht="15">
      <c r="A880" s="9" t="s">
        <v>615</v>
      </c>
      <c r="B880" s="107" t="s">
        <v>581</v>
      </c>
      <c r="C880" s="6"/>
      <c r="D880" s="472"/>
      <c r="F880" s="472"/>
      <c r="G880" s="127"/>
      <c r="H880" s="357"/>
    </row>
    <row r="881" spans="1:8" ht="15">
      <c r="A881" s="473"/>
      <c r="B881" s="107" t="s">
        <v>582</v>
      </c>
      <c r="C881" s="6"/>
      <c r="D881" s="472"/>
      <c r="F881" s="472"/>
      <c r="G881" s="127"/>
      <c r="H881" s="357"/>
    </row>
    <row r="882" spans="1:8" ht="15">
      <c r="A882" s="473"/>
      <c r="B882" s="6" t="s">
        <v>616</v>
      </c>
      <c r="C882" s="6"/>
      <c r="D882" s="472">
        <v>6</v>
      </c>
      <c r="F882" s="478"/>
      <c r="G882" s="127"/>
      <c r="H882" s="462">
        <f>D882*F882</f>
        <v>0</v>
      </c>
    </row>
    <row r="883" spans="1:8" ht="15.75" thickBot="1">
      <c r="A883" s="473"/>
      <c r="B883" s="483" t="s">
        <v>584</v>
      </c>
      <c r="C883" s="484"/>
      <c r="D883" s="485"/>
      <c r="E883" s="485"/>
      <c r="F883" s="485"/>
      <c r="G883" s="485"/>
      <c r="H883" s="485"/>
    </row>
    <row r="884" spans="1:8" ht="15">
      <c r="A884" s="473"/>
      <c r="B884" s="107"/>
      <c r="C884" s="6"/>
      <c r="D884" s="365"/>
      <c r="F884" s="94"/>
      <c r="G884" s="127"/>
      <c r="H884" s="357"/>
    </row>
    <row r="885" spans="1:8" ht="15">
      <c r="A885" s="488" t="s">
        <v>587</v>
      </c>
      <c r="B885" s="489" t="s">
        <v>617</v>
      </c>
      <c r="C885" s="6"/>
      <c r="D885" s="365"/>
      <c r="F885" s="94"/>
      <c r="G885" s="127"/>
      <c r="H885" s="472">
        <f>SUM(H815:H882)</f>
        <v>0</v>
      </c>
    </row>
    <row r="886" spans="1:8" ht="15">
      <c r="A886" s="488"/>
      <c r="B886" s="489"/>
      <c r="C886" s="6"/>
      <c r="D886" s="365"/>
      <c r="F886" s="94"/>
      <c r="G886" s="127"/>
      <c r="H886" s="357"/>
    </row>
    <row r="887" spans="1:8" ht="15">
      <c r="A887" s="473"/>
      <c r="B887" s="490" t="s">
        <v>2</v>
      </c>
      <c r="C887" s="6"/>
      <c r="D887" s="486">
        <v>10</v>
      </c>
      <c r="E887" s="94"/>
      <c r="F887" s="491"/>
      <c r="G887" s="127"/>
      <c r="H887" s="492">
        <f>D887*F887</f>
        <v>0</v>
      </c>
    </row>
    <row r="888" spans="1:8" ht="15">
      <c r="A888" s="11"/>
      <c r="C888" s="6"/>
      <c r="D888" s="365"/>
      <c r="E888" s="94"/>
      <c r="F888" s="357"/>
      <c r="G888" s="127"/>
      <c r="H888" s="357"/>
    </row>
    <row r="889" spans="1:8" ht="15">
      <c r="A889" s="11"/>
      <c r="C889" s="6"/>
      <c r="D889" s="365"/>
      <c r="E889" s="94"/>
      <c r="F889" s="357"/>
      <c r="G889" s="127"/>
      <c r="H889" s="357"/>
    </row>
    <row r="890" spans="1:8" ht="15">
      <c r="A890" s="11"/>
      <c r="C890" s="6"/>
      <c r="D890" s="365"/>
      <c r="E890" s="94"/>
      <c r="F890" s="357"/>
      <c r="G890" s="127"/>
      <c r="H890" s="357"/>
    </row>
    <row r="891" spans="1:8" ht="15">
      <c r="A891" s="11"/>
      <c r="C891" s="6"/>
      <c r="D891" s="365"/>
      <c r="E891" s="94"/>
      <c r="F891" s="357"/>
      <c r="G891" s="127"/>
      <c r="H891" s="357"/>
    </row>
    <row r="892" spans="1:8" ht="15">
      <c r="A892" s="11"/>
      <c r="C892" s="6"/>
      <c r="D892" s="365"/>
      <c r="E892" s="94"/>
      <c r="F892" s="357"/>
      <c r="G892" s="127"/>
      <c r="H892" s="357"/>
    </row>
    <row r="893" ht="15">
      <c r="B893" s="69" t="s">
        <v>295</v>
      </c>
    </row>
    <row r="894" ht="15">
      <c r="B894" s="69" t="s">
        <v>618</v>
      </c>
    </row>
    <row r="895" ht="15">
      <c r="B895" s="180"/>
    </row>
    <row r="896" ht="15">
      <c r="B896" s="354" t="s">
        <v>619</v>
      </c>
    </row>
    <row r="897" ht="15">
      <c r="B897" s="180"/>
    </row>
    <row r="898" ht="15">
      <c r="B898" s="69" t="s">
        <v>98</v>
      </c>
    </row>
    <row r="899" spans="2:8" ht="15">
      <c r="B899" s="345" t="s">
        <v>232</v>
      </c>
      <c r="C899" s="345"/>
      <c r="D899" s="345"/>
      <c r="E899" s="345"/>
      <c r="F899" s="345"/>
      <c r="G899" s="345"/>
      <c r="H899" s="345"/>
    </row>
    <row r="900" spans="2:8" ht="30">
      <c r="B900" s="346" t="str">
        <f>B9</f>
        <v>2630/2, CJELINA 2, REKONSTRUKCIJA VODOOPSKRBNE MREŽE GRADA KRIŽEVACA</v>
      </c>
      <c r="C900" s="347"/>
      <c r="D900" s="195"/>
      <c r="E900" s="347"/>
      <c r="F900" s="195"/>
      <c r="G900" s="347"/>
      <c r="H900" s="195"/>
    </row>
    <row r="901" ht="15">
      <c r="B901" s="354" t="str">
        <f>B11</f>
        <v>Dio dionice D5.1, Svetokriška</v>
      </c>
    </row>
    <row r="902" ht="15">
      <c r="B902" s="354"/>
    </row>
    <row r="903" spans="5:8" ht="15">
      <c r="E903" s="107"/>
      <c r="G903" s="188"/>
      <c r="H903" s="357"/>
    </row>
    <row r="904" spans="1:8" ht="15">
      <c r="A904" s="339" t="s">
        <v>390</v>
      </c>
      <c r="B904" s="35" t="s">
        <v>620</v>
      </c>
      <c r="E904" s="107"/>
      <c r="G904" s="188"/>
      <c r="H904" s="357"/>
    </row>
    <row r="905" spans="5:8" ht="15">
      <c r="E905" s="107"/>
      <c r="G905" s="188"/>
      <c r="H905" s="357"/>
    </row>
    <row r="906" spans="1:8" ht="15">
      <c r="A906" s="339" t="s">
        <v>621</v>
      </c>
      <c r="B906" s="354" t="s">
        <v>7</v>
      </c>
      <c r="E906" s="107"/>
      <c r="G906" s="188"/>
      <c r="H906" s="379">
        <f>H135</f>
        <v>0</v>
      </c>
    </row>
    <row r="907" spans="1:8" ht="15">
      <c r="A907" s="339"/>
      <c r="B907" s="354"/>
      <c r="E907" s="107"/>
      <c r="G907" s="188"/>
      <c r="H907" s="377"/>
    </row>
    <row r="908" spans="1:8" ht="15">
      <c r="A908" s="339" t="s">
        <v>622</v>
      </c>
      <c r="B908" s="354" t="s">
        <v>15</v>
      </c>
      <c r="E908" s="107"/>
      <c r="G908" s="188"/>
      <c r="H908" s="379">
        <f>H154</f>
        <v>0</v>
      </c>
    </row>
    <row r="909" spans="1:8" ht="15">
      <c r="A909" s="339"/>
      <c r="B909" s="354"/>
      <c r="E909" s="107"/>
      <c r="G909" s="188"/>
      <c r="H909" s="377"/>
    </row>
    <row r="910" spans="1:8" ht="15">
      <c r="A910" s="339" t="s">
        <v>623</v>
      </c>
      <c r="B910" s="354" t="s">
        <v>20</v>
      </c>
      <c r="E910" s="107"/>
      <c r="G910" s="188"/>
      <c r="H910" s="379">
        <f>H244</f>
        <v>0</v>
      </c>
    </row>
    <row r="911" spans="1:12" ht="15">
      <c r="A911" s="339"/>
      <c r="B911" s="354"/>
      <c r="E911" s="107"/>
      <c r="G911" s="188"/>
      <c r="H911" s="377"/>
      <c r="I911" s="44"/>
      <c r="J911" s="44"/>
      <c r="K911" s="44"/>
      <c r="L911" s="44"/>
    </row>
    <row r="912" spans="1:8" ht="15">
      <c r="A912" s="339" t="s">
        <v>624</v>
      </c>
      <c r="B912" s="354" t="s">
        <v>149</v>
      </c>
      <c r="E912" s="107"/>
      <c r="G912" s="188"/>
      <c r="H912" s="379">
        <f>H260</f>
        <v>0</v>
      </c>
    </row>
    <row r="913" spans="1:8" ht="15">
      <c r="A913" s="339"/>
      <c r="B913" s="354"/>
      <c r="E913" s="107"/>
      <c r="G913" s="188"/>
      <c r="H913" s="377"/>
    </row>
    <row r="914" spans="1:8" ht="15">
      <c r="A914" s="339" t="s">
        <v>625</v>
      </c>
      <c r="B914" s="354" t="s">
        <v>136</v>
      </c>
      <c r="E914" s="107"/>
      <c r="G914" s="188"/>
      <c r="H914" s="379">
        <f>H296</f>
        <v>0</v>
      </c>
    </row>
    <row r="915" spans="1:8" ht="15">
      <c r="A915" s="339"/>
      <c r="B915" s="354"/>
      <c r="E915" s="107"/>
      <c r="G915" s="188"/>
      <c r="H915" s="377"/>
    </row>
    <row r="916" spans="1:8" ht="15">
      <c r="A916" s="339" t="s">
        <v>626</v>
      </c>
      <c r="B916" s="354" t="s">
        <v>146</v>
      </c>
      <c r="E916" s="107"/>
      <c r="G916" s="188"/>
      <c r="H916" s="379">
        <f>H358</f>
        <v>0</v>
      </c>
    </row>
    <row r="917" spans="1:8" ht="15">
      <c r="A917" s="339"/>
      <c r="B917" s="354"/>
      <c r="E917" s="107"/>
      <c r="G917" s="188"/>
      <c r="H917" s="377"/>
    </row>
    <row r="918" spans="1:8" ht="15">
      <c r="A918" s="339" t="s">
        <v>627</v>
      </c>
      <c r="B918" s="354" t="s">
        <v>70</v>
      </c>
      <c r="E918" s="107"/>
      <c r="G918" s="188"/>
      <c r="H918" s="379">
        <f>H571</f>
        <v>0</v>
      </c>
    </row>
    <row r="919" spans="1:8" ht="15">
      <c r="A919" s="339"/>
      <c r="B919" s="354"/>
      <c r="E919" s="107"/>
      <c r="G919" s="188"/>
      <c r="H919" s="377"/>
    </row>
    <row r="920" spans="1:8" ht="15">
      <c r="A920" s="339" t="s">
        <v>628</v>
      </c>
      <c r="B920" s="354" t="s">
        <v>87</v>
      </c>
      <c r="E920" s="107"/>
      <c r="G920" s="188"/>
      <c r="H920" s="379">
        <f>H601</f>
        <v>0</v>
      </c>
    </row>
    <row r="921" spans="1:8" ht="15">
      <c r="A921" s="493"/>
      <c r="B921" s="354"/>
      <c r="E921" s="107"/>
      <c r="G921" s="188"/>
      <c r="H921" s="377"/>
    </row>
    <row r="922" spans="1:8" ht="15">
      <c r="A922" s="339" t="s">
        <v>629</v>
      </c>
      <c r="B922" s="354" t="s">
        <v>91</v>
      </c>
      <c r="E922" s="107"/>
      <c r="G922" s="188"/>
      <c r="H922" s="379">
        <f>H695</f>
        <v>0</v>
      </c>
    </row>
    <row r="923" spans="1:8" ht="15">
      <c r="A923" s="339"/>
      <c r="B923" s="354"/>
      <c r="E923" s="107"/>
      <c r="G923" s="188"/>
      <c r="H923" s="377"/>
    </row>
    <row r="924" spans="1:8" ht="15">
      <c r="A924" s="489" t="s">
        <v>513</v>
      </c>
      <c r="B924" s="35" t="s">
        <v>630</v>
      </c>
      <c r="C924" s="490"/>
      <c r="D924" s="494"/>
      <c r="E924" s="107"/>
      <c r="G924" s="188"/>
      <c r="H924" s="379">
        <f>H802</f>
        <v>0</v>
      </c>
    </row>
    <row r="925" spans="2:8" ht="15">
      <c r="B925" s="354"/>
      <c r="E925" s="107"/>
      <c r="G925" s="188"/>
      <c r="H925" s="377"/>
    </row>
    <row r="926" spans="1:8" ht="15">
      <c r="A926" s="489" t="s">
        <v>587</v>
      </c>
      <c r="B926" s="35" t="s">
        <v>631</v>
      </c>
      <c r="C926" s="490"/>
      <c r="D926" s="494"/>
      <c r="E926" s="107"/>
      <c r="G926" s="188"/>
      <c r="H926" s="379">
        <f>H887</f>
        <v>0</v>
      </c>
    </row>
    <row r="927" spans="1:8" ht="15.75" thickBot="1">
      <c r="A927" s="489"/>
      <c r="B927" s="35"/>
      <c r="C927" s="490"/>
      <c r="D927" s="494"/>
      <c r="E927" s="107"/>
      <c r="G927" s="188"/>
      <c r="H927" s="377"/>
    </row>
    <row r="928" spans="1:8" ht="15.75" thickTop="1">
      <c r="A928" s="97"/>
      <c r="B928" s="495"/>
      <c r="C928" s="114"/>
      <c r="D928" s="281"/>
      <c r="E928" s="114"/>
      <c r="F928" s="198"/>
      <c r="G928" s="190"/>
      <c r="H928" s="291"/>
    </row>
    <row r="929" spans="2:8" ht="15.75" thickBot="1">
      <c r="B929" s="354" t="s">
        <v>632</v>
      </c>
      <c r="E929" s="107"/>
      <c r="G929" s="188"/>
      <c r="H929" s="292">
        <f>SUM(H904:H927)</f>
        <v>0</v>
      </c>
    </row>
    <row r="930" spans="1:8" ht="15.75" thickBot="1">
      <c r="A930" s="99"/>
      <c r="B930" s="496"/>
      <c r="C930" s="115"/>
      <c r="D930" s="282"/>
      <c r="E930" s="115"/>
      <c r="F930" s="199"/>
      <c r="G930" s="191"/>
      <c r="H930" s="293"/>
    </row>
    <row r="931" spans="5:8" ht="15.75" thickTop="1">
      <c r="E931" s="107"/>
      <c r="G931" s="188"/>
      <c r="H931" s="215"/>
    </row>
    <row r="932" spans="5:8" ht="15">
      <c r="E932" s="107"/>
      <c r="G932" s="188"/>
      <c r="H932" s="215"/>
    </row>
    <row r="933" spans="5:8" ht="15">
      <c r="E933" s="107"/>
      <c r="G933" s="188"/>
      <c r="H933" s="215"/>
    </row>
    <row r="965" ht="15">
      <c r="A965" s="391"/>
    </row>
  </sheetData>
  <sheetProtection/>
  <protectedRanges>
    <protectedRange sqref="E548" name="Raspon1_1_1_2_1_2_2_1"/>
    <protectedRange sqref="E554:E557 E552" name="Raspon1_1_1_2_3_2"/>
    <protectedRange sqref="E562:E564" name="Raspon1_1_1_2_4_2"/>
  </protectedRanges>
  <mergeCells count="2">
    <mergeCell ref="B5:H5"/>
    <mergeCell ref="B899:H89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903"/>
  <sheetViews>
    <sheetView zoomScalePageLayoutView="0" workbookViewId="0" topLeftCell="A845">
      <selection activeCell="F879" sqref="F879"/>
    </sheetView>
  </sheetViews>
  <sheetFormatPr defaultColWidth="9.140625" defaultRowHeight="15"/>
  <cols>
    <col min="1" max="1" width="5.7109375" style="213" customWidth="1"/>
    <col min="2" max="2" width="60.7109375" style="328" customWidth="1"/>
    <col min="3" max="3" width="1.7109375" style="107" customWidth="1"/>
    <col min="4" max="4" width="10.7109375" style="261" customWidth="1"/>
    <col min="5" max="5" width="1.7109375" style="122" customWidth="1"/>
    <col min="6" max="6" width="15.7109375" style="196" customWidth="1"/>
    <col min="7" max="7" width="1.7109375" style="124" customWidth="1"/>
    <col min="8" max="8" width="15.7109375" style="240" customWidth="1"/>
    <col min="9" max="9" width="7.57421875" style="107" customWidth="1"/>
  </cols>
  <sheetData>
    <row r="1" ht="15">
      <c r="B1" s="321"/>
    </row>
    <row r="2" spans="1:2" ht="15">
      <c r="A2" s="339"/>
      <c r="B2" s="321"/>
    </row>
    <row r="3" spans="1:9" ht="15">
      <c r="A3" s="340"/>
      <c r="B3" s="69"/>
      <c r="C3" s="109"/>
      <c r="D3" s="341"/>
      <c r="E3" s="342"/>
      <c r="G3" s="343"/>
      <c r="I3" s="109"/>
    </row>
    <row r="4" spans="1:9" ht="15">
      <c r="A4" s="340"/>
      <c r="B4" s="344"/>
      <c r="C4" s="109"/>
      <c r="D4" s="341"/>
      <c r="E4" s="342"/>
      <c r="G4" s="343"/>
      <c r="I4" s="109"/>
    </row>
    <row r="5" spans="2:8" ht="15">
      <c r="B5" s="345" t="s">
        <v>6</v>
      </c>
      <c r="C5" s="345"/>
      <c r="D5" s="345"/>
      <c r="E5" s="345"/>
      <c r="F5" s="345"/>
      <c r="G5" s="345"/>
      <c r="H5" s="345"/>
    </row>
    <row r="6" spans="2:8" ht="15">
      <c r="B6" s="346"/>
      <c r="C6" s="347"/>
      <c r="D6" s="195"/>
      <c r="E6" s="347"/>
      <c r="F6" s="195"/>
      <c r="G6" s="347"/>
      <c r="H6" s="195"/>
    </row>
    <row r="7" spans="2:8" ht="15">
      <c r="B7" s="69" t="s">
        <v>232</v>
      </c>
      <c r="D7" s="263" t="s">
        <v>215</v>
      </c>
      <c r="E7" s="348" t="s">
        <v>215</v>
      </c>
      <c r="F7" s="349"/>
      <c r="G7" s="127"/>
      <c r="H7" s="215"/>
    </row>
    <row r="8" spans="2:8" ht="15">
      <c r="B8" s="69"/>
      <c r="D8" s="263"/>
      <c r="E8" s="348"/>
      <c r="F8" s="350" t="s">
        <v>277</v>
      </c>
      <c r="G8" s="127"/>
      <c r="H8" s="351">
        <v>461.85</v>
      </c>
    </row>
    <row r="9" spans="2:8" ht="30">
      <c r="B9" s="69" t="s">
        <v>386</v>
      </c>
      <c r="D9" s="263"/>
      <c r="E9" s="348"/>
      <c r="F9" s="349"/>
      <c r="G9" s="127"/>
      <c r="H9" s="215"/>
    </row>
    <row r="10" spans="2:8" ht="15">
      <c r="B10" s="69"/>
      <c r="D10" s="263"/>
      <c r="E10" s="348"/>
      <c r="F10" s="349"/>
      <c r="G10" s="127"/>
      <c r="H10" s="215"/>
    </row>
    <row r="11" spans="1:9" ht="15">
      <c r="A11" s="352"/>
      <c r="B11" s="69" t="s">
        <v>633</v>
      </c>
      <c r="C11" s="6"/>
      <c r="D11" s="11"/>
      <c r="E11" s="94"/>
      <c r="F11" s="11"/>
      <c r="G11" s="94"/>
      <c r="H11" s="11"/>
      <c r="I11" s="6"/>
    </row>
    <row r="12" spans="1:9" ht="15">
      <c r="A12" s="352"/>
      <c r="B12" s="69"/>
      <c r="C12" s="6"/>
      <c r="D12" s="11"/>
      <c r="E12" s="94"/>
      <c r="F12" s="11"/>
      <c r="G12" s="94"/>
      <c r="H12" s="11"/>
      <c r="I12" s="6"/>
    </row>
    <row r="13" spans="1:9" ht="15">
      <c r="A13" s="352"/>
      <c r="B13" s="353" t="s">
        <v>165</v>
      </c>
      <c r="C13" s="6"/>
      <c r="D13" s="11"/>
      <c r="E13" s="94"/>
      <c r="F13" s="11"/>
      <c r="G13" s="94"/>
      <c r="H13" s="11"/>
      <c r="I13" s="6"/>
    </row>
    <row r="14" spans="1:9" ht="15">
      <c r="A14" s="352"/>
      <c r="B14" s="69"/>
      <c r="C14" s="6"/>
      <c r="D14" s="11"/>
      <c r="E14" s="94"/>
      <c r="F14" s="11"/>
      <c r="G14" s="94"/>
      <c r="H14" s="11"/>
      <c r="I14" s="6"/>
    </row>
    <row r="15" spans="1:9" ht="57">
      <c r="A15" s="352"/>
      <c r="B15" s="19" t="s">
        <v>166</v>
      </c>
      <c r="C15" s="6"/>
      <c r="D15" s="11"/>
      <c r="E15" s="94"/>
      <c r="F15" s="11"/>
      <c r="G15" s="94"/>
      <c r="H15" s="11"/>
      <c r="I15" s="6"/>
    </row>
    <row r="16" spans="1:9" ht="15">
      <c r="A16" s="352"/>
      <c r="B16" s="69"/>
      <c r="C16" s="6"/>
      <c r="D16" s="11"/>
      <c r="E16" s="94"/>
      <c r="F16" s="11"/>
      <c r="G16" s="94"/>
      <c r="H16" s="11"/>
      <c r="I16" s="6"/>
    </row>
    <row r="17" spans="1:9" ht="85.5">
      <c r="A17" s="352"/>
      <c r="B17" s="19" t="s">
        <v>167</v>
      </c>
      <c r="C17" s="6"/>
      <c r="D17" s="11"/>
      <c r="E17" s="94"/>
      <c r="F17" s="11"/>
      <c r="G17" s="94"/>
      <c r="H17" s="11"/>
      <c r="I17" s="6"/>
    </row>
    <row r="18" spans="1:9" ht="15">
      <c r="A18" s="352"/>
      <c r="B18" s="69"/>
      <c r="C18" s="6"/>
      <c r="D18" s="11"/>
      <c r="E18" s="94"/>
      <c r="F18" s="11"/>
      <c r="G18" s="94"/>
      <c r="H18" s="11"/>
      <c r="I18" s="6"/>
    </row>
    <row r="19" spans="1:9" ht="42.75">
      <c r="A19" s="352"/>
      <c r="B19" s="19" t="s">
        <v>168</v>
      </c>
      <c r="C19" s="6"/>
      <c r="D19" s="11"/>
      <c r="E19" s="94"/>
      <c r="F19" s="11"/>
      <c r="G19" s="94"/>
      <c r="H19" s="11"/>
      <c r="I19" s="6"/>
    </row>
    <row r="20" spans="1:9" ht="15">
      <c r="A20" s="352"/>
      <c r="B20" s="69"/>
      <c r="C20" s="6"/>
      <c r="D20" s="11"/>
      <c r="E20" s="94"/>
      <c r="F20" s="11"/>
      <c r="G20" s="94"/>
      <c r="H20" s="11"/>
      <c r="I20" s="6"/>
    </row>
    <row r="21" spans="1:9" ht="57">
      <c r="A21" s="352"/>
      <c r="B21" s="19" t="s">
        <v>169</v>
      </c>
      <c r="C21" s="6"/>
      <c r="D21" s="11"/>
      <c r="E21" s="94"/>
      <c r="F21" s="11"/>
      <c r="G21" s="94"/>
      <c r="H21" s="11"/>
      <c r="I21" s="6"/>
    </row>
    <row r="22" spans="1:9" ht="15">
      <c r="A22" s="352"/>
      <c r="B22" s="69"/>
      <c r="C22" s="6"/>
      <c r="D22" s="11"/>
      <c r="E22" s="94"/>
      <c r="F22" s="11"/>
      <c r="G22" s="94"/>
      <c r="H22" s="11"/>
      <c r="I22" s="6"/>
    </row>
    <row r="23" spans="1:9" ht="57">
      <c r="A23" s="352"/>
      <c r="B23" s="19" t="s">
        <v>170</v>
      </c>
      <c r="C23" s="6"/>
      <c r="D23" s="11"/>
      <c r="E23" s="94"/>
      <c r="F23" s="11"/>
      <c r="G23" s="94"/>
      <c r="H23" s="11"/>
      <c r="I23" s="6"/>
    </row>
    <row r="24" spans="1:9" ht="15">
      <c r="A24" s="352"/>
      <c r="B24" s="69"/>
      <c r="C24" s="6"/>
      <c r="D24" s="11"/>
      <c r="E24" s="94"/>
      <c r="F24" s="11"/>
      <c r="G24" s="94"/>
      <c r="H24" s="11"/>
      <c r="I24" s="6"/>
    </row>
    <row r="25" spans="1:9" ht="42.75">
      <c r="A25" s="352"/>
      <c r="B25" s="19" t="s">
        <v>171</v>
      </c>
      <c r="C25" s="6"/>
      <c r="D25" s="11"/>
      <c r="E25" s="94"/>
      <c r="F25" s="11"/>
      <c r="G25" s="94"/>
      <c r="H25" s="11"/>
      <c r="I25" s="6"/>
    </row>
    <row r="26" spans="1:9" ht="15">
      <c r="A26" s="352"/>
      <c r="B26" s="69"/>
      <c r="C26" s="6"/>
      <c r="D26" s="11"/>
      <c r="E26" s="94"/>
      <c r="F26" s="11"/>
      <c r="G26" s="94"/>
      <c r="H26" s="11"/>
      <c r="I26" s="6"/>
    </row>
    <row r="27" spans="1:9" ht="142.5">
      <c r="A27" s="352"/>
      <c r="B27" s="19" t="s">
        <v>172</v>
      </c>
      <c r="C27" s="6"/>
      <c r="D27" s="11"/>
      <c r="E27" s="94"/>
      <c r="F27" s="11"/>
      <c r="G27" s="94"/>
      <c r="H27" s="11"/>
      <c r="I27" s="6"/>
    </row>
    <row r="28" spans="1:9" ht="15">
      <c r="A28" s="352"/>
      <c r="B28" s="69"/>
      <c r="C28" s="6"/>
      <c r="D28" s="11"/>
      <c r="E28" s="94"/>
      <c r="F28" s="11"/>
      <c r="G28" s="94"/>
      <c r="H28" s="11"/>
      <c r="I28" s="6"/>
    </row>
    <row r="29" spans="1:9" ht="28.5">
      <c r="A29" s="352"/>
      <c r="B29" s="19" t="s">
        <v>173</v>
      </c>
      <c r="C29" s="6"/>
      <c r="D29" s="11"/>
      <c r="E29" s="94"/>
      <c r="F29" s="11"/>
      <c r="G29" s="94"/>
      <c r="H29" s="11"/>
      <c r="I29" s="6"/>
    </row>
    <row r="30" spans="1:9" ht="15">
      <c r="A30" s="352"/>
      <c r="B30" s="69"/>
      <c r="C30" s="6"/>
      <c r="D30" s="11"/>
      <c r="E30" s="94"/>
      <c r="F30" s="11"/>
      <c r="G30" s="94"/>
      <c r="H30" s="11"/>
      <c r="I30" s="6"/>
    </row>
    <row r="31" spans="1:9" ht="99.75">
      <c r="A31" s="352"/>
      <c r="B31" s="19" t="s">
        <v>174</v>
      </c>
      <c r="C31" s="6"/>
      <c r="D31" s="11"/>
      <c r="E31" s="94"/>
      <c r="F31" s="11"/>
      <c r="G31" s="94"/>
      <c r="H31" s="11"/>
      <c r="I31" s="6"/>
    </row>
    <row r="32" spans="1:9" ht="15">
      <c r="A32" s="352"/>
      <c r="B32" s="69"/>
      <c r="C32" s="6"/>
      <c r="D32" s="11"/>
      <c r="E32" s="94"/>
      <c r="F32" s="11"/>
      <c r="G32" s="94"/>
      <c r="H32" s="11"/>
      <c r="I32" s="6"/>
    </row>
    <row r="33" spans="1:9" ht="114">
      <c r="A33" s="352"/>
      <c r="B33" s="19" t="s">
        <v>175</v>
      </c>
      <c r="C33" s="6"/>
      <c r="D33" s="11"/>
      <c r="E33" s="94"/>
      <c r="F33" s="11"/>
      <c r="G33" s="94"/>
      <c r="H33" s="11"/>
      <c r="I33" s="6"/>
    </row>
    <row r="34" spans="1:9" ht="15">
      <c r="A34" s="352"/>
      <c r="B34" s="69"/>
      <c r="C34" s="6"/>
      <c r="D34" s="11"/>
      <c r="E34" s="94"/>
      <c r="F34" s="11"/>
      <c r="G34" s="94"/>
      <c r="H34" s="11"/>
      <c r="I34" s="6"/>
    </row>
    <row r="35" spans="1:9" ht="42.75">
      <c r="A35" s="352"/>
      <c r="B35" s="19" t="s">
        <v>176</v>
      </c>
      <c r="C35" s="6"/>
      <c r="D35" s="11"/>
      <c r="E35" s="94"/>
      <c r="F35" s="11"/>
      <c r="G35" s="94"/>
      <c r="H35" s="11"/>
      <c r="I35" s="6"/>
    </row>
    <row r="36" spans="1:9" ht="15">
      <c r="A36" s="352"/>
      <c r="B36" s="69"/>
      <c r="C36" s="6"/>
      <c r="D36" s="11"/>
      <c r="E36" s="94"/>
      <c r="F36" s="11"/>
      <c r="G36" s="94"/>
      <c r="H36" s="11"/>
      <c r="I36" s="6"/>
    </row>
    <row r="37" spans="1:9" ht="42.75">
      <c r="A37" s="352"/>
      <c r="B37" s="19" t="s">
        <v>388</v>
      </c>
      <c r="C37" s="6"/>
      <c r="D37" s="11"/>
      <c r="E37" s="94"/>
      <c r="F37" s="11"/>
      <c r="G37" s="94"/>
      <c r="H37" s="11"/>
      <c r="I37" s="6"/>
    </row>
    <row r="38" spans="1:9" ht="15">
      <c r="A38" s="352"/>
      <c r="B38" s="69"/>
      <c r="C38" s="6"/>
      <c r="D38" s="11"/>
      <c r="E38" s="94"/>
      <c r="F38" s="11"/>
      <c r="G38" s="94"/>
      <c r="H38" s="11"/>
      <c r="I38" s="6"/>
    </row>
    <row r="39" spans="1:9" ht="57">
      <c r="A39" s="352"/>
      <c r="B39" s="19" t="s">
        <v>177</v>
      </c>
      <c r="C39" s="6"/>
      <c r="D39" s="11"/>
      <c r="E39" s="94"/>
      <c r="F39" s="11"/>
      <c r="G39" s="94"/>
      <c r="H39" s="11"/>
      <c r="I39" s="6"/>
    </row>
    <row r="40" spans="1:9" ht="15">
      <c r="A40" s="352"/>
      <c r="B40" s="19"/>
      <c r="C40" s="6"/>
      <c r="D40" s="11"/>
      <c r="E40" s="94"/>
      <c r="F40" s="11"/>
      <c r="G40" s="94"/>
      <c r="H40" s="11"/>
      <c r="I40" s="6"/>
    </row>
    <row r="41" spans="1:9" ht="42.75">
      <c r="A41" s="352"/>
      <c r="B41" s="19" t="s">
        <v>178</v>
      </c>
      <c r="C41" s="6"/>
      <c r="D41" s="11"/>
      <c r="E41" s="94"/>
      <c r="F41" s="11"/>
      <c r="G41" s="94"/>
      <c r="H41" s="11"/>
      <c r="I41" s="6"/>
    </row>
    <row r="42" spans="1:9" ht="15">
      <c r="A42" s="352"/>
      <c r="B42" s="19"/>
      <c r="C42" s="6"/>
      <c r="D42" s="11"/>
      <c r="E42" s="94"/>
      <c r="F42" s="11"/>
      <c r="G42" s="94"/>
      <c r="H42" s="11"/>
      <c r="I42" s="6"/>
    </row>
    <row r="43" spans="1:9" ht="71.25">
      <c r="A43" s="352"/>
      <c r="B43" s="19" t="s">
        <v>179</v>
      </c>
      <c r="C43" s="6"/>
      <c r="D43" s="11"/>
      <c r="E43" s="94"/>
      <c r="F43" s="11"/>
      <c r="G43" s="94"/>
      <c r="H43" s="11"/>
      <c r="I43" s="6"/>
    </row>
    <row r="44" spans="1:9" ht="15">
      <c r="A44" s="352"/>
      <c r="B44" s="19"/>
      <c r="C44" s="6"/>
      <c r="D44" s="11"/>
      <c r="E44" s="94"/>
      <c r="F44" s="11"/>
      <c r="G44" s="94"/>
      <c r="H44" s="11"/>
      <c r="I44" s="6"/>
    </row>
    <row r="45" spans="1:9" ht="42.75">
      <c r="A45" s="352"/>
      <c r="B45" s="19" t="s">
        <v>180</v>
      </c>
      <c r="C45" s="6"/>
      <c r="D45" s="11"/>
      <c r="E45" s="94"/>
      <c r="F45" s="11"/>
      <c r="G45" s="94"/>
      <c r="H45" s="11"/>
      <c r="I45" s="6"/>
    </row>
    <row r="46" spans="1:9" ht="15">
      <c r="A46" s="352"/>
      <c r="B46" s="19"/>
      <c r="C46" s="6"/>
      <c r="D46" s="11"/>
      <c r="E46" s="94"/>
      <c r="F46" s="11"/>
      <c r="G46" s="94"/>
      <c r="H46" s="11"/>
      <c r="I46" s="6"/>
    </row>
    <row r="47" spans="1:9" ht="42.75">
      <c r="A47" s="352"/>
      <c r="B47" s="19" t="s">
        <v>181</v>
      </c>
      <c r="C47" s="6"/>
      <c r="D47" s="11"/>
      <c r="E47" s="94"/>
      <c r="F47" s="11"/>
      <c r="G47" s="94"/>
      <c r="H47" s="11"/>
      <c r="I47" s="6"/>
    </row>
    <row r="48" spans="1:9" ht="15">
      <c r="A48" s="352"/>
      <c r="B48" s="19"/>
      <c r="C48" s="6"/>
      <c r="D48" s="11"/>
      <c r="E48" s="94"/>
      <c r="F48" s="11"/>
      <c r="G48" s="94"/>
      <c r="H48" s="11"/>
      <c r="I48" s="6"/>
    </row>
    <row r="49" spans="1:9" ht="28.5">
      <c r="A49" s="352"/>
      <c r="B49" s="19" t="s">
        <v>182</v>
      </c>
      <c r="C49" s="6"/>
      <c r="D49" s="11"/>
      <c r="E49" s="94"/>
      <c r="F49" s="11"/>
      <c r="G49" s="94"/>
      <c r="H49" s="11"/>
      <c r="I49" s="6"/>
    </row>
    <row r="50" spans="1:9" ht="15">
      <c r="A50" s="352"/>
      <c r="B50" s="19"/>
      <c r="C50" s="6"/>
      <c r="D50" s="11"/>
      <c r="E50" s="94"/>
      <c r="F50" s="11"/>
      <c r="G50" s="94"/>
      <c r="H50" s="11"/>
      <c r="I50" s="6"/>
    </row>
    <row r="51" spans="1:9" ht="57">
      <c r="A51" s="352"/>
      <c r="B51" s="19" t="s">
        <v>183</v>
      </c>
      <c r="C51" s="6"/>
      <c r="D51" s="11"/>
      <c r="E51" s="94"/>
      <c r="F51" s="11"/>
      <c r="G51" s="94"/>
      <c r="H51" s="11"/>
      <c r="I51" s="6"/>
    </row>
    <row r="52" spans="1:9" ht="15">
      <c r="A52" s="352"/>
      <c r="B52" s="19"/>
      <c r="C52" s="6"/>
      <c r="D52" s="11"/>
      <c r="E52" s="94"/>
      <c r="F52" s="11"/>
      <c r="G52" s="94"/>
      <c r="H52" s="11"/>
      <c r="I52" s="6"/>
    </row>
    <row r="53" spans="1:9" ht="85.5">
      <c r="A53" s="352"/>
      <c r="B53" s="19" t="s">
        <v>389</v>
      </c>
      <c r="C53" s="6"/>
      <c r="D53" s="11"/>
      <c r="E53" s="94"/>
      <c r="F53" s="11"/>
      <c r="G53" s="94"/>
      <c r="H53" s="11"/>
      <c r="I53" s="6"/>
    </row>
    <row r="54" spans="1:9" ht="15">
      <c r="A54" s="352"/>
      <c r="B54" s="19"/>
      <c r="C54" s="6"/>
      <c r="D54" s="11"/>
      <c r="E54" s="94"/>
      <c r="F54" s="11"/>
      <c r="G54" s="94"/>
      <c r="H54" s="11"/>
      <c r="I54" s="6"/>
    </row>
    <row r="55" spans="1:9" ht="28.5">
      <c r="A55" s="352"/>
      <c r="B55" s="19" t="s">
        <v>184</v>
      </c>
      <c r="C55" s="6"/>
      <c r="D55" s="11"/>
      <c r="E55" s="94"/>
      <c r="F55" s="11"/>
      <c r="G55" s="94"/>
      <c r="H55" s="11"/>
      <c r="I55" s="6"/>
    </row>
    <row r="56" spans="1:9" ht="15">
      <c r="A56" s="352"/>
      <c r="B56" s="69"/>
      <c r="C56" s="6"/>
      <c r="D56" s="11"/>
      <c r="E56" s="94"/>
      <c r="F56" s="11"/>
      <c r="G56" s="94"/>
      <c r="H56" s="11"/>
      <c r="I56" s="6"/>
    </row>
    <row r="57" spans="1:9" ht="42.75">
      <c r="A57" s="352"/>
      <c r="B57" s="19" t="s">
        <v>185</v>
      </c>
      <c r="C57" s="6"/>
      <c r="D57" s="11"/>
      <c r="E57" s="94"/>
      <c r="F57" s="11"/>
      <c r="G57" s="94"/>
      <c r="H57" s="11"/>
      <c r="I57" s="6"/>
    </row>
    <row r="58" spans="1:9" ht="15">
      <c r="A58" s="352"/>
      <c r="B58" s="19"/>
      <c r="C58" s="6"/>
      <c r="D58" s="11"/>
      <c r="E58" s="94"/>
      <c r="F58" s="11"/>
      <c r="G58" s="94"/>
      <c r="H58" s="11"/>
      <c r="I58" s="6"/>
    </row>
    <row r="59" spans="1:9" ht="57">
      <c r="A59" s="352"/>
      <c r="B59" s="19" t="s">
        <v>186</v>
      </c>
      <c r="C59" s="6"/>
      <c r="D59" s="11"/>
      <c r="E59" s="94"/>
      <c r="F59" s="11"/>
      <c r="G59" s="94"/>
      <c r="H59" s="11"/>
      <c r="I59" s="6"/>
    </row>
    <row r="60" spans="1:9" ht="15">
      <c r="A60" s="352"/>
      <c r="B60" s="19"/>
      <c r="C60" s="6"/>
      <c r="D60" s="11"/>
      <c r="E60" s="94"/>
      <c r="F60" s="11"/>
      <c r="G60" s="94"/>
      <c r="H60" s="11"/>
      <c r="I60" s="6"/>
    </row>
    <row r="61" spans="1:9" ht="42.75">
      <c r="A61" s="352"/>
      <c r="B61" s="19" t="s">
        <v>187</v>
      </c>
      <c r="C61" s="6"/>
      <c r="D61" s="11"/>
      <c r="E61" s="94"/>
      <c r="F61" s="11"/>
      <c r="G61" s="94"/>
      <c r="H61" s="11"/>
      <c r="I61" s="6"/>
    </row>
    <row r="62" spans="1:9" ht="15">
      <c r="A62" s="352"/>
      <c r="B62" s="19"/>
      <c r="C62" s="6"/>
      <c r="D62" s="11"/>
      <c r="E62" s="94"/>
      <c r="F62" s="11"/>
      <c r="G62" s="94"/>
      <c r="H62" s="11"/>
      <c r="I62" s="6"/>
    </row>
    <row r="63" spans="1:9" ht="42.75">
      <c r="A63" s="352"/>
      <c r="B63" s="19" t="s">
        <v>188</v>
      </c>
      <c r="C63" s="6"/>
      <c r="D63" s="11"/>
      <c r="E63" s="94"/>
      <c r="F63" s="11"/>
      <c r="G63" s="94"/>
      <c r="H63" s="11"/>
      <c r="I63" s="6"/>
    </row>
    <row r="64" spans="1:9" ht="15">
      <c r="A64" s="352"/>
      <c r="B64" s="19"/>
      <c r="C64" s="6"/>
      <c r="D64" s="11"/>
      <c r="E64" s="94"/>
      <c r="F64" s="11"/>
      <c r="G64" s="94"/>
      <c r="H64" s="11"/>
      <c r="I64" s="6"/>
    </row>
    <row r="65" spans="1:9" ht="42.75">
      <c r="A65" s="352"/>
      <c r="B65" s="19" t="s">
        <v>189</v>
      </c>
      <c r="C65" s="6"/>
      <c r="D65" s="11"/>
      <c r="E65" s="94"/>
      <c r="F65" s="11"/>
      <c r="G65" s="94"/>
      <c r="H65" s="11"/>
      <c r="I65" s="6"/>
    </row>
    <row r="66" spans="1:9" ht="15">
      <c r="A66" s="352"/>
      <c r="B66" s="19"/>
      <c r="C66" s="6"/>
      <c r="D66" s="11"/>
      <c r="E66" s="94"/>
      <c r="F66" s="11"/>
      <c r="G66" s="94"/>
      <c r="H66" s="11"/>
      <c r="I66" s="6"/>
    </row>
    <row r="67" spans="1:9" ht="57">
      <c r="A67" s="352"/>
      <c r="B67" s="19" t="s">
        <v>190</v>
      </c>
      <c r="C67" s="6"/>
      <c r="D67" s="11"/>
      <c r="E67" s="94"/>
      <c r="F67" s="11"/>
      <c r="G67" s="94"/>
      <c r="H67" s="11"/>
      <c r="I67" s="6"/>
    </row>
    <row r="68" spans="1:9" ht="15">
      <c r="A68" s="352"/>
      <c r="B68" s="19"/>
      <c r="C68" s="6"/>
      <c r="D68" s="11"/>
      <c r="E68" s="94"/>
      <c r="F68" s="11"/>
      <c r="G68" s="94"/>
      <c r="H68" s="11"/>
      <c r="I68" s="6"/>
    </row>
    <row r="69" spans="1:9" ht="42.75">
      <c r="A69" s="352"/>
      <c r="B69" s="19" t="s">
        <v>191</v>
      </c>
      <c r="C69" s="6"/>
      <c r="D69" s="11"/>
      <c r="E69" s="94"/>
      <c r="F69" s="11"/>
      <c r="G69" s="94"/>
      <c r="H69" s="11"/>
      <c r="I69" s="6"/>
    </row>
    <row r="70" spans="1:9" ht="15">
      <c r="A70" s="352"/>
      <c r="B70" s="19"/>
      <c r="C70" s="6"/>
      <c r="D70" s="11"/>
      <c r="E70" s="94"/>
      <c r="F70" s="11"/>
      <c r="G70" s="94"/>
      <c r="H70" s="11"/>
      <c r="I70" s="6"/>
    </row>
    <row r="71" spans="1:9" ht="57">
      <c r="A71" s="352"/>
      <c r="B71" s="19" t="s">
        <v>192</v>
      </c>
      <c r="C71" s="6"/>
      <c r="D71" s="11"/>
      <c r="E71" s="94"/>
      <c r="F71" s="11"/>
      <c r="G71" s="94"/>
      <c r="H71" s="11"/>
      <c r="I71" s="6"/>
    </row>
    <row r="72" spans="1:9" ht="15">
      <c r="A72" s="352"/>
      <c r="B72" s="69"/>
      <c r="C72" s="6"/>
      <c r="D72" s="11"/>
      <c r="E72" s="94"/>
      <c r="F72" s="11"/>
      <c r="G72" s="94"/>
      <c r="H72" s="11"/>
      <c r="I72" s="6"/>
    </row>
    <row r="73" spans="1:9" ht="15">
      <c r="A73" s="352" t="s">
        <v>390</v>
      </c>
      <c r="B73" s="69" t="s">
        <v>391</v>
      </c>
      <c r="C73" s="6"/>
      <c r="D73" s="11"/>
      <c r="E73" s="94"/>
      <c r="F73" s="11"/>
      <c r="G73" s="94"/>
      <c r="H73" s="11"/>
      <c r="I73" s="6"/>
    </row>
    <row r="74" spans="1:9" ht="15">
      <c r="A74" s="352"/>
      <c r="B74" s="69"/>
      <c r="C74" s="6"/>
      <c r="D74" s="11"/>
      <c r="E74" s="94"/>
      <c r="F74" s="11"/>
      <c r="G74" s="94"/>
      <c r="H74" s="11"/>
      <c r="I74" s="6"/>
    </row>
    <row r="75" spans="1:9" ht="15">
      <c r="A75" s="213" t="s">
        <v>214</v>
      </c>
      <c r="B75" s="354" t="s">
        <v>7</v>
      </c>
      <c r="C75" s="6"/>
      <c r="D75" s="260"/>
      <c r="E75" s="94"/>
      <c r="F75" s="240"/>
      <c r="G75" s="127"/>
      <c r="I75" s="6"/>
    </row>
    <row r="77" ht="15">
      <c r="B77" s="354" t="s">
        <v>392</v>
      </c>
    </row>
    <row r="79" spans="2:8" ht="99.75">
      <c r="B79" s="328" t="s">
        <v>393</v>
      </c>
      <c r="D79" s="355"/>
      <c r="F79" s="356"/>
      <c r="H79" s="357"/>
    </row>
    <row r="80" spans="4:8" ht="15">
      <c r="D80" s="355"/>
      <c r="F80" s="356"/>
      <c r="H80" s="357"/>
    </row>
    <row r="81" spans="2:8" ht="15">
      <c r="B81" s="328" t="s">
        <v>394</v>
      </c>
      <c r="D81" s="355"/>
      <c r="F81" s="356"/>
      <c r="H81" s="357"/>
    </row>
    <row r="82" spans="2:8" ht="15">
      <c r="B82" s="358" t="s">
        <v>2</v>
      </c>
      <c r="D82" s="359">
        <v>1</v>
      </c>
      <c r="F82" s="360"/>
      <c r="H82" s="361">
        <f>D82*F82</f>
        <v>0</v>
      </c>
    </row>
    <row r="83" spans="2:8" ht="15">
      <c r="B83" s="358"/>
      <c r="D83" s="355"/>
      <c r="F83" s="356"/>
      <c r="H83" s="357"/>
    </row>
    <row r="84" spans="2:8" ht="15">
      <c r="B84" s="5" t="s">
        <v>395</v>
      </c>
      <c r="D84" s="362"/>
      <c r="F84" s="356"/>
      <c r="H84" s="357"/>
    </row>
    <row r="85" spans="2:8" ht="15">
      <c r="B85" s="7"/>
      <c r="D85" s="362"/>
      <c r="F85" s="356"/>
      <c r="H85" s="357"/>
    </row>
    <row r="86" spans="2:8" ht="28.5">
      <c r="B86" s="7" t="s">
        <v>131</v>
      </c>
      <c r="D86" s="362"/>
      <c r="F86" s="356"/>
      <c r="H86" s="357"/>
    </row>
    <row r="87" spans="2:8" ht="99.75">
      <c r="B87" s="7" t="s">
        <v>233</v>
      </c>
      <c r="D87" s="362"/>
      <c r="F87" s="356"/>
      <c r="H87" s="357"/>
    </row>
    <row r="88" spans="2:8" ht="15">
      <c r="B88" s="7"/>
      <c r="D88" s="362"/>
      <c r="F88" s="356"/>
      <c r="H88" s="357"/>
    </row>
    <row r="89" spans="2:8" ht="15">
      <c r="B89" s="9" t="s">
        <v>11</v>
      </c>
      <c r="D89" s="362">
        <v>1</v>
      </c>
      <c r="F89" s="360"/>
      <c r="H89" s="361">
        <f>D89*F89</f>
        <v>0</v>
      </c>
    </row>
    <row r="90" spans="2:8" ht="15">
      <c r="B90" s="358"/>
      <c r="D90" s="355"/>
      <c r="F90" s="356"/>
      <c r="H90" s="357"/>
    </row>
    <row r="91" spans="1:8" ht="30">
      <c r="A91" s="11"/>
      <c r="B91" s="363" t="s">
        <v>299</v>
      </c>
      <c r="D91" s="355"/>
      <c r="F91" s="356"/>
      <c r="H91" s="357"/>
    </row>
    <row r="92" spans="1:8" ht="15">
      <c r="A92" s="11"/>
      <c r="B92" s="354"/>
      <c r="D92" s="355"/>
      <c r="F92" s="356"/>
      <c r="H92" s="357"/>
    </row>
    <row r="93" spans="1:8" ht="42.75">
      <c r="A93" s="11"/>
      <c r="B93" s="328" t="s">
        <v>12</v>
      </c>
      <c r="D93" s="355"/>
      <c r="F93" s="356"/>
      <c r="H93" s="357"/>
    </row>
    <row r="94" spans="1:8" ht="15">
      <c r="A94" s="11"/>
      <c r="D94" s="355"/>
      <c r="F94" s="356"/>
      <c r="H94" s="357"/>
    </row>
    <row r="95" spans="1:8" ht="15">
      <c r="A95" s="11"/>
      <c r="B95" s="328" t="s">
        <v>13</v>
      </c>
      <c r="D95" s="355"/>
      <c r="F95" s="356"/>
      <c r="H95" s="357"/>
    </row>
    <row r="96" spans="1:8" ht="15">
      <c r="A96" s="11"/>
      <c r="B96" s="358" t="s">
        <v>2</v>
      </c>
      <c r="D96" s="364">
        <v>8</v>
      </c>
      <c r="F96" s="360"/>
      <c r="H96" s="361">
        <f>D96*F96</f>
        <v>0</v>
      </c>
    </row>
    <row r="97" spans="1:8" ht="15">
      <c r="A97" s="11"/>
      <c r="B97" s="358"/>
      <c r="D97" s="365"/>
      <c r="F97" s="356"/>
      <c r="H97" s="357"/>
    </row>
    <row r="98" spans="1:8" ht="15">
      <c r="A98" s="11"/>
      <c r="B98" s="366" t="s">
        <v>396</v>
      </c>
      <c r="C98"/>
      <c r="D98" s="367"/>
      <c r="F98" s="357"/>
      <c r="G98" s="127"/>
      <c r="H98" s="148"/>
    </row>
    <row r="99" spans="1:8" ht="15">
      <c r="A99" s="11"/>
      <c r="B99" s="368"/>
      <c r="C99"/>
      <c r="D99" s="367"/>
      <c r="F99" s="357"/>
      <c r="G99" s="127"/>
      <c r="H99" s="148"/>
    </row>
    <row r="100" spans="1:8" ht="57">
      <c r="A100" s="11"/>
      <c r="B100" s="328" t="s">
        <v>397</v>
      </c>
      <c r="C100"/>
      <c r="D100" s="369"/>
      <c r="F100" s="357"/>
      <c r="G100" s="127"/>
      <c r="H100" s="148"/>
    </row>
    <row r="101" spans="1:8" ht="28.5">
      <c r="A101" s="11"/>
      <c r="B101" s="328" t="s">
        <v>398</v>
      </c>
      <c r="C101"/>
      <c r="D101" s="369"/>
      <c r="F101" s="357"/>
      <c r="G101" s="127"/>
      <c r="H101" s="148"/>
    </row>
    <row r="102" spans="1:8" ht="15">
      <c r="A102" s="11"/>
      <c r="B102" s="321" t="s">
        <v>399</v>
      </c>
      <c r="C102"/>
      <c r="D102" s="369"/>
      <c r="F102" s="357"/>
      <c r="G102" s="127"/>
      <c r="H102" s="148"/>
    </row>
    <row r="103" spans="1:8" ht="15">
      <c r="A103" s="11"/>
      <c r="B103" s="10" t="s">
        <v>10</v>
      </c>
      <c r="D103" s="367">
        <f>H8</f>
        <v>461.85</v>
      </c>
      <c r="F103" s="360"/>
      <c r="H103" s="370">
        <f>D103*F103</f>
        <v>0</v>
      </c>
    </row>
    <row r="104" spans="1:8" ht="15">
      <c r="A104" s="11"/>
      <c r="B104" s="358"/>
      <c r="D104" s="365"/>
      <c r="F104" s="356"/>
      <c r="H104" s="357"/>
    </row>
    <row r="105" spans="1:8" ht="15">
      <c r="A105" s="11"/>
      <c r="B105" s="5" t="s">
        <v>300</v>
      </c>
      <c r="D105" s="355"/>
      <c r="F105" s="356"/>
      <c r="H105" s="357"/>
    </row>
    <row r="106" spans="1:8" ht="15">
      <c r="A106" s="11"/>
      <c r="B106" s="7"/>
      <c r="D106" s="355"/>
      <c r="F106" s="356"/>
      <c r="H106" s="357"/>
    </row>
    <row r="107" spans="1:8" ht="33.75" customHeight="1">
      <c r="A107" s="11"/>
      <c r="B107" s="64" t="s">
        <v>132</v>
      </c>
      <c r="D107" s="355"/>
      <c r="F107" s="356"/>
      <c r="H107" s="357"/>
    </row>
    <row r="108" spans="1:8" ht="15">
      <c r="A108" s="11"/>
      <c r="B108" s="64"/>
      <c r="D108" s="355"/>
      <c r="F108" s="356"/>
      <c r="H108" s="357"/>
    </row>
    <row r="109" spans="1:8" ht="28.5">
      <c r="A109" s="11"/>
      <c r="B109" s="64" t="s">
        <v>8</v>
      </c>
      <c r="D109" s="355"/>
      <c r="F109" s="356"/>
      <c r="H109" s="357"/>
    </row>
    <row r="110" spans="1:8" ht="15">
      <c r="A110" s="11"/>
      <c r="B110" s="64"/>
      <c r="D110" s="355"/>
      <c r="F110" s="356"/>
      <c r="H110" s="357"/>
    </row>
    <row r="111" spans="1:8" ht="28.5">
      <c r="A111" s="11"/>
      <c r="B111" s="64" t="s">
        <v>9</v>
      </c>
      <c r="D111" s="355"/>
      <c r="F111" s="356"/>
      <c r="H111" s="357"/>
    </row>
    <row r="112" spans="1:8" ht="15">
      <c r="A112" s="11"/>
      <c r="B112" s="64"/>
      <c r="D112" s="355"/>
      <c r="F112" s="356"/>
      <c r="H112" s="357"/>
    </row>
    <row r="113" spans="1:8" ht="28.5">
      <c r="A113" s="11"/>
      <c r="B113" s="64" t="s">
        <v>164</v>
      </c>
      <c r="D113" s="355"/>
      <c r="F113" s="356"/>
      <c r="H113" s="357"/>
    </row>
    <row r="114" spans="1:8" ht="15">
      <c r="A114" s="11"/>
      <c r="B114" s="7"/>
      <c r="D114" s="355"/>
      <c r="F114" s="356"/>
      <c r="H114" s="357"/>
    </row>
    <row r="115" spans="1:8" ht="15">
      <c r="A115" s="11"/>
      <c r="B115" s="7" t="s">
        <v>301</v>
      </c>
      <c r="D115" s="355"/>
      <c r="F115" s="356"/>
      <c r="H115" s="357"/>
    </row>
    <row r="116" spans="1:8" ht="15">
      <c r="A116" s="11"/>
      <c r="B116" s="10" t="s">
        <v>10</v>
      </c>
      <c r="D116" s="367">
        <f>H8</f>
        <v>461.85</v>
      </c>
      <c r="F116" s="360"/>
      <c r="H116" s="361">
        <f>D116*F116</f>
        <v>0</v>
      </c>
    </row>
    <row r="117" spans="1:8" ht="15">
      <c r="A117" s="11"/>
      <c r="B117" s="10"/>
      <c r="D117" s="367"/>
      <c r="F117" s="356"/>
      <c r="H117" s="357"/>
    </row>
    <row r="118" spans="1:8" ht="15">
      <c r="A118" s="11"/>
      <c r="B118" s="5" t="s">
        <v>303</v>
      </c>
      <c r="D118" s="355"/>
      <c r="F118" s="356"/>
      <c r="H118" s="357"/>
    </row>
    <row r="119" spans="1:8" ht="15">
      <c r="A119" s="11"/>
      <c r="B119" s="5"/>
      <c r="D119" s="355"/>
      <c r="F119" s="356"/>
      <c r="H119" s="357"/>
    </row>
    <row r="120" spans="1:8" ht="57">
      <c r="A120" s="11"/>
      <c r="B120" s="7" t="s">
        <v>129</v>
      </c>
      <c r="D120" s="355"/>
      <c r="F120" s="356"/>
      <c r="H120" s="357"/>
    </row>
    <row r="121" spans="1:8" ht="15">
      <c r="A121" s="11"/>
      <c r="B121" s="7"/>
      <c r="D121" s="355"/>
      <c r="F121" s="356"/>
      <c r="H121" s="357"/>
    </row>
    <row r="122" spans="1:8" ht="57">
      <c r="A122" s="11"/>
      <c r="B122" s="7" t="s">
        <v>133</v>
      </c>
      <c r="D122" s="355"/>
      <c r="F122" s="356"/>
      <c r="H122" s="357"/>
    </row>
    <row r="123" spans="1:8" ht="15">
      <c r="A123" s="11"/>
      <c r="B123" s="7"/>
      <c r="D123" s="355"/>
      <c r="F123" s="356"/>
      <c r="H123" s="357"/>
    </row>
    <row r="124" spans="1:8" ht="57">
      <c r="A124" s="11"/>
      <c r="B124" s="64" t="s">
        <v>130</v>
      </c>
      <c r="D124" s="355"/>
      <c r="F124" s="356"/>
      <c r="H124" s="357"/>
    </row>
    <row r="125" spans="1:8" ht="15">
      <c r="A125" s="11"/>
      <c r="B125" s="7"/>
      <c r="D125" s="355"/>
      <c r="F125" s="356"/>
      <c r="H125" s="357"/>
    </row>
    <row r="126" spans="1:8" ht="42.75">
      <c r="A126" s="11"/>
      <c r="B126" s="7" t="s">
        <v>134</v>
      </c>
      <c r="D126" s="355"/>
      <c r="F126" s="356"/>
      <c r="H126" s="357"/>
    </row>
    <row r="127" spans="1:8" ht="15">
      <c r="A127" s="11"/>
      <c r="B127" s="7"/>
      <c r="D127" s="355"/>
      <c r="F127" s="356"/>
      <c r="H127" s="357"/>
    </row>
    <row r="128" spans="1:8" ht="15">
      <c r="A128" s="11"/>
      <c r="B128" s="7" t="s">
        <v>400</v>
      </c>
      <c r="D128" s="355"/>
      <c r="F128" s="356"/>
      <c r="H128" s="357"/>
    </row>
    <row r="129" spans="1:8" ht="15">
      <c r="A129" s="11"/>
      <c r="B129" s="7"/>
      <c r="D129" s="355"/>
      <c r="F129" s="356"/>
      <c r="H129" s="357"/>
    </row>
    <row r="130" spans="1:8" ht="15">
      <c r="A130" s="11"/>
      <c r="B130" s="7" t="s">
        <v>304</v>
      </c>
      <c r="D130" s="355"/>
      <c r="F130" s="356"/>
      <c r="H130" s="357"/>
    </row>
    <row r="131" spans="1:8" ht="15">
      <c r="A131" s="11"/>
      <c r="B131" s="10" t="s">
        <v>10</v>
      </c>
      <c r="D131" s="367">
        <f>H8</f>
        <v>461.85</v>
      </c>
      <c r="F131" s="360"/>
      <c r="H131" s="361">
        <f>D131*F131</f>
        <v>0</v>
      </c>
    </row>
    <row r="132" spans="1:8" ht="15">
      <c r="A132" s="11"/>
      <c r="B132" s="358"/>
      <c r="D132" s="365"/>
      <c r="F132" s="356"/>
      <c r="H132" s="357"/>
    </row>
    <row r="133" spans="2:8" ht="15">
      <c r="B133" s="358"/>
      <c r="D133" s="355"/>
      <c r="F133" s="356"/>
      <c r="H133" s="357"/>
    </row>
    <row r="134" spans="1:8" ht="15">
      <c r="A134" s="14"/>
      <c r="B134" s="371"/>
      <c r="C134" s="110"/>
      <c r="D134" s="372"/>
      <c r="E134" s="133"/>
      <c r="F134" s="373"/>
      <c r="G134" s="134"/>
      <c r="H134" s="374"/>
    </row>
    <row r="135" spans="1:8" ht="15">
      <c r="A135" s="213" t="s">
        <v>204</v>
      </c>
      <c r="B135" s="354" t="s">
        <v>203</v>
      </c>
      <c r="D135" s="355"/>
      <c r="F135" s="356"/>
      <c r="G135" s="131"/>
      <c r="H135" s="361">
        <f>SUM(H78:H133)</f>
        <v>0</v>
      </c>
    </row>
    <row r="136" spans="4:8" ht="15">
      <c r="D136" s="355"/>
      <c r="F136" s="356"/>
      <c r="H136" s="357"/>
    </row>
    <row r="137" spans="1:8" ht="15">
      <c r="A137" s="213" t="s">
        <v>202</v>
      </c>
      <c r="B137" s="354" t="s">
        <v>15</v>
      </c>
      <c r="D137" s="355"/>
      <c r="F137" s="356"/>
      <c r="H137" s="357"/>
    </row>
    <row r="138" spans="2:8" ht="15">
      <c r="B138" s="358"/>
      <c r="D138" s="355"/>
      <c r="F138" s="356"/>
      <c r="H138" s="357"/>
    </row>
    <row r="139" spans="2:9" ht="45">
      <c r="B139" s="375" t="s">
        <v>106</v>
      </c>
      <c r="C139" s="35"/>
      <c r="D139" s="376"/>
      <c r="E139" s="12"/>
      <c r="F139" s="377"/>
      <c r="G139" s="13"/>
      <c r="H139" s="377"/>
      <c r="I139" s="35"/>
    </row>
    <row r="140" spans="2:8" ht="15">
      <c r="B140" s="358"/>
      <c r="D140" s="355"/>
      <c r="F140" s="356"/>
      <c r="H140" s="357"/>
    </row>
    <row r="141" spans="2:8" ht="15">
      <c r="B141" s="328" t="s">
        <v>100</v>
      </c>
      <c r="D141" s="355"/>
      <c r="F141" s="356"/>
      <c r="H141" s="357"/>
    </row>
    <row r="142" spans="2:8" ht="15">
      <c r="B142" s="358" t="s">
        <v>10</v>
      </c>
      <c r="D142" s="378">
        <v>40</v>
      </c>
      <c r="F142" s="360"/>
      <c r="H142" s="361">
        <f>D142*F142</f>
        <v>0</v>
      </c>
    </row>
    <row r="143" spans="2:8" ht="15">
      <c r="B143" s="358"/>
      <c r="D143" s="378"/>
      <c r="F143" s="356"/>
      <c r="H143" s="357"/>
    </row>
    <row r="144" spans="2:8" ht="30">
      <c r="B144" s="354" t="s">
        <v>260</v>
      </c>
      <c r="D144" s="378"/>
      <c r="F144" s="356"/>
      <c r="H144" s="357"/>
    </row>
    <row r="145" spans="4:8" ht="15">
      <c r="D145" s="378"/>
      <c r="F145" s="356"/>
      <c r="H145" s="357"/>
    </row>
    <row r="146" spans="2:8" ht="15">
      <c r="B146" s="328" t="s">
        <v>123</v>
      </c>
      <c r="D146" s="378"/>
      <c r="F146" s="356"/>
      <c r="H146" s="357"/>
    </row>
    <row r="147" spans="2:8" ht="16.5">
      <c r="B147" s="358" t="s">
        <v>17</v>
      </c>
      <c r="D147" s="378">
        <v>3.2</v>
      </c>
      <c r="F147" s="360"/>
      <c r="H147" s="361">
        <f>D147*F147</f>
        <v>0</v>
      </c>
    </row>
    <row r="148" spans="2:8" ht="15">
      <c r="B148" s="358"/>
      <c r="D148" s="378"/>
      <c r="F148" s="356"/>
      <c r="H148" s="357"/>
    </row>
    <row r="149" spans="2:8" ht="30">
      <c r="B149" s="354" t="s">
        <v>634</v>
      </c>
      <c r="D149" s="355"/>
      <c r="F149" s="356"/>
      <c r="H149" s="357"/>
    </row>
    <row r="150" spans="2:8" ht="15">
      <c r="B150" s="358" t="s">
        <v>2</v>
      </c>
      <c r="D150" s="378">
        <v>3</v>
      </c>
      <c r="F150" s="360"/>
      <c r="H150" s="361">
        <f>D150*F150</f>
        <v>0</v>
      </c>
    </row>
    <row r="151" spans="2:8" ht="15">
      <c r="B151" s="358"/>
      <c r="D151" s="355"/>
      <c r="F151" s="356"/>
      <c r="H151" s="357"/>
    </row>
    <row r="152" spans="1:8" ht="15">
      <c r="A152" s="14"/>
      <c r="B152" s="371"/>
      <c r="C152" s="110"/>
      <c r="D152" s="372"/>
      <c r="E152" s="133"/>
      <c r="F152" s="373"/>
      <c r="G152" s="134"/>
      <c r="H152" s="374"/>
    </row>
    <row r="153" spans="1:8" ht="15">
      <c r="A153" s="213" t="s">
        <v>202</v>
      </c>
      <c r="B153" s="354" t="s">
        <v>201</v>
      </c>
      <c r="D153" s="355"/>
      <c r="F153" s="356"/>
      <c r="G153" s="131"/>
      <c r="H153" s="379">
        <f>SUM(H139:H150)</f>
        <v>0</v>
      </c>
    </row>
    <row r="154" spans="1:8" ht="15">
      <c r="A154" s="17"/>
      <c r="B154" s="380"/>
      <c r="C154" s="111"/>
      <c r="D154" s="381"/>
      <c r="E154" s="135"/>
      <c r="F154" s="360"/>
      <c r="G154" s="131"/>
      <c r="H154" s="361"/>
    </row>
    <row r="155" spans="4:8" ht="15">
      <c r="D155" s="355"/>
      <c r="F155" s="356"/>
      <c r="H155" s="357"/>
    </row>
    <row r="156" spans="1:9" ht="15">
      <c r="A156" s="213" t="s">
        <v>205</v>
      </c>
      <c r="B156" s="382" t="s">
        <v>20</v>
      </c>
      <c r="D156" s="355"/>
      <c r="F156" s="356"/>
      <c r="G156" s="123"/>
      <c r="H156" s="356"/>
      <c r="I156" s="6"/>
    </row>
    <row r="157" spans="4:9" ht="15">
      <c r="D157" s="355"/>
      <c r="F157" s="356"/>
      <c r="G157" s="123"/>
      <c r="H157" s="356"/>
      <c r="I157" s="6"/>
    </row>
    <row r="158" spans="2:9" ht="15">
      <c r="B158" s="383" t="s">
        <v>21</v>
      </c>
      <c r="D158" s="355"/>
      <c r="F158" s="356"/>
      <c r="G158" s="123"/>
      <c r="H158" s="356"/>
      <c r="I158" s="6"/>
    </row>
    <row r="159" spans="4:9" ht="15">
      <c r="D159" s="355"/>
      <c r="F159" s="356"/>
      <c r="G159" s="123"/>
      <c r="H159" s="356"/>
      <c r="I159" s="6"/>
    </row>
    <row r="160" spans="2:9" ht="28.5">
      <c r="B160" s="321" t="s">
        <v>22</v>
      </c>
      <c r="D160" s="355"/>
      <c r="F160" s="356"/>
      <c r="G160" s="123"/>
      <c r="H160" s="356"/>
      <c r="I160" s="6"/>
    </row>
    <row r="161" spans="4:9" ht="15">
      <c r="D161" s="355"/>
      <c r="F161" s="356"/>
      <c r="G161" s="123"/>
      <c r="H161" s="356"/>
      <c r="I161" s="6"/>
    </row>
    <row r="162" spans="2:8" ht="15">
      <c r="B162" s="354" t="s">
        <v>23</v>
      </c>
      <c r="D162" s="355"/>
      <c r="F162" s="356"/>
      <c r="G162" s="123"/>
      <c r="H162" s="356"/>
    </row>
    <row r="163" spans="4:8" ht="15">
      <c r="D163" s="355"/>
      <c r="F163" s="356"/>
      <c r="G163" s="123"/>
      <c r="H163" s="356"/>
    </row>
    <row r="164" spans="2:8" ht="28.5">
      <c r="B164" s="328" t="s">
        <v>24</v>
      </c>
      <c r="D164" s="355"/>
      <c r="F164" s="356"/>
      <c r="G164" s="123"/>
      <c r="H164" s="356"/>
    </row>
    <row r="165" spans="2:8" ht="15">
      <c r="B165" s="328" t="s">
        <v>25</v>
      </c>
      <c r="D165" s="355"/>
      <c r="F165" s="356"/>
      <c r="G165" s="123"/>
      <c r="H165" s="356"/>
    </row>
    <row r="166" spans="2:8" ht="71.25">
      <c r="B166" s="328" t="s">
        <v>26</v>
      </c>
      <c r="D166" s="355"/>
      <c r="F166" s="356"/>
      <c r="G166" s="123"/>
      <c r="H166" s="356"/>
    </row>
    <row r="167" spans="2:8" ht="42.75">
      <c r="B167" s="328" t="s">
        <v>27</v>
      </c>
      <c r="D167" s="355"/>
      <c r="F167" s="356"/>
      <c r="G167" s="123"/>
      <c r="H167" s="356"/>
    </row>
    <row r="168" spans="4:8" ht="15">
      <c r="D168" s="355"/>
      <c r="F168" s="356"/>
      <c r="G168" s="123"/>
      <c r="H168" s="356"/>
    </row>
    <row r="169" spans="2:8" ht="15">
      <c r="B169" s="382" t="s">
        <v>28</v>
      </c>
      <c r="D169" s="355"/>
      <c r="F169" s="356"/>
      <c r="G169" s="123"/>
      <c r="H169" s="356"/>
    </row>
    <row r="170" spans="4:8" ht="15">
      <c r="D170" s="355"/>
      <c r="F170" s="356"/>
      <c r="G170" s="123"/>
      <c r="H170" s="356"/>
    </row>
    <row r="171" spans="2:8" ht="42.75">
      <c r="B171" s="328" t="s">
        <v>29</v>
      </c>
      <c r="D171" s="355"/>
      <c r="F171" s="356"/>
      <c r="G171" s="123"/>
      <c r="H171" s="356"/>
    </row>
    <row r="172" spans="2:8" ht="15">
      <c r="B172" s="328" t="s">
        <v>25</v>
      </c>
      <c r="D172" s="355"/>
      <c r="F172" s="356"/>
      <c r="G172" s="123"/>
      <c r="H172" s="356"/>
    </row>
    <row r="173" spans="2:8" ht="85.5">
      <c r="B173" s="321" t="s">
        <v>30</v>
      </c>
      <c r="D173" s="355"/>
      <c r="F173" s="356"/>
      <c r="G173" s="123"/>
      <c r="H173" s="356"/>
    </row>
    <row r="174" spans="2:8" ht="15">
      <c r="B174" s="354"/>
      <c r="D174" s="355"/>
      <c r="F174" s="356"/>
      <c r="G174" s="123"/>
      <c r="H174" s="356"/>
    </row>
    <row r="175" spans="2:8" ht="15">
      <c r="B175" s="354" t="s">
        <v>31</v>
      </c>
      <c r="C175" s="6"/>
      <c r="D175" s="365"/>
      <c r="E175" s="94"/>
      <c r="F175" s="357"/>
      <c r="G175" s="125"/>
      <c r="H175" s="357"/>
    </row>
    <row r="176" spans="3:8" ht="15">
      <c r="C176" s="6"/>
      <c r="D176" s="365"/>
      <c r="E176" s="94"/>
      <c r="F176" s="357"/>
      <c r="G176" s="125"/>
      <c r="H176" s="357"/>
    </row>
    <row r="177" spans="2:8" ht="57">
      <c r="B177" s="328" t="s">
        <v>32</v>
      </c>
      <c r="C177" s="6"/>
      <c r="D177" s="365"/>
      <c r="E177" s="94"/>
      <c r="F177" s="357"/>
      <c r="G177" s="125"/>
      <c r="H177" s="357"/>
    </row>
    <row r="178" spans="2:8" ht="15">
      <c r="B178" s="328" t="s">
        <v>33</v>
      </c>
      <c r="C178" s="6"/>
      <c r="D178" s="365"/>
      <c r="E178" s="94"/>
      <c r="F178" s="357"/>
      <c r="G178" s="125"/>
      <c r="H178" s="357"/>
    </row>
    <row r="179" spans="2:8" ht="28.5">
      <c r="B179" s="328" t="s">
        <v>34</v>
      </c>
      <c r="C179" s="6"/>
      <c r="D179" s="365"/>
      <c r="E179" s="94"/>
      <c r="F179" s="357"/>
      <c r="G179" s="125"/>
      <c r="H179" s="357"/>
    </row>
    <row r="180" spans="2:8" ht="42.75">
      <c r="B180" s="328" t="s">
        <v>35</v>
      </c>
      <c r="C180" s="6"/>
      <c r="D180" s="365"/>
      <c r="E180" s="94"/>
      <c r="F180" s="357"/>
      <c r="G180" s="125"/>
      <c r="H180" s="357"/>
    </row>
    <row r="181" spans="2:8" ht="28.5">
      <c r="B181" s="328" t="s">
        <v>36</v>
      </c>
      <c r="C181" s="6"/>
      <c r="D181" s="365"/>
      <c r="E181" s="94"/>
      <c r="F181" s="357"/>
      <c r="G181" s="125"/>
      <c r="H181" s="357"/>
    </row>
    <row r="182" spans="2:8" ht="15">
      <c r="B182" s="354"/>
      <c r="D182" s="355"/>
      <c r="F182" s="356"/>
      <c r="G182" s="123"/>
      <c r="H182" s="356"/>
    </row>
    <row r="183" spans="4:8" ht="15">
      <c r="D183" s="355"/>
      <c r="F183" s="356"/>
      <c r="H183" s="357"/>
    </row>
    <row r="184" spans="2:8" ht="15">
      <c r="B184" s="354" t="s">
        <v>402</v>
      </c>
      <c r="D184" s="355"/>
      <c r="F184" s="356"/>
      <c r="H184" s="357"/>
    </row>
    <row r="185" spans="4:8" ht="15">
      <c r="D185" s="355"/>
      <c r="F185" s="356"/>
      <c r="H185" s="357"/>
    </row>
    <row r="186" spans="2:8" ht="15">
      <c r="B186" s="328" t="s">
        <v>37</v>
      </c>
      <c r="D186" s="355"/>
      <c r="F186" s="356"/>
      <c r="H186" s="357"/>
    </row>
    <row r="187" spans="4:8" ht="15">
      <c r="D187" s="355"/>
      <c r="F187" s="356"/>
      <c r="H187" s="357"/>
    </row>
    <row r="188" spans="2:8" ht="28.5">
      <c r="B188" s="328" t="s">
        <v>403</v>
      </c>
      <c r="D188" s="355"/>
      <c r="F188" s="356"/>
      <c r="H188" s="357"/>
    </row>
    <row r="189" spans="4:8" ht="15">
      <c r="D189" s="355"/>
      <c r="F189" s="356"/>
      <c r="H189" s="357"/>
    </row>
    <row r="190" spans="2:8" ht="85.5">
      <c r="B190" s="328" t="s">
        <v>38</v>
      </c>
      <c r="D190" s="355"/>
      <c r="F190" s="356"/>
      <c r="H190" s="357"/>
    </row>
    <row r="191" spans="4:8" ht="15">
      <c r="D191" s="355"/>
      <c r="F191" s="356"/>
      <c r="H191" s="357"/>
    </row>
    <row r="192" spans="2:8" ht="71.25">
      <c r="B192" s="328" t="s">
        <v>107</v>
      </c>
      <c r="D192" s="355"/>
      <c r="F192" s="356"/>
      <c r="H192" s="357"/>
    </row>
    <row r="193" spans="4:8" ht="15">
      <c r="D193" s="355"/>
      <c r="F193" s="356"/>
      <c r="H193" s="357"/>
    </row>
    <row r="194" spans="2:8" ht="75">
      <c r="B194" s="354" t="s">
        <v>108</v>
      </c>
      <c r="D194" s="355"/>
      <c r="F194" s="356"/>
      <c r="H194" s="357"/>
    </row>
    <row r="195" spans="2:8" ht="15">
      <c r="B195" s="354"/>
      <c r="D195" s="355"/>
      <c r="F195" s="356"/>
      <c r="H195" s="357"/>
    </row>
    <row r="196" spans="2:8" ht="45">
      <c r="B196" s="354" t="s">
        <v>39</v>
      </c>
      <c r="D196" s="355"/>
      <c r="F196" s="356"/>
      <c r="H196" s="357"/>
    </row>
    <row r="197" spans="2:8" ht="15">
      <c r="B197" s="354"/>
      <c r="D197" s="355"/>
      <c r="F197" s="356"/>
      <c r="H197" s="357"/>
    </row>
    <row r="198" spans="2:8" ht="28.5">
      <c r="B198" s="328" t="s">
        <v>40</v>
      </c>
      <c r="D198" s="355"/>
      <c r="F198" s="356"/>
      <c r="H198" s="357"/>
    </row>
    <row r="199" spans="4:8" ht="15">
      <c r="D199" s="355"/>
      <c r="F199" s="356"/>
      <c r="H199" s="357"/>
    </row>
    <row r="200" spans="2:8" ht="15">
      <c r="B200" s="328" t="s">
        <v>41</v>
      </c>
      <c r="D200" s="355"/>
      <c r="F200" s="356"/>
      <c r="H200" s="357"/>
    </row>
    <row r="201" spans="2:8" ht="15">
      <c r="B201" s="358" t="s">
        <v>4</v>
      </c>
      <c r="D201" s="384">
        <v>471.09</v>
      </c>
      <c r="F201" s="360"/>
      <c r="H201" s="361">
        <f>D201*F201</f>
        <v>0</v>
      </c>
    </row>
    <row r="202" spans="2:8" ht="15">
      <c r="B202" s="358"/>
      <c r="D202" s="378"/>
      <c r="F202" s="356"/>
      <c r="H202" s="357"/>
    </row>
    <row r="203" spans="2:8" ht="15">
      <c r="B203" s="354" t="s">
        <v>330</v>
      </c>
      <c r="D203" s="378"/>
      <c r="F203" s="356"/>
      <c r="H203" s="357"/>
    </row>
    <row r="204" spans="4:8" ht="15">
      <c r="D204" s="378"/>
      <c r="F204" s="356"/>
      <c r="H204" s="357"/>
    </row>
    <row r="205" spans="2:8" ht="42.75">
      <c r="B205" s="328" t="s">
        <v>42</v>
      </c>
      <c r="D205" s="378"/>
      <c r="F205" s="356"/>
      <c r="H205" s="357"/>
    </row>
    <row r="206" spans="4:8" ht="15">
      <c r="D206" s="378"/>
      <c r="F206" s="356"/>
      <c r="H206" s="357"/>
    </row>
    <row r="207" spans="2:8" ht="28.5">
      <c r="B207" s="328" t="s">
        <v>43</v>
      </c>
      <c r="D207" s="378"/>
      <c r="F207" s="356"/>
      <c r="H207" s="357"/>
    </row>
    <row r="208" spans="4:8" ht="15">
      <c r="D208" s="378"/>
      <c r="F208" s="356"/>
      <c r="H208" s="357"/>
    </row>
    <row r="209" spans="2:8" ht="15">
      <c r="B209" s="328" t="s">
        <v>41</v>
      </c>
      <c r="D209" s="378"/>
      <c r="F209" s="356"/>
      <c r="H209" s="357"/>
    </row>
    <row r="210" spans="2:8" ht="15">
      <c r="B210" s="358" t="s">
        <v>4</v>
      </c>
      <c r="D210" s="384">
        <v>23.55</v>
      </c>
      <c r="F210" s="360"/>
      <c r="H210" s="361">
        <f>D210*F210</f>
        <v>0</v>
      </c>
    </row>
    <row r="211" spans="2:8" ht="15">
      <c r="B211" s="358"/>
      <c r="D211" s="378"/>
      <c r="F211" s="356"/>
      <c r="H211" s="357"/>
    </row>
    <row r="212" spans="2:9" ht="15">
      <c r="B212" s="354" t="s">
        <v>404</v>
      </c>
      <c r="D212" s="378"/>
      <c r="F212" s="356"/>
      <c r="H212" s="357"/>
      <c r="I212" s="6"/>
    </row>
    <row r="213" spans="2:8" ht="15">
      <c r="B213" s="358"/>
      <c r="D213" s="378"/>
      <c r="F213" s="356"/>
      <c r="H213" s="357"/>
    </row>
    <row r="214" spans="2:8" ht="42.75">
      <c r="B214" s="328" t="s">
        <v>405</v>
      </c>
      <c r="D214" s="378"/>
      <c r="F214" s="356"/>
      <c r="H214" s="357"/>
    </row>
    <row r="215" spans="4:8" ht="15">
      <c r="D215" s="378"/>
      <c r="F215" s="356"/>
      <c r="H215" s="357"/>
    </row>
    <row r="216" spans="2:8" ht="15">
      <c r="B216" s="328" t="s">
        <v>41</v>
      </c>
      <c r="D216" s="378"/>
      <c r="F216" s="356"/>
      <c r="H216" s="357"/>
    </row>
    <row r="217" spans="4:8" ht="15">
      <c r="D217" s="378"/>
      <c r="F217" s="356"/>
      <c r="H217" s="357"/>
    </row>
    <row r="218" spans="2:8" ht="15">
      <c r="B218" s="328" t="s">
        <v>334</v>
      </c>
      <c r="D218" s="378"/>
      <c r="F218" s="356"/>
      <c r="H218" s="357"/>
    </row>
    <row r="219" spans="2:9" ht="16.5">
      <c r="B219" s="358" t="s">
        <v>17</v>
      </c>
      <c r="D219" s="364">
        <v>4</v>
      </c>
      <c r="F219" s="360"/>
      <c r="H219" s="361">
        <f>F219*D219</f>
        <v>0</v>
      </c>
      <c r="I219" s="6"/>
    </row>
    <row r="220" spans="2:8" ht="15">
      <c r="B220" s="358"/>
      <c r="D220" s="355"/>
      <c r="F220" s="356"/>
      <c r="H220" s="357"/>
    </row>
    <row r="221" spans="2:9" ht="15">
      <c r="B221" s="354" t="s">
        <v>335</v>
      </c>
      <c r="D221" s="355"/>
      <c r="F221" s="356"/>
      <c r="H221" s="357"/>
      <c r="I221" s="6"/>
    </row>
    <row r="222" spans="2:9" ht="15">
      <c r="B222" s="354"/>
      <c r="D222" s="355"/>
      <c r="F222" s="356"/>
      <c r="H222" s="357"/>
      <c r="I222" s="6"/>
    </row>
    <row r="223" spans="2:8" ht="28.5">
      <c r="B223" s="328" t="s">
        <v>109</v>
      </c>
      <c r="D223" s="355"/>
      <c r="F223" s="356"/>
      <c r="H223" s="357"/>
    </row>
    <row r="224" spans="4:8" ht="15">
      <c r="D224" s="355"/>
      <c r="F224" s="356"/>
      <c r="H224" s="357"/>
    </row>
    <row r="225" spans="2:8" ht="57">
      <c r="B225" s="328" t="s">
        <v>152</v>
      </c>
      <c r="D225" s="355"/>
      <c r="F225" s="356"/>
      <c r="H225" s="357"/>
    </row>
    <row r="226" spans="4:9" ht="15">
      <c r="D226" s="355"/>
      <c r="F226" s="356"/>
      <c r="H226" s="357"/>
      <c r="I226" s="6"/>
    </row>
    <row r="227" spans="2:8" ht="28.5">
      <c r="B227" s="328" t="s">
        <v>135</v>
      </c>
      <c r="D227" s="355"/>
      <c r="F227" s="356"/>
      <c r="H227" s="357"/>
    </row>
    <row r="228" spans="2:8" ht="16.5">
      <c r="B228" s="386" t="s">
        <v>45</v>
      </c>
      <c r="D228" s="387">
        <v>277.11</v>
      </c>
      <c r="F228" s="360"/>
      <c r="H228" s="361">
        <f>D228*F228</f>
        <v>0</v>
      </c>
    </row>
    <row r="229" spans="2:8" ht="15">
      <c r="B229" s="358"/>
      <c r="D229" s="355"/>
      <c r="F229" s="356"/>
      <c r="H229" s="357"/>
    </row>
    <row r="230" spans="2:8" ht="15">
      <c r="B230" s="354" t="s">
        <v>336</v>
      </c>
      <c r="D230" s="355"/>
      <c r="F230" s="356"/>
      <c r="H230" s="357"/>
    </row>
    <row r="231" spans="4:8" ht="15">
      <c r="D231" s="355"/>
      <c r="F231" s="356"/>
      <c r="H231" s="357"/>
    </row>
    <row r="232" spans="2:8" ht="71.25">
      <c r="B232" s="328" t="s">
        <v>406</v>
      </c>
      <c r="D232" s="355"/>
      <c r="F232" s="356"/>
      <c r="H232" s="357"/>
    </row>
    <row r="233" spans="4:8" ht="15">
      <c r="D233" s="355"/>
      <c r="F233" s="356"/>
      <c r="H233" s="357"/>
    </row>
    <row r="234" spans="2:8" ht="15">
      <c r="B234" s="328" t="s">
        <v>47</v>
      </c>
      <c r="D234" s="355"/>
      <c r="F234" s="356"/>
      <c r="H234" s="357"/>
    </row>
    <row r="235" spans="4:8" ht="15">
      <c r="D235" s="355"/>
      <c r="F235" s="356"/>
      <c r="H235" s="357"/>
    </row>
    <row r="236" spans="2:8" ht="15">
      <c r="B236" s="328" t="s">
        <v>48</v>
      </c>
      <c r="D236" s="355"/>
      <c r="F236" s="356"/>
      <c r="H236" s="357"/>
    </row>
    <row r="237" spans="4:8" ht="15">
      <c r="D237" s="355"/>
      <c r="F237" s="356"/>
      <c r="H237" s="357"/>
    </row>
    <row r="238" spans="2:8" ht="15">
      <c r="B238" s="328" t="s">
        <v>337</v>
      </c>
      <c r="D238" s="355"/>
      <c r="F238" s="356"/>
      <c r="H238" s="357"/>
    </row>
    <row r="239" spans="2:8" ht="15">
      <c r="B239" s="358" t="s">
        <v>49</v>
      </c>
      <c r="D239" s="387">
        <f>D272+D281+D289</f>
        <v>156.95000000000002</v>
      </c>
      <c r="F239" s="360"/>
      <c r="G239" s="141"/>
      <c r="H239" s="361">
        <f>D239*F239</f>
        <v>0</v>
      </c>
    </row>
    <row r="240" spans="4:8" ht="15">
      <c r="D240" s="355"/>
      <c r="F240" s="356"/>
      <c r="H240" s="357"/>
    </row>
    <row r="241" spans="4:8" ht="15">
      <c r="D241" s="355"/>
      <c r="F241" s="356"/>
      <c r="H241" s="357"/>
    </row>
    <row r="242" spans="1:8" ht="15">
      <c r="A242" s="14"/>
      <c r="B242" s="371"/>
      <c r="C242" s="110"/>
      <c r="D242" s="372"/>
      <c r="E242" s="133"/>
      <c r="F242" s="373"/>
      <c r="G242" s="134"/>
      <c r="H242" s="374"/>
    </row>
    <row r="243" spans="1:8" ht="15">
      <c r="A243" s="213" t="s">
        <v>205</v>
      </c>
      <c r="B243" s="388" t="s">
        <v>200</v>
      </c>
      <c r="D243" s="355"/>
      <c r="F243" s="356"/>
      <c r="H243" s="379">
        <f>SUM(H201:H240)</f>
        <v>0</v>
      </c>
    </row>
    <row r="244" spans="1:8" ht="15">
      <c r="A244" s="17"/>
      <c r="B244" s="380"/>
      <c r="C244" s="111"/>
      <c r="D244" s="381"/>
      <c r="E244" s="135"/>
      <c r="F244" s="360"/>
      <c r="G244" s="131"/>
      <c r="H244" s="361"/>
    </row>
    <row r="245" spans="4:8" ht="15">
      <c r="D245" s="355"/>
      <c r="F245" s="356"/>
      <c r="H245" s="357"/>
    </row>
    <row r="246" spans="1:8" ht="15">
      <c r="A246" s="213" t="s">
        <v>213</v>
      </c>
      <c r="B246" s="354" t="s">
        <v>149</v>
      </c>
      <c r="D246" s="355"/>
      <c r="F246" s="356"/>
      <c r="H246" s="357"/>
    </row>
    <row r="247" spans="4:8" ht="15">
      <c r="D247" s="355"/>
      <c r="F247" s="356"/>
      <c r="H247" s="357"/>
    </row>
    <row r="248" spans="2:8" ht="15">
      <c r="B248" s="354" t="s">
        <v>110</v>
      </c>
      <c r="D248" s="355"/>
      <c r="F248" s="356"/>
      <c r="H248" s="357"/>
    </row>
    <row r="249" spans="4:8" ht="15">
      <c r="D249" s="355"/>
      <c r="F249" s="356"/>
      <c r="H249" s="357"/>
    </row>
    <row r="250" spans="2:8" ht="28.5">
      <c r="B250" s="328" t="s">
        <v>50</v>
      </c>
      <c r="D250" s="355"/>
      <c r="F250" s="356"/>
      <c r="H250" s="357"/>
    </row>
    <row r="251" spans="2:8" ht="28.5">
      <c r="B251" s="328" t="s">
        <v>51</v>
      </c>
      <c r="D251" s="355"/>
      <c r="F251" s="356"/>
      <c r="H251" s="357"/>
    </row>
    <row r="252" spans="4:8" ht="15">
      <c r="D252" s="355"/>
      <c r="F252" s="356"/>
      <c r="H252" s="357"/>
    </row>
    <row r="253" spans="2:8" ht="15">
      <c r="B253" s="328" t="s">
        <v>52</v>
      </c>
      <c r="D253" s="355"/>
      <c r="F253" s="356"/>
      <c r="H253" s="357"/>
    </row>
    <row r="254" spans="4:8" ht="15">
      <c r="D254" s="355"/>
      <c r="F254" s="356"/>
      <c r="H254" s="357"/>
    </row>
    <row r="255" spans="2:8" ht="15">
      <c r="B255" s="358" t="s">
        <v>53</v>
      </c>
      <c r="D255" s="364">
        <v>30</v>
      </c>
      <c r="F255" s="360"/>
      <c r="H255" s="361">
        <f>D255*F255</f>
        <v>0</v>
      </c>
    </row>
    <row r="256" spans="4:8" ht="15">
      <c r="D256" s="355"/>
      <c r="F256" s="356"/>
      <c r="H256" s="357"/>
    </row>
    <row r="257" spans="2:8" ht="15">
      <c r="B257" s="358"/>
      <c r="D257" s="355"/>
      <c r="F257" s="356"/>
      <c r="H257" s="357"/>
    </row>
    <row r="258" spans="1:8" ht="15">
      <c r="A258" s="14"/>
      <c r="B258" s="371"/>
      <c r="C258" s="110"/>
      <c r="D258" s="372"/>
      <c r="E258" s="133"/>
      <c r="F258" s="373"/>
      <c r="G258" s="134"/>
      <c r="H258" s="374"/>
    </row>
    <row r="259" spans="1:8" ht="15">
      <c r="A259" s="213" t="s">
        <v>206</v>
      </c>
      <c r="B259" s="388" t="s">
        <v>199</v>
      </c>
      <c r="D259" s="355"/>
      <c r="F259" s="356"/>
      <c r="H259" s="379">
        <f>H255</f>
        <v>0</v>
      </c>
    </row>
    <row r="260" spans="1:8" ht="15">
      <c r="A260" s="17"/>
      <c r="B260" s="380"/>
      <c r="C260" s="111"/>
      <c r="D260" s="381"/>
      <c r="E260" s="135"/>
      <c r="F260" s="360"/>
      <c r="G260" s="131"/>
      <c r="H260" s="361"/>
    </row>
    <row r="261" spans="4:8" ht="15">
      <c r="D261" s="355"/>
      <c r="F261" s="356"/>
      <c r="H261" s="357"/>
    </row>
    <row r="262" spans="1:8" ht="15">
      <c r="A262" s="213" t="s">
        <v>207</v>
      </c>
      <c r="B262" s="388" t="s">
        <v>136</v>
      </c>
      <c r="C262" s="35"/>
      <c r="D262" s="376"/>
      <c r="E262" s="12"/>
      <c r="F262" s="377"/>
      <c r="G262" s="13"/>
      <c r="H262" s="377"/>
    </row>
    <row r="263" spans="4:8" ht="15">
      <c r="D263" s="355"/>
      <c r="F263" s="356"/>
      <c r="H263" s="357"/>
    </row>
    <row r="264" spans="2:8" ht="30">
      <c r="B264" s="354" t="s">
        <v>137</v>
      </c>
      <c r="C264" s="6"/>
      <c r="D264" s="365"/>
      <c r="E264" s="94"/>
      <c r="F264" s="357"/>
      <c r="G264" s="127"/>
      <c r="H264" s="357"/>
    </row>
    <row r="265" spans="3:8" ht="15">
      <c r="C265" s="6"/>
      <c r="D265" s="365"/>
      <c r="E265" s="94"/>
      <c r="F265" s="357"/>
      <c r="G265" s="127"/>
      <c r="H265" s="357"/>
    </row>
    <row r="266" spans="2:8" ht="28.5">
      <c r="B266" s="328" t="s">
        <v>138</v>
      </c>
      <c r="C266" s="6"/>
      <c r="D266" s="365"/>
      <c r="E266" s="94"/>
      <c r="F266" s="357"/>
      <c r="G266" s="127"/>
      <c r="H266" s="357"/>
    </row>
    <row r="267" spans="2:8" ht="57">
      <c r="B267" s="328" t="s">
        <v>154</v>
      </c>
      <c r="C267" s="6"/>
      <c r="D267" s="365"/>
      <c r="E267" s="94"/>
      <c r="F267" s="357"/>
      <c r="G267" s="127"/>
      <c r="H267" s="357"/>
    </row>
    <row r="268" spans="1:8" ht="28.5">
      <c r="A268" s="31"/>
      <c r="B268" s="328" t="s">
        <v>407</v>
      </c>
      <c r="C268" s="6"/>
      <c r="D268" s="365"/>
      <c r="E268" s="94"/>
      <c r="F268" s="357"/>
      <c r="G268" s="127"/>
      <c r="H268" s="357"/>
    </row>
    <row r="269" spans="1:8" ht="42.75">
      <c r="A269" s="31"/>
      <c r="B269" s="328" t="s">
        <v>139</v>
      </c>
      <c r="C269" s="6"/>
      <c r="D269" s="365"/>
      <c r="E269" s="94"/>
      <c r="F269" s="357"/>
      <c r="G269" s="127"/>
      <c r="H269" s="357"/>
    </row>
    <row r="270" spans="1:8" ht="15">
      <c r="A270" s="31"/>
      <c r="C270" s="6"/>
      <c r="D270" s="365"/>
      <c r="E270" s="94"/>
      <c r="F270" s="357"/>
      <c r="G270" s="127"/>
      <c r="H270" s="357"/>
    </row>
    <row r="271" spans="1:8" ht="16.5">
      <c r="A271" s="31"/>
      <c r="B271" s="328" t="s">
        <v>46</v>
      </c>
      <c r="C271" s="6"/>
      <c r="D271" s="365"/>
      <c r="E271" s="94"/>
      <c r="F271" s="357"/>
      <c r="G271" s="127"/>
      <c r="H271" s="357"/>
    </row>
    <row r="272" spans="2:9" ht="16.5">
      <c r="B272" s="358" t="s">
        <v>17</v>
      </c>
      <c r="D272" s="362">
        <v>27.71</v>
      </c>
      <c r="F272" s="360"/>
      <c r="H272" s="361">
        <f>D272*F272</f>
        <v>0</v>
      </c>
      <c r="I272" s="35"/>
    </row>
    <row r="273" spans="4:8" ht="15">
      <c r="D273" s="355"/>
      <c r="F273" s="356"/>
      <c r="H273" s="357"/>
    </row>
    <row r="274" spans="2:9" ht="45">
      <c r="B274" s="354" t="s">
        <v>140</v>
      </c>
      <c r="D274" s="355"/>
      <c r="F274" s="356"/>
      <c r="H274" s="357"/>
      <c r="I274" s="6"/>
    </row>
    <row r="275" spans="1:9" ht="15">
      <c r="A275" s="31"/>
      <c r="B275" s="358"/>
      <c r="D275" s="355"/>
      <c r="F275" s="356"/>
      <c r="H275" s="357"/>
      <c r="I275" s="6"/>
    </row>
    <row r="276" spans="2:9" ht="57">
      <c r="B276" s="328" t="s">
        <v>408</v>
      </c>
      <c r="C276" s="6"/>
      <c r="D276" s="365"/>
      <c r="E276" s="94"/>
      <c r="F276" s="357"/>
      <c r="G276" s="127"/>
      <c r="H276" s="357"/>
      <c r="I276" s="6"/>
    </row>
    <row r="277" spans="3:9" ht="15">
      <c r="C277" s="6"/>
      <c r="D277" s="365"/>
      <c r="E277" s="94"/>
      <c r="F277" s="357"/>
      <c r="G277" s="127"/>
      <c r="H277" s="357"/>
      <c r="I277" s="6"/>
    </row>
    <row r="278" spans="2:9" ht="28.5">
      <c r="B278" s="328" t="s">
        <v>142</v>
      </c>
      <c r="C278" s="6"/>
      <c r="D278" s="365"/>
      <c r="E278" s="94"/>
      <c r="F278" s="357"/>
      <c r="G278" s="127"/>
      <c r="H278" s="357"/>
      <c r="I278" s="6"/>
    </row>
    <row r="279" spans="3:9" ht="15">
      <c r="C279" s="6"/>
      <c r="D279" s="365"/>
      <c r="E279" s="94"/>
      <c r="F279" s="357"/>
      <c r="G279" s="127"/>
      <c r="H279" s="357"/>
      <c r="I279" s="6"/>
    </row>
    <row r="280" spans="1:8" ht="16.5">
      <c r="A280" s="31"/>
      <c r="B280" s="328" t="s">
        <v>143</v>
      </c>
      <c r="C280" s="6"/>
      <c r="D280" s="365"/>
      <c r="E280" s="94"/>
      <c r="F280" s="357"/>
      <c r="G280" s="127"/>
      <c r="H280" s="357"/>
    </row>
    <row r="281" spans="2:8" ht="16.5">
      <c r="B281" s="358" t="s">
        <v>17</v>
      </c>
      <c r="D281" s="387">
        <v>110.84</v>
      </c>
      <c r="F281" s="360"/>
      <c r="H281" s="361">
        <f>D281*F281</f>
        <v>0</v>
      </c>
    </row>
    <row r="282" spans="3:8" ht="15">
      <c r="C282" s="6"/>
      <c r="D282" s="364"/>
      <c r="E282" s="94"/>
      <c r="F282" s="357"/>
      <c r="G282" s="127"/>
      <c r="H282" s="357"/>
    </row>
    <row r="283" spans="2:8" ht="45">
      <c r="B283" s="69" t="s">
        <v>150</v>
      </c>
      <c r="C283" s="6"/>
      <c r="D283" s="384"/>
      <c r="E283" s="94"/>
      <c r="F283" s="357"/>
      <c r="G283" s="127"/>
      <c r="H283" s="357"/>
    </row>
    <row r="284" spans="2:8" ht="15">
      <c r="B284" s="69"/>
      <c r="C284" s="6"/>
      <c r="D284" s="384"/>
      <c r="E284" s="94"/>
      <c r="F284" s="357"/>
      <c r="G284" s="127"/>
      <c r="H284" s="357"/>
    </row>
    <row r="285" spans="2:8" ht="128.25">
      <c r="B285" s="328" t="s">
        <v>145</v>
      </c>
      <c r="C285" s="6"/>
      <c r="D285" s="384"/>
      <c r="E285" s="94"/>
      <c r="F285" s="357"/>
      <c r="G285" s="127"/>
      <c r="H285" s="357"/>
    </row>
    <row r="286" spans="2:8" ht="28.5">
      <c r="B286" s="328" t="s">
        <v>142</v>
      </c>
      <c r="C286" s="6"/>
      <c r="D286" s="384"/>
      <c r="E286" s="94"/>
      <c r="F286" s="357"/>
      <c r="G286" s="127"/>
      <c r="H286" s="357"/>
    </row>
    <row r="287" spans="4:8" ht="15">
      <c r="D287" s="387"/>
      <c r="F287" s="356"/>
      <c r="H287" s="357"/>
    </row>
    <row r="288" spans="1:8" ht="15">
      <c r="A288" s="31"/>
      <c r="B288" s="328" t="s">
        <v>126</v>
      </c>
      <c r="C288" s="6"/>
      <c r="D288" s="384"/>
      <c r="E288" s="94"/>
      <c r="F288" s="357"/>
      <c r="G288" s="127"/>
      <c r="H288" s="357"/>
    </row>
    <row r="289" spans="2:8" ht="16.5">
      <c r="B289" s="358" t="s">
        <v>17</v>
      </c>
      <c r="D289" s="387">
        <v>18.4</v>
      </c>
      <c r="F289" s="360"/>
      <c r="H289" s="361">
        <f>D289*F289</f>
        <v>0</v>
      </c>
    </row>
    <row r="290" spans="2:8" ht="15">
      <c r="B290" s="358"/>
      <c r="D290" s="387"/>
      <c r="F290" s="356"/>
      <c r="H290" s="357"/>
    </row>
    <row r="291" spans="2:8" ht="15">
      <c r="B291" s="69" t="s">
        <v>409</v>
      </c>
      <c r="D291" s="387"/>
      <c r="F291" s="356"/>
      <c r="H291" s="357"/>
    </row>
    <row r="292" spans="2:8" ht="16.5">
      <c r="B292" s="358" t="s">
        <v>17</v>
      </c>
      <c r="D292" s="387">
        <v>318.13</v>
      </c>
      <c r="F292" s="360"/>
      <c r="H292" s="361">
        <f>D292*F292</f>
        <v>0</v>
      </c>
    </row>
    <row r="293" spans="2:8" ht="15">
      <c r="B293" s="358"/>
      <c r="D293" s="355"/>
      <c r="F293" s="356"/>
      <c r="H293" s="357"/>
    </row>
    <row r="294" spans="1:8" ht="15">
      <c r="A294" s="14"/>
      <c r="B294" s="371"/>
      <c r="C294" s="110"/>
      <c r="D294" s="372"/>
      <c r="E294" s="133"/>
      <c r="F294" s="373"/>
      <c r="G294" s="134"/>
      <c r="H294" s="374"/>
    </row>
    <row r="295" spans="1:8" ht="15">
      <c r="A295" s="213" t="s">
        <v>207</v>
      </c>
      <c r="B295" s="388" t="s">
        <v>198</v>
      </c>
      <c r="D295" s="355"/>
      <c r="F295" s="356"/>
      <c r="H295" s="379">
        <f>SUM(H266:H292)</f>
        <v>0</v>
      </c>
    </row>
    <row r="296" spans="1:8" ht="15">
      <c r="A296" s="17"/>
      <c r="B296" s="380"/>
      <c r="C296" s="111"/>
      <c r="D296" s="381"/>
      <c r="E296" s="135"/>
      <c r="F296" s="360"/>
      <c r="G296" s="131"/>
      <c r="H296" s="361"/>
    </row>
    <row r="297" spans="4:8" ht="15">
      <c r="D297" s="355"/>
      <c r="F297" s="356"/>
      <c r="H297" s="357"/>
    </row>
    <row r="298" spans="1:8" ht="15">
      <c r="A298" s="213" t="s">
        <v>208</v>
      </c>
      <c r="B298" s="388" t="s">
        <v>146</v>
      </c>
      <c r="C298" s="35"/>
      <c r="D298" s="376"/>
      <c r="E298" s="12"/>
      <c r="F298" s="377"/>
      <c r="G298" s="13"/>
      <c r="H298" s="377"/>
    </row>
    <row r="299" spans="2:8" ht="15">
      <c r="B299" s="388"/>
      <c r="C299" s="35"/>
      <c r="D299" s="376"/>
      <c r="E299" s="12"/>
      <c r="F299" s="377"/>
      <c r="G299" s="13"/>
      <c r="H299" s="377"/>
    </row>
    <row r="300" spans="1:9" ht="15">
      <c r="A300" s="195"/>
      <c r="B300" s="358"/>
      <c r="C300" s="28"/>
      <c r="D300" s="389"/>
      <c r="E300" s="145"/>
      <c r="F300" s="356"/>
      <c r="G300" s="147"/>
      <c r="H300" s="357"/>
      <c r="I300" s="44"/>
    </row>
    <row r="301" spans="1:9" ht="45">
      <c r="A301" s="195"/>
      <c r="B301" s="354" t="s">
        <v>410</v>
      </c>
      <c r="C301" s="28"/>
      <c r="D301" s="389"/>
      <c r="E301" s="145"/>
      <c r="F301" s="390"/>
      <c r="G301" s="147"/>
      <c r="H301" s="390"/>
      <c r="I301" s="44"/>
    </row>
    <row r="302" spans="1:9" ht="15">
      <c r="A302" s="195"/>
      <c r="B302" s="214"/>
      <c r="C302" s="28"/>
      <c r="D302" s="389"/>
      <c r="E302" s="145"/>
      <c r="F302" s="390"/>
      <c r="G302" s="147"/>
      <c r="H302" s="390"/>
      <c r="I302" s="44"/>
    </row>
    <row r="303" spans="1:9" ht="30">
      <c r="A303" s="391"/>
      <c r="B303" s="392" t="s">
        <v>411</v>
      </c>
      <c r="C303" s="44"/>
      <c r="D303" s="389"/>
      <c r="E303" s="149"/>
      <c r="F303" s="390"/>
      <c r="G303" s="147"/>
      <c r="H303" s="390"/>
      <c r="I303" s="44"/>
    </row>
    <row r="304" spans="1:9" ht="15">
      <c r="A304" s="391"/>
      <c r="B304" s="393"/>
      <c r="C304" s="44"/>
      <c r="D304" s="389"/>
      <c r="E304" s="149"/>
      <c r="F304" s="390"/>
      <c r="G304" s="147"/>
      <c r="H304" s="390"/>
      <c r="I304" s="44"/>
    </row>
    <row r="305" spans="1:9" ht="28.5">
      <c r="A305" s="391"/>
      <c r="B305" s="393" t="s">
        <v>412</v>
      </c>
      <c r="C305" s="44"/>
      <c r="D305" s="389"/>
      <c r="E305" s="149"/>
      <c r="F305" s="390"/>
      <c r="G305" s="147"/>
      <c r="H305" s="390"/>
      <c r="I305" s="44"/>
    </row>
    <row r="306" spans="1:9" ht="15">
      <c r="A306" s="391"/>
      <c r="B306" s="393"/>
      <c r="C306" s="44"/>
      <c r="D306" s="389"/>
      <c r="E306" s="149"/>
      <c r="F306" s="390"/>
      <c r="G306" s="147"/>
      <c r="H306" s="390"/>
      <c r="I306" s="44"/>
    </row>
    <row r="307" spans="1:9" ht="15">
      <c r="A307" s="391"/>
      <c r="B307" s="394" t="s">
        <v>413</v>
      </c>
      <c r="C307" s="44"/>
      <c r="D307" s="389"/>
      <c r="E307" s="149"/>
      <c r="F307" s="390"/>
      <c r="G307" s="147"/>
      <c r="H307" s="390"/>
      <c r="I307" s="44"/>
    </row>
    <row r="308" spans="1:9" ht="15">
      <c r="A308" s="391"/>
      <c r="B308" s="395" t="s">
        <v>60</v>
      </c>
      <c r="C308" s="44"/>
      <c r="D308" s="396">
        <v>0.4</v>
      </c>
      <c r="E308" s="149"/>
      <c r="F308" s="360"/>
      <c r="G308" s="147"/>
      <c r="H308" s="361">
        <f>D308*F308</f>
        <v>0</v>
      </c>
      <c r="I308" s="44"/>
    </row>
    <row r="309" spans="1:9" ht="15">
      <c r="A309" s="391"/>
      <c r="B309" s="395"/>
      <c r="C309" s="44"/>
      <c r="D309" s="389"/>
      <c r="E309" s="149"/>
      <c r="F309" s="390"/>
      <c r="G309" s="147"/>
      <c r="H309" s="390"/>
      <c r="I309" s="44"/>
    </row>
    <row r="310" spans="1:9" ht="28.5">
      <c r="A310" s="391"/>
      <c r="B310" s="393" t="s">
        <v>414</v>
      </c>
      <c r="C310" s="44"/>
      <c r="D310" s="389"/>
      <c r="E310" s="149"/>
      <c r="F310" s="390"/>
      <c r="G310" s="147"/>
      <c r="H310" s="390"/>
      <c r="I310" s="44"/>
    </row>
    <row r="311" spans="1:9" ht="15">
      <c r="A311" s="391"/>
      <c r="B311" s="395"/>
      <c r="C311" s="44"/>
      <c r="D311" s="389"/>
      <c r="E311" s="149"/>
      <c r="F311" s="390"/>
      <c r="G311" s="147"/>
      <c r="H311" s="390"/>
      <c r="I311" s="44"/>
    </row>
    <row r="312" spans="1:9" ht="15">
      <c r="A312" s="391"/>
      <c r="B312" s="394" t="s">
        <v>415</v>
      </c>
      <c r="C312" s="44"/>
      <c r="D312" s="389"/>
      <c r="E312" s="149"/>
      <c r="F312" s="390"/>
      <c r="G312" s="147"/>
      <c r="H312" s="390"/>
      <c r="I312" s="44"/>
    </row>
    <row r="313" spans="1:9" ht="15">
      <c r="A313" s="391"/>
      <c r="B313" s="394"/>
      <c r="C313" s="44"/>
      <c r="D313" s="389"/>
      <c r="E313" s="149"/>
      <c r="F313" s="390"/>
      <c r="G313" s="147"/>
      <c r="H313" s="390"/>
      <c r="I313" s="44"/>
    </row>
    <row r="314" spans="1:9" ht="15">
      <c r="A314" s="391"/>
      <c r="B314" s="394" t="s">
        <v>413</v>
      </c>
      <c r="C314" s="44"/>
      <c r="D314" s="396">
        <v>2</v>
      </c>
      <c r="E314" s="149"/>
      <c r="F314" s="360"/>
      <c r="G314" s="147"/>
      <c r="H314" s="361">
        <f>D314*F314</f>
        <v>0</v>
      </c>
      <c r="I314" s="44"/>
    </row>
    <row r="315" spans="1:9" ht="15">
      <c r="A315" s="391"/>
      <c r="B315" s="395"/>
      <c r="C315" s="44"/>
      <c r="D315" s="396"/>
      <c r="E315" s="149"/>
      <c r="F315" s="390"/>
      <c r="G315" s="147"/>
      <c r="H315" s="390"/>
      <c r="I315" s="44"/>
    </row>
    <row r="316" spans="1:9" ht="15">
      <c r="A316" s="391"/>
      <c r="B316" s="394" t="s">
        <v>416</v>
      </c>
      <c r="C316" s="44"/>
      <c r="D316" s="396"/>
      <c r="E316" s="149"/>
      <c r="F316" s="390"/>
      <c r="G316" s="147"/>
      <c r="H316" s="390"/>
      <c r="I316" s="44"/>
    </row>
    <row r="317" spans="1:9" ht="15">
      <c r="A317" s="391"/>
      <c r="B317" s="395"/>
      <c r="C317" s="44"/>
      <c r="D317" s="396"/>
      <c r="E317" s="149"/>
      <c r="F317" s="390"/>
      <c r="G317" s="147"/>
      <c r="H317" s="390"/>
      <c r="I317" s="44"/>
    </row>
    <row r="318" spans="1:9" ht="57">
      <c r="A318" s="391"/>
      <c r="B318" s="394" t="s">
        <v>635</v>
      </c>
      <c r="C318" s="44"/>
      <c r="D318" s="396"/>
      <c r="E318" s="149"/>
      <c r="F318" s="390"/>
      <c r="G318" s="147"/>
      <c r="H318" s="390"/>
      <c r="I318" s="44"/>
    </row>
    <row r="319" spans="1:8" ht="15">
      <c r="A319" s="391"/>
      <c r="B319" s="395"/>
      <c r="C319" s="44"/>
      <c r="D319" s="396"/>
      <c r="E319" s="149"/>
      <c r="F319" s="390"/>
      <c r="G319" s="147"/>
      <c r="H319" s="390"/>
    </row>
    <row r="320" spans="1:8" ht="15">
      <c r="A320" s="391"/>
      <c r="B320" s="394" t="s">
        <v>157</v>
      </c>
      <c r="C320" s="44"/>
      <c r="D320" s="396"/>
      <c r="E320" s="149"/>
      <c r="F320" s="390"/>
      <c r="G320" s="147"/>
      <c r="H320" s="390"/>
    </row>
    <row r="321" spans="1:8" ht="15">
      <c r="A321" s="391"/>
      <c r="B321" s="395" t="s">
        <v>65</v>
      </c>
      <c r="C321" s="44"/>
      <c r="D321" s="396">
        <v>4</v>
      </c>
      <c r="E321" s="149"/>
      <c r="F321" s="360"/>
      <c r="G321" s="147"/>
      <c r="H321" s="361">
        <f>D321*F321</f>
        <v>0</v>
      </c>
    </row>
    <row r="322" spans="1:9" ht="15">
      <c r="A322" s="391"/>
      <c r="B322" s="393" t="s">
        <v>158</v>
      </c>
      <c r="C322" s="44"/>
      <c r="D322" s="396"/>
      <c r="E322" s="149"/>
      <c r="F322" s="390"/>
      <c r="G322" s="147"/>
      <c r="H322" s="390"/>
      <c r="I322" s="44"/>
    </row>
    <row r="323" spans="1:9" ht="15">
      <c r="A323" s="391"/>
      <c r="B323" s="395" t="s">
        <v>60</v>
      </c>
      <c r="C323" s="44"/>
      <c r="D323" s="396">
        <f>D321*0.05</f>
        <v>0.2</v>
      </c>
      <c r="E323" s="149"/>
      <c r="F323" s="360"/>
      <c r="G323" s="147"/>
      <c r="H323" s="361">
        <f>D323*F323</f>
        <v>0</v>
      </c>
      <c r="I323" s="54"/>
    </row>
    <row r="324" spans="1:9" ht="15">
      <c r="A324" s="391"/>
      <c r="B324" s="393" t="s">
        <v>159</v>
      </c>
      <c r="C324" s="44"/>
      <c r="D324" s="396"/>
      <c r="E324" s="149"/>
      <c r="F324" s="390"/>
      <c r="G324" s="147"/>
      <c r="H324" s="390"/>
      <c r="I324" s="54"/>
    </row>
    <row r="325" spans="1:9" ht="15">
      <c r="A325" s="391"/>
      <c r="B325" s="395" t="s">
        <v>60</v>
      </c>
      <c r="C325" s="44"/>
      <c r="D325" s="396">
        <f>D321*0.4</f>
        <v>1.6</v>
      </c>
      <c r="E325" s="149"/>
      <c r="F325" s="360"/>
      <c r="G325" s="147"/>
      <c r="H325" s="361">
        <f>D325*F325</f>
        <v>0</v>
      </c>
      <c r="I325" s="54"/>
    </row>
    <row r="326" spans="1:9" ht="15">
      <c r="A326" s="391"/>
      <c r="B326" s="395"/>
      <c r="C326" s="44"/>
      <c r="D326" s="396"/>
      <c r="E326" s="149"/>
      <c r="F326" s="390"/>
      <c r="G326" s="147"/>
      <c r="H326" s="390"/>
      <c r="I326" s="35"/>
    </row>
    <row r="327" spans="1:9" ht="28.5">
      <c r="A327" s="391"/>
      <c r="B327" s="394" t="s">
        <v>160</v>
      </c>
      <c r="C327" s="44"/>
      <c r="D327" s="396"/>
      <c r="E327" s="149"/>
      <c r="F327" s="390"/>
      <c r="G327" s="147"/>
      <c r="H327" s="390"/>
      <c r="I327" s="35"/>
    </row>
    <row r="328" spans="1:9" ht="15">
      <c r="A328" s="391"/>
      <c r="B328" s="395" t="s">
        <v>10</v>
      </c>
      <c r="C328" s="44"/>
      <c r="D328" s="396">
        <f>D321*3</f>
        <v>12</v>
      </c>
      <c r="E328" s="149"/>
      <c r="F328" s="360"/>
      <c r="G328" s="147"/>
      <c r="H328" s="361">
        <f>D328*F328</f>
        <v>0</v>
      </c>
      <c r="I328" s="35"/>
    </row>
    <row r="329" spans="1:9" ht="15">
      <c r="A329" s="391"/>
      <c r="B329" s="395"/>
      <c r="C329" s="44"/>
      <c r="D329" s="396"/>
      <c r="E329" s="149"/>
      <c r="F329" s="356"/>
      <c r="G329" s="147"/>
      <c r="H329" s="357"/>
      <c r="I329" s="35"/>
    </row>
    <row r="330" spans="1:9" ht="30">
      <c r="A330" s="391"/>
      <c r="B330" s="397" t="s">
        <v>419</v>
      </c>
      <c r="C330" s="44"/>
      <c r="D330" s="396"/>
      <c r="E330" s="149"/>
      <c r="F330" s="356"/>
      <c r="G330" s="147"/>
      <c r="H330" s="357"/>
      <c r="I330" s="35"/>
    </row>
    <row r="331" spans="1:9" ht="15">
      <c r="A331" s="391"/>
      <c r="B331" s="395" t="s">
        <v>2</v>
      </c>
      <c r="C331" s="44"/>
      <c r="D331" s="396">
        <v>3</v>
      </c>
      <c r="E331" s="149"/>
      <c r="F331" s="360"/>
      <c r="G331" s="147"/>
      <c r="H331" s="361">
        <f>D331*F331</f>
        <v>0</v>
      </c>
      <c r="I331" s="35"/>
    </row>
    <row r="332" spans="1:9" ht="15">
      <c r="A332" s="391"/>
      <c r="B332" s="395"/>
      <c r="C332" s="44"/>
      <c r="D332" s="396"/>
      <c r="E332" s="149"/>
      <c r="F332" s="356"/>
      <c r="G332" s="147"/>
      <c r="H332" s="357"/>
      <c r="I332" s="35"/>
    </row>
    <row r="333" spans="1:9" ht="15">
      <c r="A333" s="195"/>
      <c r="B333" s="358"/>
      <c r="C333" s="28"/>
      <c r="D333" s="389"/>
      <c r="E333" s="145"/>
      <c r="F333" s="390"/>
      <c r="G333" s="147"/>
      <c r="H333" s="357"/>
      <c r="I333" s="28"/>
    </row>
    <row r="334" spans="1:8" ht="15">
      <c r="A334" s="14"/>
      <c r="B334" s="371"/>
      <c r="C334" s="110"/>
      <c r="D334" s="372"/>
      <c r="E334" s="133"/>
      <c r="F334" s="373"/>
      <c r="G334" s="134"/>
      <c r="H334" s="374"/>
    </row>
    <row r="335" spans="1:8" ht="15">
      <c r="A335" s="95" t="s">
        <v>208</v>
      </c>
      <c r="B335" s="388" t="s">
        <v>69</v>
      </c>
      <c r="D335" s="355"/>
      <c r="F335" s="356"/>
      <c r="G335" s="131"/>
      <c r="H335" s="379">
        <f>SUM(H300:H332)</f>
        <v>0</v>
      </c>
    </row>
    <row r="336" spans="1:8" ht="15">
      <c r="A336" s="17"/>
      <c r="B336" s="380"/>
      <c r="C336" s="111"/>
      <c r="D336" s="381"/>
      <c r="E336" s="135"/>
      <c r="F336" s="360"/>
      <c r="G336" s="131"/>
      <c r="H336" s="361"/>
    </row>
    <row r="337" spans="1:8" ht="15">
      <c r="A337" s="391"/>
      <c r="B337" s="395"/>
      <c r="C337" s="44"/>
      <c r="D337" s="389"/>
      <c r="E337" s="149"/>
      <c r="F337" s="390"/>
      <c r="G337" s="147"/>
      <c r="H337" s="390"/>
    </row>
    <row r="338" spans="1:8" ht="15">
      <c r="A338" s="391" t="s">
        <v>209</v>
      </c>
      <c r="B338" s="399" t="s">
        <v>70</v>
      </c>
      <c r="C338" s="54"/>
      <c r="D338" s="400"/>
      <c r="E338" s="150"/>
      <c r="F338" s="401"/>
      <c r="G338" s="165"/>
      <c r="H338" s="401"/>
    </row>
    <row r="339" spans="1:8" ht="15">
      <c r="A339" s="391"/>
      <c r="B339" s="397"/>
      <c r="C339" s="54"/>
      <c r="D339" s="400"/>
      <c r="E339" s="150"/>
      <c r="F339" s="401"/>
      <c r="G339" s="165"/>
      <c r="H339" s="401"/>
    </row>
    <row r="340" spans="1:8" ht="15">
      <c r="A340" s="391"/>
      <c r="B340" s="399" t="s">
        <v>71</v>
      </c>
      <c r="C340" s="54"/>
      <c r="D340" s="400"/>
      <c r="E340" s="150"/>
      <c r="F340" s="401"/>
      <c r="G340" s="165"/>
      <c r="H340" s="401"/>
    </row>
    <row r="341" spans="1:8" ht="15">
      <c r="A341" s="391"/>
      <c r="B341" s="399"/>
      <c r="C341" s="54"/>
      <c r="D341" s="400"/>
      <c r="E341" s="150"/>
      <c r="F341" s="401"/>
      <c r="G341" s="165"/>
      <c r="H341" s="401"/>
    </row>
    <row r="342" spans="2:8" ht="57">
      <c r="B342" s="214" t="s">
        <v>151</v>
      </c>
      <c r="C342" s="35"/>
      <c r="D342" s="376"/>
      <c r="E342" s="12"/>
      <c r="F342" s="377"/>
      <c r="G342" s="13"/>
      <c r="H342" s="377"/>
    </row>
    <row r="343" spans="2:8" ht="15">
      <c r="B343" s="214"/>
      <c r="C343" s="35"/>
      <c r="D343" s="376"/>
      <c r="E343" s="12"/>
      <c r="F343" s="377"/>
      <c r="G343" s="13"/>
      <c r="H343" s="377"/>
    </row>
    <row r="344" spans="2:8" ht="28.5">
      <c r="B344" s="402" t="s">
        <v>72</v>
      </c>
      <c r="D344" s="365"/>
      <c r="F344" s="356"/>
      <c r="H344" s="356"/>
    </row>
    <row r="345" spans="2:8" ht="15">
      <c r="B345" s="402"/>
      <c r="D345" s="365"/>
      <c r="F345" s="356"/>
      <c r="H345" s="356"/>
    </row>
    <row r="346" spans="2:8" ht="15">
      <c r="B346" s="402" t="s">
        <v>73</v>
      </c>
      <c r="D346" s="365"/>
      <c r="F346" s="356"/>
      <c r="H346" s="356"/>
    </row>
    <row r="347" spans="2:8" ht="15">
      <c r="B347" s="402" t="s">
        <v>74</v>
      </c>
      <c r="D347" s="365"/>
      <c r="F347" s="356"/>
      <c r="H347" s="356"/>
    </row>
    <row r="348" spans="2:8" ht="15">
      <c r="B348" s="402" t="s">
        <v>75</v>
      </c>
      <c r="D348" s="365"/>
      <c r="F348" s="356"/>
      <c r="H348" s="356"/>
    </row>
    <row r="349" spans="2:8" ht="15">
      <c r="B349" s="402" t="s">
        <v>76</v>
      </c>
      <c r="D349" s="365"/>
      <c r="F349" s="356"/>
      <c r="H349" s="356"/>
    </row>
    <row r="350" spans="2:9" ht="15">
      <c r="B350" s="402" t="s">
        <v>77</v>
      </c>
      <c r="D350" s="365"/>
      <c r="F350" s="356"/>
      <c r="H350" s="356"/>
      <c r="I350" s="35"/>
    </row>
    <row r="351" spans="2:9" ht="15">
      <c r="B351" s="402"/>
      <c r="D351" s="365"/>
      <c r="F351" s="356"/>
      <c r="H351" s="356"/>
      <c r="I351" s="35"/>
    </row>
    <row r="352" spans="2:9" ht="28.5">
      <c r="B352" s="328" t="s">
        <v>78</v>
      </c>
      <c r="D352" s="365"/>
      <c r="F352" s="356"/>
      <c r="H352" s="356"/>
      <c r="I352" s="35"/>
    </row>
    <row r="353" spans="4:9" ht="15">
      <c r="D353" s="365"/>
      <c r="F353" s="356"/>
      <c r="H353" s="356"/>
      <c r="I353" s="35"/>
    </row>
    <row r="354" spans="2:9" ht="42.75">
      <c r="B354" s="403" t="s">
        <v>79</v>
      </c>
      <c r="D354" s="365"/>
      <c r="F354" s="356"/>
      <c r="H354" s="356"/>
      <c r="I354" s="35"/>
    </row>
    <row r="355" spans="2:8" ht="15">
      <c r="B355" s="214"/>
      <c r="C355" s="35"/>
      <c r="D355" s="376"/>
      <c r="E355" s="12"/>
      <c r="F355" s="377"/>
      <c r="G355" s="13"/>
      <c r="H355" s="377"/>
    </row>
    <row r="356" spans="2:9" ht="15">
      <c r="B356" s="214"/>
      <c r="C356" s="12"/>
      <c r="D356" s="348"/>
      <c r="E356" s="12"/>
      <c r="F356" s="377"/>
      <c r="G356" s="13"/>
      <c r="H356" s="377"/>
      <c r="I356"/>
    </row>
    <row r="357" spans="2:9" ht="15">
      <c r="B357" s="58" t="s">
        <v>281</v>
      </c>
      <c r="C357" s="12"/>
      <c r="D357" s="348"/>
      <c r="E357" s="12"/>
      <c r="F357" s="377"/>
      <c r="G357" s="13"/>
      <c r="H357" s="377"/>
      <c r="I357" s="28"/>
    </row>
    <row r="358" spans="2:9" ht="15">
      <c r="B358" s="214"/>
      <c r="C358" s="12"/>
      <c r="D358" s="348"/>
      <c r="E358" s="12"/>
      <c r="F358" s="377"/>
      <c r="G358" s="13"/>
      <c r="H358" s="377"/>
      <c r="I358" s="28"/>
    </row>
    <row r="359" spans="2:9" ht="114">
      <c r="B359" s="64" t="s">
        <v>420</v>
      </c>
      <c r="C359" s="12"/>
      <c r="D359" s="348"/>
      <c r="E359" s="12"/>
      <c r="F359" s="377"/>
      <c r="G359" s="13"/>
      <c r="H359" s="377"/>
      <c r="I359" s="28"/>
    </row>
    <row r="360" spans="2:9" ht="15">
      <c r="B360" s="214"/>
      <c r="C360" s="12"/>
      <c r="D360" s="348"/>
      <c r="E360" s="12"/>
      <c r="F360" s="377"/>
      <c r="G360" s="13"/>
      <c r="H360" s="377"/>
      <c r="I360"/>
    </row>
    <row r="361" spans="2:9" ht="30">
      <c r="B361" s="59" t="s">
        <v>283</v>
      </c>
      <c r="C361" s="12"/>
      <c r="D361" s="348"/>
      <c r="E361" s="12"/>
      <c r="F361" s="377"/>
      <c r="G361" s="13"/>
      <c r="H361" s="377"/>
      <c r="I361"/>
    </row>
    <row r="362" spans="2:9" ht="15">
      <c r="B362" s="214"/>
      <c r="C362" s="12"/>
      <c r="D362" s="348"/>
      <c r="E362" s="12"/>
      <c r="F362" s="377"/>
      <c r="G362" s="13"/>
      <c r="H362" s="377"/>
      <c r="I362"/>
    </row>
    <row r="363" spans="2:9" ht="15">
      <c r="B363" s="64" t="s">
        <v>284</v>
      </c>
      <c r="C363" s="12"/>
      <c r="D363" s="348"/>
      <c r="E363" s="12"/>
      <c r="F363" s="377"/>
      <c r="G363" s="13"/>
      <c r="H363" s="377"/>
      <c r="I363"/>
    </row>
    <row r="364" spans="2:9" ht="15">
      <c r="B364" s="214"/>
      <c r="C364" s="12"/>
      <c r="D364" s="348"/>
      <c r="E364" s="12"/>
      <c r="F364" s="377"/>
      <c r="G364" s="13"/>
      <c r="H364" s="377"/>
      <c r="I364"/>
    </row>
    <row r="365" spans="2:9" ht="57">
      <c r="B365" s="328" t="s">
        <v>236</v>
      </c>
      <c r="D365" s="365"/>
      <c r="F365" s="356"/>
      <c r="H365" s="356"/>
      <c r="I365" s="35"/>
    </row>
    <row r="366" spans="2:9" ht="15">
      <c r="B366" s="214"/>
      <c r="C366" s="12"/>
      <c r="D366" s="348"/>
      <c r="E366" s="12"/>
      <c r="F366" s="377"/>
      <c r="G366" s="13"/>
      <c r="H366" s="377"/>
      <c r="I366"/>
    </row>
    <row r="367" spans="2:9" ht="15">
      <c r="B367" s="388" t="s">
        <v>80</v>
      </c>
      <c r="C367" s="35"/>
      <c r="D367" s="376"/>
      <c r="E367" s="12"/>
      <c r="F367" s="377"/>
      <c r="G367" s="13"/>
      <c r="H367" s="377"/>
      <c r="I367" s="35"/>
    </row>
    <row r="368" spans="2:9" ht="15">
      <c r="B368" s="214"/>
      <c r="C368" s="35"/>
      <c r="D368" s="376"/>
      <c r="E368" s="12"/>
      <c r="F368" s="377"/>
      <c r="G368" s="13"/>
      <c r="H368" s="377"/>
      <c r="I368" s="35"/>
    </row>
    <row r="369" spans="2:9" ht="114">
      <c r="B369" s="214" t="s">
        <v>421</v>
      </c>
      <c r="C369" s="35"/>
      <c r="D369" s="376"/>
      <c r="E369" s="12"/>
      <c r="F369" s="377"/>
      <c r="G369" s="13"/>
      <c r="H369" s="377"/>
      <c r="I369" s="35"/>
    </row>
    <row r="370" spans="1:9" ht="57">
      <c r="A370" s="404"/>
      <c r="B370" s="328" t="s">
        <v>422</v>
      </c>
      <c r="C370" s="405"/>
      <c r="D370" s="406"/>
      <c r="E370" s="94"/>
      <c r="F370" s="406"/>
      <c r="G370" s="94"/>
      <c r="H370" s="406"/>
      <c r="I370" s="405"/>
    </row>
    <row r="371" spans="1:9" ht="28.5">
      <c r="A371" s="407"/>
      <c r="B371" s="328" t="s">
        <v>423</v>
      </c>
      <c r="C371" s="405"/>
      <c r="D371" s="406"/>
      <c r="E371" s="94"/>
      <c r="F371" s="406"/>
      <c r="G371" s="94"/>
      <c r="H371" s="406"/>
      <c r="I371" s="405"/>
    </row>
    <row r="372" spans="2:9" ht="15">
      <c r="B372" s="214"/>
      <c r="C372" s="35"/>
      <c r="D372" s="348"/>
      <c r="E372" s="12"/>
      <c r="F372" s="377"/>
      <c r="G372" s="13"/>
      <c r="H372" s="377"/>
      <c r="I372" s="35"/>
    </row>
    <row r="373" spans="2:9" ht="57">
      <c r="B373" s="328" t="s">
        <v>237</v>
      </c>
      <c r="C373" s="35"/>
      <c r="D373" s="376"/>
      <c r="E373" s="12"/>
      <c r="F373" s="377"/>
      <c r="G373" s="13"/>
      <c r="H373" s="377"/>
      <c r="I373" s="35"/>
    </row>
    <row r="374" spans="2:9" ht="15">
      <c r="B374" s="214"/>
      <c r="C374" s="35"/>
      <c r="D374" s="376"/>
      <c r="E374" s="12"/>
      <c r="F374" s="377"/>
      <c r="G374" s="13"/>
      <c r="H374" s="377"/>
      <c r="I374" s="35"/>
    </row>
    <row r="375" spans="2:9" ht="15">
      <c r="B375" s="388" t="s">
        <v>82</v>
      </c>
      <c r="C375" s="35"/>
      <c r="D375" s="376"/>
      <c r="E375" s="12"/>
      <c r="F375" s="377"/>
      <c r="G375" s="13"/>
      <c r="H375" s="377"/>
      <c r="I375" s="35"/>
    </row>
    <row r="376" spans="2:9" ht="15">
      <c r="B376" s="214"/>
      <c r="C376" s="35"/>
      <c r="D376" s="376"/>
      <c r="E376" s="12"/>
      <c r="F376" s="377"/>
      <c r="G376" s="13"/>
      <c r="H376" s="377"/>
      <c r="I376" s="35"/>
    </row>
    <row r="377" spans="2:8" ht="114">
      <c r="B377" s="65" t="s">
        <v>424</v>
      </c>
      <c r="C377" s="35"/>
      <c r="D377" s="376"/>
      <c r="E377" s="12"/>
      <c r="F377" s="377"/>
      <c r="G377" s="13"/>
      <c r="H377" s="377"/>
    </row>
    <row r="378" spans="2:8" ht="15">
      <c r="B378" s="214"/>
      <c r="C378" s="35"/>
      <c r="D378" s="376"/>
      <c r="E378" s="12"/>
      <c r="F378" s="377"/>
      <c r="G378" s="13"/>
      <c r="H378" s="377"/>
    </row>
    <row r="379" spans="2:8" ht="99.75">
      <c r="B379" s="214" t="s">
        <v>425</v>
      </c>
      <c r="C379" s="35"/>
      <c r="D379" s="376"/>
      <c r="E379" s="12"/>
      <c r="F379" s="377"/>
      <c r="G379" s="13"/>
      <c r="H379" s="377"/>
    </row>
    <row r="380" spans="2:8" ht="15">
      <c r="B380" s="214"/>
      <c r="C380" s="35"/>
      <c r="D380" s="376"/>
      <c r="E380" s="12"/>
      <c r="F380" s="377"/>
      <c r="G380" s="13"/>
      <c r="H380" s="377"/>
    </row>
    <row r="381" spans="2:8" ht="57">
      <c r="B381" s="214" t="s">
        <v>426</v>
      </c>
      <c r="C381" s="35"/>
      <c r="D381" s="376"/>
      <c r="E381" s="12"/>
      <c r="F381" s="377"/>
      <c r="G381" s="13"/>
      <c r="H381" s="377"/>
    </row>
    <row r="382" spans="2:8" ht="15">
      <c r="B382" s="214"/>
      <c r="C382" s="35"/>
      <c r="D382" s="376"/>
      <c r="E382" s="12"/>
      <c r="F382" s="377"/>
      <c r="G382" s="13"/>
      <c r="H382" s="377"/>
    </row>
    <row r="383" spans="2:9" ht="57">
      <c r="B383" s="328" t="s">
        <v>237</v>
      </c>
      <c r="C383" s="35"/>
      <c r="D383" s="376"/>
      <c r="E383" s="12"/>
      <c r="F383" s="377"/>
      <c r="G383" s="13"/>
      <c r="H383" s="377"/>
      <c r="I383" s="35"/>
    </row>
    <row r="384" spans="2:8" ht="15">
      <c r="B384" s="214"/>
      <c r="C384" s="35"/>
      <c r="D384" s="376"/>
      <c r="E384" s="12"/>
      <c r="F384" s="377"/>
      <c r="G384" s="13"/>
      <c r="H384" s="377"/>
    </row>
    <row r="385" spans="2:8" ht="42.75">
      <c r="B385" s="214" t="s">
        <v>427</v>
      </c>
      <c r="C385" s="35"/>
      <c r="D385" s="376"/>
      <c r="E385" s="12"/>
      <c r="F385" s="377"/>
      <c r="G385" s="13"/>
      <c r="H385" s="377"/>
    </row>
    <row r="386" spans="2:8" ht="15">
      <c r="B386" s="214"/>
      <c r="C386" s="35"/>
      <c r="D386" s="376"/>
      <c r="E386" s="12"/>
      <c r="F386" s="377"/>
      <c r="G386" s="13"/>
      <c r="H386" s="377"/>
    </row>
    <row r="387" spans="1:9" ht="15">
      <c r="A387" s="28"/>
      <c r="C387" s="28"/>
      <c r="D387" s="408"/>
      <c r="E387" s="145"/>
      <c r="F387" s="408"/>
      <c r="G387" s="145"/>
      <c r="H387" s="390"/>
      <c r="I387" s="28"/>
    </row>
    <row r="388" spans="2:9" ht="60">
      <c r="B388" s="315" t="s">
        <v>428</v>
      </c>
      <c r="C388" s="12"/>
      <c r="D388" s="376"/>
      <c r="E388" s="12"/>
      <c r="F388" s="377"/>
      <c r="G388" s="13"/>
      <c r="H388" s="377"/>
      <c r="I388" s="12"/>
    </row>
    <row r="389" spans="2:9" ht="15">
      <c r="B389" s="214"/>
      <c r="C389" s="12"/>
      <c r="D389" s="348"/>
      <c r="E389" s="12"/>
      <c r="F389" s="377"/>
      <c r="G389" s="13"/>
      <c r="H389" s="377"/>
      <c r="I389" s="12"/>
    </row>
    <row r="390" spans="2:9" ht="30">
      <c r="B390" s="316" t="s">
        <v>429</v>
      </c>
      <c r="C390" s="12"/>
      <c r="D390" s="348"/>
      <c r="E390" s="12"/>
      <c r="F390" s="377"/>
      <c r="G390" s="13"/>
      <c r="H390" s="377"/>
      <c r="I390" s="28"/>
    </row>
    <row r="391" spans="2:9" ht="15">
      <c r="B391" s="214"/>
      <c r="C391" s="12"/>
      <c r="D391" s="348"/>
      <c r="E391" s="12"/>
      <c r="F391" s="377"/>
      <c r="G391" s="13"/>
      <c r="H391" s="377"/>
      <c r="I391" s="28"/>
    </row>
    <row r="392" spans="2:9" ht="85.5">
      <c r="B392" s="328" t="s">
        <v>84</v>
      </c>
      <c r="C392" s="12"/>
      <c r="D392" s="348"/>
      <c r="E392" s="12"/>
      <c r="F392" s="377"/>
      <c r="G392" s="13"/>
      <c r="H392" s="377"/>
      <c r="I392" s="28"/>
    </row>
    <row r="393" spans="3:9" ht="15">
      <c r="C393" s="12"/>
      <c r="D393" s="348"/>
      <c r="E393" s="12"/>
      <c r="F393" s="377"/>
      <c r="G393" s="13"/>
      <c r="H393" s="377"/>
      <c r="I393" s="28"/>
    </row>
    <row r="394" spans="2:8" ht="71.25">
      <c r="B394" s="328" t="s">
        <v>430</v>
      </c>
      <c r="D394" s="365"/>
      <c r="F394" s="356"/>
      <c r="H394" s="356"/>
    </row>
    <row r="395" spans="2:9" ht="15">
      <c r="B395" s="214"/>
      <c r="C395" s="12"/>
      <c r="D395" s="348"/>
      <c r="E395" s="12"/>
      <c r="F395" s="377"/>
      <c r="G395" s="13"/>
      <c r="H395" s="377"/>
      <c r="I395" s="28"/>
    </row>
    <row r="396" spans="2:9" ht="57">
      <c r="B396" s="40" t="s">
        <v>291</v>
      </c>
      <c r="C396" s="12"/>
      <c r="D396" s="348"/>
      <c r="E396" s="12"/>
      <c r="F396" s="377"/>
      <c r="G396" s="13"/>
      <c r="H396" s="377"/>
      <c r="I396" s="28"/>
    </row>
    <row r="397" spans="2:9" ht="15">
      <c r="B397" s="214"/>
      <c r="C397" s="12"/>
      <c r="D397" s="348"/>
      <c r="E397" s="12"/>
      <c r="F397" s="377"/>
      <c r="G397" s="13"/>
      <c r="H397" s="377"/>
      <c r="I397" s="28"/>
    </row>
    <row r="398" spans="2:9" ht="30">
      <c r="B398" s="59" t="s">
        <v>431</v>
      </c>
      <c r="C398" s="12"/>
      <c r="D398" s="348"/>
      <c r="E398" s="12"/>
      <c r="F398" s="377"/>
      <c r="G398" s="13"/>
      <c r="H398" s="377"/>
      <c r="I398" s="28"/>
    </row>
    <row r="399" spans="2:9" ht="15">
      <c r="B399" s="214"/>
      <c r="C399" s="12"/>
      <c r="D399" s="348"/>
      <c r="E399" s="12"/>
      <c r="F399" s="377"/>
      <c r="G399" s="13"/>
      <c r="H399" s="377"/>
      <c r="I399" s="28"/>
    </row>
    <row r="400" spans="2:9" ht="28.5">
      <c r="B400" s="409" t="s">
        <v>292</v>
      </c>
      <c r="C400" s="35"/>
      <c r="D400" s="348"/>
      <c r="E400" s="12"/>
      <c r="F400" s="377"/>
      <c r="G400" s="13"/>
      <c r="H400" s="377"/>
      <c r="I400" s="44"/>
    </row>
    <row r="401" spans="3:9" ht="15">
      <c r="C401" s="35"/>
      <c r="D401" s="348"/>
      <c r="E401" s="12"/>
      <c r="F401" s="377"/>
      <c r="G401" s="13"/>
      <c r="H401" s="377"/>
      <c r="I401" s="44"/>
    </row>
    <row r="402" spans="2:9" ht="28.5">
      <c r="B402" s="64" t="s">
        <v>283</v>
      </c>
      <c r="C402" s="35"/>
      <c r="D402" s="348"/>
      <c r="E402" s="12"/>
      <c r="F402" s="377"/>
      <c r="G402" s="13"/>
      <c r="H402" s="377"/>
      <c r="I402" s="44"/>
    </row>
    <row r="403" spans="3:9" ht="15">
      <c r="C403" s="35"/>
      <c r="D403" s="348"/>
      <c r="E403" s="12"/>
      <c r="F403" s="377"/>
      <c r="G403" s="13"/>
      <c r="H403" s="377"/>
      <c r="I403" s="44"/>
    </row>
    <row r="404" spans="2:9" ht="15">
      <c r="B404" s="321" t="s">
        <v>293</v>
      </c>
      <c r="C404" s="35"/>
      <c r="D404" s="348"/>
      <c r="E404" s="12"/>
      <c r="F404" s="377"/>
      <c r="G404" s="13"/>
      <c r="H404" s="377"/>
      <c r="I404" s="44"/>
    </row>
    <row r="405" spans="3:9" ht="15">
      <c r="C405" s="35"/>
      <c r="D405" s="376"/>
      <c r="E405" s="12"/>
      <c r="F405" s="377"/>
      <c r="G405" s="13"/>
      <c r="H405" s="377"/>
      <c r="I405" s="44"/>
    </row>
    <row r="406" spans="2:9" ht="15">
      <c r="B406" s="66" t="s">
        <v>432</v>
      </c>
      <c r="C406" s="35"/>
      <c r="D406" s="348"/>
      <c r="E406" s="12"/>
      <c r="F406" s="377"/>
      <c r="G406" s="13"/>
      <c r="H406" s="377"/>
      <c r="I406" s="44"/>
    </row>
    <row r="407" spans="1:9" ht="15">
      <c r="A407" s="83"/>
      <c r="B407" s="395" t="s">
        <v>10</v>
      </c>
      <c r="C407" s="44"/>
      <c r="D407" s="396">
        <f>H8</f>
        <v>461.85</v>
      </c>
      <c r="E407" s="149"/>
      <c r="F407" s="410"/>
      <c r="G407" s="149"/>
      <c r="H407" s="411">
        <f>D407*F407</f>
        <v>0</v>
      </c>
      <c r="I407" s="44"/>
    </row>
    <row r="408" spans="1:9" ht="45">
      <c r="A408" s="83"/>
      <c r="B408" s="315" t="s">
        <v>433</v>
      </c>
      <c r="C408" s="44"/>
      <c r="D408" s="412"/>
      <c r="E408" s="149"/>
      <c r="F408" s="413"/>
      <c r="G408" s="149"/>
      <c r="H408" s="390"/>
      <c r="I408" s="44"/>
    </row>
    <row r="409" spans="1:9" ht="15">
      <c r="A409" s="83"/>
      <c r="B409" s="67" t="s">
        <v>2</v>
      </c>
      <c r="D409" s="414">
        <v>39</v>
      </c>
      <c r="F409" s="360"/>
      <c r="H409" s="370">
        <f>D409*F409</f>
        <v>0</v>
      </c>
      <c r="I409" s="44"/>
    </row>
    <row r="410" spans="1:9" ht="15">
      <c r="A410" s="83"/>
      <c r="B410" s="395"/>
      <c r="C410" s="44"/>
      <c r="D410" s="415"/>
      <c r="E410" s="149"/>
      <c r="F410" s="413"/>
      <c r="G410" s="149"/>
      <c r="H410" s="390"/>
      <c r="I410" s="44"/>
    </row>
    <row r="411" spans="1:9" ht="105">
      <c r="A411" s="195"/>
      <c r="B411" s="69" t="s">
        <v>350</v>
      </c>
      <c r="C411" s="28"/>
      <c r="D411" s="389"/>
      <c r="E411" s="145"/>
      <c r="F411" s="390"/>
      <c r="G411" s="147"/>
      <c r="H411" s="390"/>
      <c r="I411" s="28"/>
    </row>
    <row r="412" spans="1:9" ht="15">
      <c r="A412" s="195"/>
      <c r="B412" s="19"/>
      <c r="C412" s="28"/>
      <c r="D412" s="389"/>
      <c r="E412" s="145"/>
      <c r="F412" s="390"/>
      <c r="G412" s="147"/>
      <c r="H412" s="390"/>
      <c r="I412" s="28"/>
    </row>
    <row r="413" spans="1:9" ht="15">
      <c r="A413" s="391"/>
      <c r="B413" s="69" t="s">
        <v>162</v>
      </c>
      <c r="C413" s="44"/>
      <c r="D413" s="389"/>
      <c r="E413" s="149"/>
      <c r="F413" s="390"/>
      <c r="G413" s="147"/>
      <c r="H413" s="390"/>
      <c r="I413" s="44"/>
    </row>
    <row r="414" spans="1:9" ht="15">
      <c r="A414" s="391"/>
      <c r="B414" s="69"/>
      <c r="C414" s="44"/>
      <c r="D414" s="389"/>
      <c r="E414" s="149"/>
      <c r="F414" s="390"/>
      <c r="G414" s="147"/>
      <c r="H414" s="390"/>
      <c r="I414" s="44"/>
    </row>
    <row r="415" spans="1:9" ht="15">
      <c r="A415" s="391"/>
      <c r="B415" s="69" t="s">
        <v>636</v>
      </c>
      <c r="C415" s="44"/>
      <c r="D415" s="389"/>
      <c r="E415" s="149"/>
      <c r="F415" s="390"/>
      <c r="G415" s="147"/>
      <c r="H415" s="390"/>
      <c r="I415" s="44"/>
    </row>
    <row r="416" spans="1:9" ht="15">
      <c r="A416" s="391"/>
      <c r="B416" s="69"/>
      <c r="C416" s="44"/>
      <c r="D416" s="389"/>
      <c r="E416" s="149"/>
      <c r="F416" s="390"/>
      <c r="G416" s="147"/>
      <c r="H416" s="390"/>
      <c r="I416" s="44"/>
    </row>
    <row r="417" spans="1:9" ht="15">
      <c r="A417" s="391"/>
      <c r="B417" s="72" t="s">
        <v>351</v>
      </c>
      <c r="C417" s="44"/>
      <c r="D417" s="389"/>
      <c r="E417" s="149"/>
      <c r="F417" s="390"/>
      <c r="G417" s="147"/>
      <c r="H417" s="390"/>
      <c r="I417" s="44"/>
    </row>
    <row r="418" spans="1:9" ht="15">
      <c r="A418" s="391"/>
      <c r="B418" s="328" t="s">
        <v>230</v>
      </c>
      <c r="C418" s="44"/>
      <c r="D418" s="389"/>
      <c r="E418" s="149"/>
      <c r="F418" s="390"/>
      <c r="G418" s="147"/>
      <c r="H418" s="390"/>
      <c r="I418" s="44"/>
    </row>
    <row r="419" spans="1:9" ht="15">
      <c r="A419" s="391"/>
      <c r="B419" s="395" t="s">
        <v>2</v>
      </c>
      <c r="C419" s="44"/>
      <c r="D419" s="416">
        <v>3</v>
      </c>
      <c r="E419" s="94"/>
      <c r="F419" s="361"/>
      <c r="G419" s="127"/>
      <c r="H419" s="361">
        <f>D419*F419</f>
        <v>0</v>
      </c>
      <c r="I419" s="44"/>
    </row>
    <row r="420" spans="1:9" ht="15">
      <c r="A420" s="391"/>
      <c r="B420" s="328" t="s">
        <v>439</v>
      </c>
      <c r="C420" s="44"/>
      <c r="D420" s="412"/>
      <c r="E420" s="149"/>
      <c r="F420" s="390"/>
      <c r="G420" s="147"/>
      <c r="H420" s="390"/>
      <c r="I420" s="44"/>
    </row>
    <row r="421" spans="1:9" ht="15">
      <c r="A421" s="391"/>
      <c r="B421" s="328" t="s">
        <v>261</v>
      </c>
      <c r="C421" s="44"/>
      <c r="D421" s="412"/>
      <c r="E421" s="149"/>
      <c r="F421" s="390"/>
      <c r="G421" s="147"/>
      <c r="H421" s="390"/>
      <c r="I421" s="44"/>
    </row>
    <row r="422" spans="1:9" ht="15">
      <c r="A422" s="391"/>
      <c r="B422" s="395" t="s">
        <v>2</v>
      </c>
      <c r="C422" s="44"/>
      <c r="D422" s="416">
        <v>3</v>
      </c>
      <c r="E422" s="149"/>
      <c r="F422" s="411"/>
      <c r="G422" s="147"/>
      <c r="H422" s="361">
        <f>D422*F422</f>
        <v>0</v>
      </c>
      <c r="I422" s="44"/>
    </row>
    <row r="423" spans="1:9" ht="15">
      <c r="A423" s="391"/>
      <c r="B423" s="328" t="s">
        <v>440</v>
      </c>
      <c r="C423" s="44"/>
      <c r="D423" s="412"/>
      <c r="E423" s="149"/>
      <c r="F423" s="390"/>
      <c r="G423" s="147"/>
      <c r="H423" s="390"/>
      <c r="I423" s="44"/>
    </row>
    <row r="424" spans="1:9" ht="15">
      <c r="A424" s="391"/>
      <c r="B424" s="328" t="s">
        <v>441</v>
      </c>
      <c r="C424" s="44"/>
      <c r="D424" s="412"/>
      <c r="E424" s="149"/>
      <c r="F424" s="390"/>
      <c r="G424" s="147"/>
      <c r="H424" s="390"/>
      <c r="I424" s="44"/>
    </row>
    <row r="425" spans="1:9" ht="15">
      <c r="A425" s="391"/>
      <c r="B425" s="395" t="s">
        <v>2</v>
      </c>
      <c r="C425" s="44"/>
      <c r="D425" s="416">
        <v>2</v>
      </c>
      <c r="E425" s="149"/>
      <c r="F425" s="411"/>
      <c r="G425" s="147"/>
      <c r="H425" s="361">
        <f>D425*F425</f>
        <v>0</v>
      </c>
      <c r="I425" s="44"/>
    </row>
    <row r="426" spans="1:9" ht="15">
      <c r="A426" s="391"/>
      <c r="B426" s="328" t="s">
        <v>442</v>
      </c>
      <c r="C426" s="44"/>
      <c r="D426" s="412"/>
      <c r="E426" s="149"/>
      <c r="F426" s="390"/>
      <c r="G426" s="147"/>
      <c r="H426" s="390"/>
      <c r="I426" s="44"/>
    </row>
    <row r="427" spans="1:9" ht="15">
      <c r="A427" s="391"/>
      <c r="B427" s="328" t="s">
        <v>443</v>
      </c>
      <c r="C427" s="44"/>
      <c r="D427" s="412"/>
      <c r="E427" s="149"/>
      <c r="F427" s="390"/>
      <c r="G427" s="147"/>
      <c r="H427" s="390"/>
      <c r="I427" s="44"/>
    </row>
    <row r="428" spans="1:9" ht="15">
      <c r="A428" s="391"/>
      <c r="B428" s="395" t="s">
        <v>2</v>
      </c>
      <c r="C428" s="44"/>
      <c r="D428" s="416">
        <v>1</v>
      </c>
      <c r="E428" s="149"/>
      <c r="F428" s="411"/>
      <c r="G428" s="147"/>
      <c r="H428" s="361">
        <f>D428*F428</f>
        <v>0</v>
      </c>
      <c r="I428" s="44"/>
    </row>
    <row r="429" spans="1:9" ht="15">
      <c r="A429" s="391"/>
      <c r="B429" s="328" t="s">
        <v>444</v>
      </c>
      <c r="C429" s="44"/>
      <c r="D429" s="412"/>
      <c r="E429" s="149"/>
      <c r="F429" s="390"/>
      <c r="G429" s="147"/>
      <c r="H429" s="390"/>
      <c r="I429" s="44"/>
    </row>
    <row r="430" spans="1:9" ht="15">
      <c r="A430" s="391"/>
      <c r="B430" s="328" t="s">
        <v>445</v>
      </c>
      <c r="C430" s="44"/>
      <c r="D430" s="412"/>
      <c r="E430" s="149"/>
      <c r="F430" s="390"/>
      <c r="G430" s="147"/>
      <c r="H430" s="390"/>
      <c r="I430" s="44"/>
    </row>
    <row r="431" spans="1:9" ht="15">
      <c r="A431" s="391"/>
      <c r="B431" s="395" t="s">
        <v>2</v>
      </c>
      <c r="C431" s="44"/>
      <c r="D431" s="416">
        <v>3</v>
      </c>
      <c r="E431" s="149"/>
      <c r="F431" s="411"/>
      <c r="G431" s="147"/>
      <c r="H431" s="361">
        <f>D431*F431</f>
        <v>0</v>
      </c>
      <c r="I431" s="44"/>
    </row>
    <row r="432" spans="1:9" ht="15">
      <c r="A432" s="391"/>
      <c r="B432" s="328" t="s">
        <v>446</v>
      </c>
      <c r="C432" s="44"/>
      <c r="D432" s="412"/>
      <c r="E432" s="149"/>
      <c r="F432" s="390"/>
      <c r="G432" s="147"/>
      <c r="H432" s="390"/>
      <c r="I432" s="44"/>
    </row>
    <row r="433" spans="1:9" ht="15">
      <c r="A433" s="391"/>
      <c r="B433" s="328" t="s">
        <v>229</v>
      </c>
      <c r="C433" s="44"/>
      <c r="D433" s="412"/>
      <c r="E433" s="149"/>
      <c r="F433" s="390"/>
      <c r="G433" s="147"/>
      <c r="H433" s="390"/>
      <c r="I433" s="44"/>
    </row>
    <row r="434" spans="1:9" ht="15">
      <c r="A434" s="391"/>
      <c r="B434" s="395" t="s">
        <v>2</v>
      </c>
      <c r="C434" s="44"/>
      <c r="D434" s="416">
        <v>3</v>
      </c>
      <c r="E434" s="149"/>
      <c r="F434" s="411"/>
      <c r="G434" s="147"/>
      <c r="H434" s="361">
        <f>D434*F434</f>
        <v>0</v>
      </c>
      <c r="I434" s="44"/>
    </row>
    <row r="435" spans="1:9" ht="15">
      <c r="A435" s="391"/>
      <c r="B435" s="328" t="s">
        <v>447</v>
      </c>
      <c r="C435" s="44"/>
      <c r="D435" s="412"/>
      <c r="E435" s="149"/>
      <c r="F435" s="390"/>
      <c r="G435" s="147"/>
      <c r="H435" s="390"/>
      <c r="I435" s="44"/>
    </row>
    <row r="436" spans="1:9" ht="15">
      <c r="A436" s="391"/>
      <c r="B436" s="395" t="s">
        <v>2</v>
      </c>
      <c r="C436" s="44"/>
      <c r="D436" s="416">
        <v>3</v>
      </c>
      <c r="E436" s="149"/>
      <c r="F436" s="411"/>
      <c r="G436" s="147"/>
      <c r="H436" s="361">
        <f>D436*F436</f>
        <v>0</v>
      </c>
      <c r="I436" s="44"/>
    </row>
    <row r="437" spans="1:9" ht="15">
      <c r="A437" s="391"/>
      <c r="B437" s="395"/>
      <c r="C437" s="44"/>
      <c r="D437" s="497"/>
      <c r="E437" s="94"/>
      <c r="F437" s="357"/>
      <c r="G437" s="127"/>
      <c r="H437" s="357"/>
      <c r="I437" s="44"/>
    </row>
    <row r="438" spans="1:9" ht="15">
      <c r="A438" s="391"/>
      <c r="B438" s="395"/>
      <c r="C438" s="44"/>
      <c r="D438" s="497"/>
      <c r="E438" s="94"/>
      <c r="F438" s="357"/>
      <c r="G438" s="127"/>
      <c r="H438" s="357"/>
      <c r="I438" s="44"/>
    </row>
    <row r="439" spans="1:9" ht="15">
      <c r="A439" s="391"/>
      <c r="B439" s="69" t="s">
        <v>637</v>
      </c>
      <c r="C439" s="44"/>
      <c r="D439" s="389"/>
      <c r="E439" s="149"/>
      <c r="F439" s="390"/>
      <c r="G439" s="147"/>
      <c r="H439" s="390"/>
      <c r="I439" s="44"/>
    </row>
    <row r="440" spans="1:9" ht="15">
      <c r="A440" s="391"/>
      <c r="B440" s="69"/>
      <c r="C440" s="44"/>
      <c r="D440" s="389"/>
      <c r="E440" s="149"/>
      <c r="F440" s="390"/>
      <c r="G440" s="147"/>
      <c r="H440" s="390"/>
      <c r="I440" s="44"/>
    </row>
    <row r="441" spans="1:9" ht="15">
      <c r="A441" s="391"/>
      <c r="B441" s="72" t="s">
        <v>373</v>
      </c>
      <c r="C441" s="44"/>
      <c r="D441" s="389"/>
      <c r="E441" s="149"/>
      <c r="F441" s="390"/>
      <c r="G441" s="147"/>
      <c r="H441" s="390"/>
      <c r="I441" s="44"/>
    </row>
    <row r="442" spans="1:9" ht="15">
      <c r="A442" s="391"/>
      <c r="B442" s="328" t="s">
        <v>230</v>
      </c>
      <c r="C442" s="44"/>
      <c r="D442" s="389"/>
      <c r="E442" s="149"/>
      <c r="F442" s="390"/>
      <c r="G442" s="147"/>
      <c r="H442" s="390"/>
      <c r="I442" s="44"/>
    </row>
    <row r="443" spans="1:9" ht="15">
      <c r="A443" s="391"/>
      <c r="B443" s="395" t="s">
        <v>2</v>
      </c>
      <c r="C443" s="44"/>
      <c r="D443" s="416">
        <v>3</v>
      </c>
      <c r="E443" s="94"/>
      <c r="F443" s="361"/>
      <c r="G443" s="127"/>
      <c r="H443" s="361">
        <f>D443*F443</f>
        <v>0</v>
      </c>
      <c r="I443" s="44"/>
    </row>
    <row r="444" spans="1:9" ht="15">
      <c r="A444" s="391"/>
      <c r="B444" s="328" t="s">
        <v>638</v>
      </c>
      <c r="C444" s="44"/>
      <c r="D444" s="412"/>
      <c r="E444" s="149"/>
      <c r="F444" s="390"/>
      <c r="G444" s="147"/>
      <c r="H444" s="390"/>
      <c r="I444" s="44"/>
    </row>
    <row r="445" spans="1:9" ht="15">
      <c r="A445" s="391"/>
      <c r="B445" s="328" t="s">
        <v>261</v>
      </c>
      <c r="C445" s="44"/>
      <c r="D445" s="412"/>
      <c r="E445" s="149"/>
      <c r="F445" s="390"/>
      <c r="G445" s="147"/>
      <c r="H445" s="390"/>
      <c r="I445" s="44"/>
    </row>
    <row r="446" spans="1:9" ht="15">
      <c r="A446" s="391"/>
      <c r="B446" s="395" t="s">
        <v>2</v>
      </c>
      <c r="C446" s="44"/>
      <c r="D446" s="416">
        <v>3</v>
      </c>
      <c r="E446" s="149"/>
      <c r="F446" s="411"/>
      <c r="G446" s="147"/>
      <c r="H446" s="361">
        <f>D446*F446</f>
        <v>0</v>
      </c>
      <c r="I446" s="44"/>
    </row>
    <row r="447" spans="1:9" ht="15">
      <c r="A447" s="391"/>
      <c r="B447" s="328" t="s">
        <v>639</v>
      </c>
      <c r="C447" s="44"/>
      <c r="D447" s="412"/>
      <c r="E447" s="149"/>
      <c r="F447" s="390"/>
      <c r="G447" s="147"/>
      <c r="H447" s="390"/>
      <c r="I447" s="44"/>
    </row>
    <row r="448" spans="1:9" ht="15">
      <c r="A448" s="391"/>
      <c r="B448" s="328" t="s">
        <v>441</v>
      </c>
      <c r="C448" s="44"/>
      <c r="D448" s="412"/>
      <c r="E448" s="149"/>
      <c r="F448" s="390"/>
      <c r="G448" s="147"/>
      <c r="H448" s="390"/>
      <c r="I448" s="44"/>
    </row>
    <row r="449" spans="1:9" ht="15">
      <c r="A449" s="391"/>
      <c r="B449" s="395" t="s">
        <v>2</v>
      </c>
      <c r="C449" s="44"/>
      <c r="D449" s="416">
        <v>2</v>
      </c>
      <c r="E449" s="149"/>
      <c r="F449" s="411"/>
      <c r="G449" s="147"/>
      <c r="H449" s="361">
        <f>D449*F449</f>
        <v>0</v>
      </c>
      <c r="I449" s="44"/>
    </row>
    <row r="450" spans="1:9" ht="15">
      <c r="A450" s="391"/>
      <c r="B450" s="328" t="s">
        <v>640</v>
      </c>
      <c r="C450" s="44"/>
      <c r="D450" s="412"/>
      <c r="E450" s="149"/>
      <c r="F450" s="390"/>
      <c r="G450" s="147"/>
      <c r="H450" s="390"/>
      <c r="I450" s="44"/>
    </row>
    <row r="451" spans="1:9" ht="15">
      <c r="A451" s="391"/>
      <c r="B451" s="328" t="s">
        <v>443</v>
      </c>
      <c r="C451" s="44"/>
      <c r="D451" s="412"/>
      <c r="E451" s="149"/>
      <c r="F451" s="390"/>
      <c r="G451" s="147"/>
      <c r="H451" s="390"/>
      <c r="I451" s="44"/>
    </row>
    <row r="452" spans="1:9" ht="15">
      <c r="A452" s="391"/>
      <c r="B452" s="395" t="s">
        <v>2</v>
      </c>
      <c r="C452" s="44"/>
      <c r="D452" s="416">
        <v>1</v>
      </c>
      <c r="E452" s="149"/>
      <c r="F452" s="411"/>
      <c r="G452" s="147"/>
      <c r="H452" s="361">
        <f>D452*F452</f>
        <v>0</v>
      </c>
      <c r="I452" s="44"/>
    </row>
    <row r="453" spans="1:9" ht="15">
      <c r="A453" s="391"/>
      <c r="B453" s="328" t="s">
        <v>641</v>
      </c>
      <c r="C453" s="44"/>
      <c r="D453" s="412"/>
      <c r="E453" s="149"/>
      <c r="F453" s="390"/>
      <c r="G453" s="147"/>
      <c r="H453" s="390"/>
      <c r="I453" s="44"/>
    </row>
    <row r="454" spans="1:9" ht="15">
      <c r="A454" s="391"/>
      <c r="B454" s="328" t="s">
        <v>445</v>
      </c>
      <c r="C454" s="44"/>
      <c r="D454" s="412"/>
      <c r="E454" s="149"/>
      <c r="F454" s="390"/>
      <c r="G454" s="147"/>
      <c r="H454" s="390"/>
      <c r="I454" s="44"/>
    </row>
    <row r="455" spans="1:9" ht="15">
      <c r="A455" s="391"/>
      <c r="B455" s="395" t="s">
        <v>2</v>
      </c>
      <c r="C455" s="44"/>
      <c r="D455" s="416">
        <v>3</v>
      </c>
      <c r="E455" s="149"/>
      <c r="F455" s="411"/>
      <c r="G455" s="147"/>
      <c r="H455" s="361">
        <f>D455*F455</f>
        <v>0</v>
      </c>
      <c r="I455" s="44"/>
    </row>
    <row r="456" spans="1:9" ht="15">
      <c r="A456" s="391"/>
      <c r="B456" s="328" t="s">
        <v>642</v>
      </c>
      <c r="C456" s="44"/>
      <c r="D456" s="412"/>
      <c r="E456" s="149"/>
      <c r="F456" s="390"/>
      <c r="G456" s="147"/>
      <c r="H456" s="390"/>
      <c r="I456" s="44"/>
    </row>
    <row r="457" spans="1:9" ht="15">
      <c r="A457" s="391"/>
      <c r="B457" s="328" t="s">
        <v>229</v>
      </c>
      <c r="C457" s="44"/>
      <c r="D457" s="412"/>
      <c r="E457" s="149"/>
      <c r="F457" s="390"/>
      <c r="G457" s="147"/>
      <c r="H457" s="390"/>
      <c r="I457" s="44"/>
    </row>
    <row r="458" spans="1:9" ht="15">
      <c r="A458" s="391"/>
      <c r="B458" s="395" t="s">
        <v>2</v>
      </c>
      <c r="C458" s="44"/>
      <c r="D458" s="416">
        <v>3</v>
      </c>
      <c r="E458" s="149"/>
      <c r="F458" s="411"/>
      <c r="G458" s="147"/>
      <c r="H458" s="361">
        <f>D458*F458</f>
        <v>0</v>
      </c>
      <c r="I458" s="44"/>
    </row>
    <row r="459" spans="1:9" ht="15">
      <c r="A459" s="391"/>
      <c r="B459" s="328" t="s">
        <v>643</v>
      </c>
      <c r="C459" s="44"/>
      <c r="D459" s="412"/>
      <c r="E459" s="149"/>
      <c r="F459" s="390"/>
      <c r="G459" s="147"/>
      <c r="H459" s="390"/>
      <c r="I459" s="44"/>
    </row>
    <row r="460" spans="1:9" ht="15">
      <c r="A460" s="391"/>
      <c r="B460" s="395" t="s">
        <v>2</v>
      </c>
      <c r="C460" s="44"/>
      <c r="D460" s="416">
        <v>3</v>
      </c>
      <c r="E460" s="149"/>
      <c r="F460" s="411"/>
      <c r="G460" s="147"/>
      <c r="H460" s="361">
        <f>D460*F460</f>
        <v>0</v>
      </c>
      <c r="I460" s="44"/>
    </row>
    <row r="461" spans="1:9" ht="15">
      <c r="A461" s="391"/>
      <c r="B461" s="395"/>
      <c r="C461" s="44"/>
      <c r="D461" s="497"/>
      <c r="E461" s="94"/>
      <c r="F461" s="357"/>
      <c r="G461" s="127"/>
      <c r="H461" s="357"/>
      <c r="I461" s="44"/>
    </row>
    <row r="462" spans="1:9" ht="15">
      <c r="A462" s="391"/>
      <c r="B462" s="35" t="s">
        <v>644</v>
      </c>
      <c r="C462" s="44"/>
      <c r="D462" s="497"/>
      <c r="E462" s="94"/>
      <c r="F462" s="357"/>
      <c r="G462" s="127"/>
      <c r="H462" s="357"/>
      <c r="I462" s="44"/>
    </row>
    <row r="463" spans="1:9" ht="15">
      <c r="A463" s="391"/>
      <c r="B463" s="395"/>
      <c r="C463" s="44"/>
      <c r="D463" s="497"/>
      <c r="E463" s="94"/>
      <c r="F463" s="357"/>
      <c r="G463" s="127"/>
      <c r="H463" s="357"/>
      <c r="I463" s="44"/>
    </row>
    <row r="464" spans="1:9" ht="15">
      <c r="A464" s="391"/>
      <c r="B464" s="72" t="s">
        <v>645</v>
      </c>
      <c r="C464" s="44"/>
      <c r="D464" s="389"/>
      <c r="E464" s="149"/>
      <c r="F464" s="390"/>
      <c r="G464" s="147"/>
      <c r="H464" s="390"/>
      <c r="I464" s="44"/>
    </row>
    <row r="465" spans="1:9" ht="15">
      <c r="A465" s="391"/>
      <c r="B465" s="328" t="s">
        <v>230</v>
      </c>
      <c r="C465" s="44"/>
      <c r="D465" s="389"/>
      <c r="E465" s="149"/>
      <c r="F465" s="390"/>
      <c r="G465" s="147"/>
      <c r="H465" s="390"/>
      <c r="I465" s="44"/>
    </row>
    <row r="466" spans="1:9" ht="15">
      <c r="A466" s="391"/>
      <c r="B466" s="395" t="s">
        <v>2</v>
      </c>
      <c r="C466" s="44"/>
      <c r="D466" s="416">
        <v>4</v>
      </c>
      <c r="E466" s="94"/>
      <c r="F466" s="361"/>
      <c r="G466" s="127"/>
      <c r="H466" s="361">
        <f>D466*F466</f>
        <v>0</v>
      </c>
      <c r="I466" s="44"/>
    </row>
    <row r="467" spans="1:9" ht="15">
      <c r="A467" s="391"/>
      <c r="B467" s="328" t="s">
        <v>646</v>
      </c>
      <c r="C467" s="44"/>
      <c r="D467" s="412"/>
      <c r="E467" s="149"/>
      <c r="F467" s="390"/>
      <c r="G467" s="147"/>
      <c r="H467" s="390"/>
      <c r="I467" s="44"/>
    </row>
    <row r="468" spans="1:9" ht="15">
      <c r="A468" s="391"/>
      <c r="B468" s="328" t="s">
        <v>261</v>
      </c>
      <c r="C468" s="44"/>
      <c r="D468" s="412"/>
      <c r="E468" s="149"/>
      <c r="F468" s="390"/>
      <c r="G468" s="147"/>
      <c r="H468" s="390"/>
      <c r="I468" s="44"/>
    </row>
    <row r="469" spans="1:9" ht="15">
      <c r="A469" s="391"/>
      <c r="B469" s="395" t="s">
        <v>2</v>
      </c>
      <c r="C469" s="44"/>
      <c r="D469" s="416">
        <v>4</v>
      </c>
      <c r="E469" s="149"/>
      <c r="F469" s="411"/>
      <c r="G469" s="147"/>
      <c r="H469" s="361">
        <f>D469*F469</f>
        <v>0</v>
      </c>
      <c r="I469" s="44"/>
    </row>
    <row r="470" spans="1:9" ht="15">
      <c r="A470" s="391"/>
      <c r="B470" s="328" t="s">
        <v>647</v>
      </c>
      <c r="C470" s="44"/>
      <c r="D470" s="412"/>
      <c r="E470" s="149"/>
      <c r="F470" s="390"/>
      <c r="G470" s="147"/>
      <c r="H470" s="390"/>
      <c r="I470" s="44"/>
    </row>
    <row r="471" spans="1:9" ht="15">
      <c r="A471" s="391"/>
      <c r="B471" s="328" t="s">
        <v>441</v>
      </c>
      <c r="C471" s="44"/>
      <c r="D471" s="412"/>
      <c r="E471" s="149"/>
      <c r="F471" s="390"/>
      <c r="G471" s="147"/>
      <c r="H471" s="390"/>
      <c r="I471" s="44"/>
    </row>
    <row r="472" spans="1:9" ht="15">
      <c r="A472" s="391"/>
      <c r="B472" s="395" t="s">
        <v>2</v>
      </c>
      <c r="C472" s="44"/>
      <c r="D472" s="416">
        <v>2</v>
      </c>
      <c r="E472" s="149"/>
      <c r="F472" s="411"/>
      <c r="G472" s="147"/>
      <c r="H472" s="361">
        <f>D472*F472</f>
        <v>0</v>
      </c>
      <c r="I472" s="44"/>
    </row>
    <row r="473" spans="1:9" ht="15">
      <c r="A473" s="391"/>
      <c r="B473" s="328" t="s">
        <v>648</v>
      </c>
      <c r="C473" s="44"/>
      <c r="D473" s="412"/>
      <c r="E473" s="149"/>
      <c r="F473" s="390"/>
      <c r="G473" s="147"/>
      <c r="H473" s="390"/>
      <c r="I473" s="44"/>
    </row>
    <row r="474" spans="1:9" ht="15">
      <c r="A474" s="391"/>
      <c r="B474" s="328" t="s">
        <v>443</v>
      </c>
      <c r="C474" s="44"/>
      <c r="D474" s="412"/>
      <c r="E474" s="149"/>
      <c r="F474" s="390"/>
      <c r="G474" s="147"/>
      <c r="H474" s="390"/>
      <c r="I474" s="44"/>
    </row>
    <row r="475" spans="1:9" ht="15">
      <c r="A475" s="391"/>
      <c r="B475" s="395" t="s">
        <v>2</v>
      </c>
      <c r="C475" s="44"/>
      <c r="D475" s="416">
        <v>1</v>
      </c>
      <c r="E475" s="149"/>
      <c r="F475" s="411"/>
      <c r="G475" s="147"/>
      <c r="H475" s="361">
        <f>D475*F475</f>
        <v>0</v>
      </c>
      <c r="I475" s="44"/>
    </row>
    <row r="476" spans="1:9" ht="15">
      <c r="A476" s="391"/>
      <c r="B476" s="328" t="s">
        <v>649</v>
      </c>
      <c r="C476" s="44"/>
      <c r="D476" s="412"/>
      <c r="E476" s="149"/>
      <c r="F476" s="390"/>
      <c r="G476" s="147"/>
      <c r="H476" s="390"/>
      <c r="I476" s="44"/>
    </row>
    <row r="477" spans="1:9" ht="15">
      <c r="A477" s="391"/>
      <c r="B477" s="328" t="s">
        <v>445</v>
      </c>
      <c r="C477" s="44"/>
      <c r="D477" s="412"/>
      <c r="E477" s="149"/>
      <c r="F477" s="390"/>
      <c r="G477" s="147"/>
      <c r="H477" s="390"/>
      <c r="I477" s="44"/>
    </row>
    <row r="478" spans="1:9" ht="15">
      <c r="A478" s="391"/>
      <c r="B478" s="395" t="s">
        <v>2</v>
      </c>
      <c r="C478" s="44"/>
      <c r="D478" s="416">
        <v>4</v>
      </c>
      <c r="E478" s="149"/>
      <c r="F478" s="411"/>
      <c r="G478" s="147"/>
      <c r="H478" s="361">
        <f>D478*F478</f>
        <v>0</v>
      </c>
      <c r="I478" s="44"/>
    </row>
    <row r="479" spans="1:9" ht="15">
      <c r="A479" s="391"/>
      <c r="B479" s="328" t="s">
        <v>650</v>
      </c>
      <c r="C479" s="44"/>
      <c r="D479" s="412"/>
      <c r="E479" s="149"/>
      <c r="F479" s="390"/>
      <c r="G479" s="147"/>
      <c r="H479" s="390"/>
      <c r="I479" s="44"/>
    </row>
    <row r="480" spans="1:9" ht="15">
      <c r="A480" s="391"/>
      <c r="B480" s="328" t="s">
        <v>229</v>
      </c>
      <c r="C480" s="44"/>
      <c r="D480" s="412"/>
      <c r="E480" s="149"/>
      <c r="F480" s="390"/>
      <c r="G480" s="147"/>
      <c r="H480" s="390"/>
      <c r="I480" s="44"/>
    </row>
    <row r="481" spans="1:9" ht="15">
      <c r="A481" s="391"/>
      <c r="B481" s="395" t="s">
        <v>2</v>
      </c>
      <c r="C481" s="44"/>
      <c r="D481" s="416">
        <v>4</v>
      </c>
      <c r="E481" s="149"/>
      <c r="F481" s="411"/>
      <c r="G481" s="147"/>
      <c r="H481" s="361">
        <f>D481*F481</f>
        <v>0</v>
      </c>
      <c r="I481" s="44"/>
    </row>
    <row r="482" spans="1:9" ht="15">
      <c r="A482" s="391"/>
      <c r="B482" s="328" t="s">
        <v>651</v>
      </c>
      <c r="C482" s="44"/>
      <c r="D482" s="412"/>
      <c r="E482" s="149"/>
      <c r="F482" s="390"/>
      <c r="G482" s="147"/>
      <c r="H482" s="390"/>
      <c r="I482" s="44"/>
    </row>
    <row r="483" spans="1:9" ht="15">
      <c r="A483" s="391"/>
      <c r="B483" s="395" t="s">
        <v>2</v>
      </c>
      <c r="C483" s="44"/>
      <c r="D483" s="416">
        <v>4</v>
      </c>
      <c r="E483" s="149"/>
      <c r="F483" s="411"/>
      <c r="G483" s="147"/>
      <c r="H483" s="361">
        <f>D483*F483</f>
        <v>0</v>
      </c>
      <c r="I483" s="44"/>
    </row>
    <row r="484" spans="1:9" ht="15">
      <c r="A484" s="391"/>
      <c r="B484" s="395"/>
      <c r="C484" s="44"/>
      <c r="D484" s="497"/>
      <c r="E484" s="94"/>
      <c r="F484" s="357"/>
      <c r="G484" s="127"/>
      <c r="H484" s="357"/>
      <c r="I484" s="44"/>
    </row>
    <row r="485" spans="1:9" ht="15">
      <c r="A485" s="391"/>
      <c r="B485" s="52"/>
      <c r="C485" s="44"/>
      <c r="D485" s="416"/>
      <c r="E485" s="94"/>
      <c r="F485" s="357"/>
      <c r="G485" s="127"/>
      <c r="H485" s="357"/>
      <c r="I485" s="44"/>
    </row>
    <row r="486" spans="1:9" ht="60">
      <c r="A486" s="28"/>
      <c r="B486" s="69" t="s">
        <v>466</v>
      </c>
      <c r="C486" s="28"/>
      <c r="D486" s="412"/>
      <c r="E486" s="145"/>
      <c r="F486" s="390"/>
      <c r="G486" s="147"/>
      <c r="H486" s="390"/>
      <c r="I486" s="28"/>
    </row>
    <row r="487" spans="1:9" ht="15">
      <c r="A487" s="28"/>
      <c r="C487" s="28"/>
      <c r="D487" s="412"/>
      <c r="E487" s="145"/>
      <c r="F487" s="390"/>
      <c r="G487" s="147"/>
      <c r="H487" s="390"/>
      <c r="I487" s="28"/>
    </row>
    <row r="488" spans="1:9" ht="15">
      <c r="A488" s="83"/>
      <c r="B488" s="328" t="s">
        <v>467</v>
      </c>
      <c r="C488" s="44"/>
      <c r="D488" s="412"/>
      <c r="E488" s="149"/>
      <c r="F488" s="390"/>
      <c r="G488" s="147"/>
      <c r="H488" s="390"/>
      <c r="I488" s="28"/>
    </row>
    <row r="489" spans="1:9" ht="15">
      <c r="A489" s="83"/>
      <c r="B489" s="328" t="s">
        <v>261</v>
      </c>
      <c r="C489" s="44"/>
      <c r="D489" s="412"/>
      <c r="E489" s="149"/>
      <c r="F489" s="390"/>
      <c r="G489" s="147"/>
      <c r="H489" s="390"/>
      <c r="I489" s="28"/>
    </row>
    <row r="490" spans="1:9" ht="15">
      <c r="A490" s="83"/>
      <c r="B490" s="395" t="s">
        <v>2</v>
      </c>
      <c r="C490" s="44"/>
      <c r="D490" s="416">
        <v>2</v>
      </c>
      <c r="E490" s="149"/>
      <c r="F490" s="411"/>
      <c r="G490" s="147"/>
      <c r="H490" s="361">
        <f>D490*F490</f>
        <v>0</v>
      </c>
      <c r="I490" s="28"/>
    </row>
    <row r="491" spans="1:9" ht="15">
      <c r="A491" s="83"/>
      <c r="B491" s="72" t="s">
        <v>468</v>
      </c>
      <c r="C491" s="44"/>
      <c r="D491" s="412"/>
      <c r="E491" s="149"/>
      <c r="F491" s="390"/>
      <c r="G491" s="147"/>
      <c r="H491" s="390"/>
      <c r="I491" s="28"/>
    </row>
    <row r="492" spans="1:9" ht="15">
      <c r="A492" s="83"/>
      <c r="B492" s="72" t="s">
        <v>469</v>
      </c>
      <c r="C492" s="44"/>
      <c r="D492" s="412"/>
      <c r="E492" s="149"/>
      <c r="F492" s="390"/>
      <c r="G492" s="147"/>
      <c r="H492" s="390"/>
      <c r="I492" s="28"/>
    </row>
    <row r="493" spans="1:9" ht="15">
      <c r="A493" s="83"/>
      <c r="B493" s="395" t="s">
        <v>2</v>
      </c>
      <c r="C493" s="44"/>
      <c r="D493" s="416">
        <v>2</v>
      </c>
      <c r="E493" s="149"/>
      <c r="F493" s="411"/>
      <c r="G493" s="147"/>
      <c r="H493" s="361">
        <f>D493*F493</f>
        <v>0</v>
      </c>
      <c r="I493" s="28"/>
    </row>
    <row r="494" spans="1:9" ht="28.5">
      <c r="A494" s="83"/>
      <c r="B494" s="417" t="s">
        <v>470</v>
      </c>
      <c r="C494" s="44"/>
      <c r="D494" s="412"/>
      <c r="E494" s="149"/>
      <c r="F494" s="390"/>
      <c r="G494" s="147"/>
      <c r="H494" s="390"/>
      <c r="I494" s="28"/>
    </row>
    <row r="495" spans="1:9" ht="15">
      <c r="A495" s="83"/>
      <c r="B495" s="67" t="s">
        <v>2</v>
      </c>
      <c r="D495" s="416">
        <v>6</v>
      </c>
      <c r="F495" s="360"/>
      <c r="H495" s="370">
        <f>D495*F495</f>
        <v>0</v>
      </c>
      <c r="I495" s="28"/>
    </row>
    <row r="496" spans="1:9" ht="15">
      <c r="A496" s="83"/>
      <c r="B496" s="72" t="s">
        <v>471</v>
      </c>
      <c r="C496" s="44"/>
      <c r="D496" s="412"/>
      <c r="E496" s="149"/>
      <c r="F496" s="390"/>
      <c r="G496" s="147"/>
      <c r="H496" s="390"/>
      <c r="I496" s="28"/>
    </row>
    <row r="497" spans="1:9" ht="15">
      <c r="A497" s="83"/>
      <c r="B497" s="328" t="s">
        <v>195</v>
      </c>
      <c r="C497" s="44"/>
      <c r="D497" s="412"/>
      <c r="E497" s="149"/>
      <c r="F497" s="390"/>
      <c r="G497" s="147"/>
      <c r="H497" s="390"/>
      <c r="I497" s="28"/>
    </row>
    <row r="498" spans="1:9" ht="15">
      <c r="A498" s="83"/>
      <c r="B498" s="395" t="s">
        <v>2</v>
      </c>
      <c r="C498" s="44"/>
      <c r="D498" s="416">
        <v>2</v>
      </c>
      <c r="E498" s="149"/>
      <c r="F498" s="411"/>
      <c r="G498" s="147"/>
      <c r="H498" s="361">
        <f>D498*F498</f>
        <v>0</v>
      </c>
      <c r="I498" s="28"/>
    </row>
    <row r="499" spans="1:9" ht="15">
      <c r="A499" s="83"/>
      <c r="B499" s="72" t="s">
        <v>472</v>
      </c>
      <c r="C499" s="44"/>
      <c r="D499" s="412"/>
      <c r="E499" s="149"/>
      <c r="F499" s="390"/>
      <c r="G499" s="147"/>
      <c r="H499" s="390"/>
      <c r="I499" s="28"/>
    </row>
    <row r="500" spans="1:9" ht="15">
      <c r="A500" s="83"/>
      <c r="B500" s="328" t="s">
        <v>230</v>
      </c>
      <c r="C500" s="44"/>
      <c r="D500" s="412"/>
      <c r="E500" s="149"/>
      <c r="F500" s="390"/>
      <c r="G500" s="147"/>
      <c r="H500" s="390"/>
      <c r="I500" s="28"/>
    </row>
    <row r="501" spans="1:9" ht="15">
      <c r="A501" s="83"/>
      <c r="B501" s="395" t="s">
        <v>2</v>
      </c>
      <c r="C501" s="44"/>
      <c r="D501" s="416">
        <v>2</v>
      </c>
      <c r="E501" s="149"/>
      <c r="F501" s="411"/>
      <c r="G501" s="147"/>
      <c r="H501" s="361">
        <f>D501*F501</f>
        <v>0</v>
      </c>
      <c r="I501" s="28"/>
    </row>
    <row r="502" spans="1:9" ht="15">
      <c r="A502" s="418"/>
      <c r="B502" s="72" t="s">
        <v>473</v>
      </c>
      <c r="C502" s="419"/>
      <c r="D502" s="420"/>
      <c r="E502" s="421"/>
      <c r="F502" s="390"/>
      <c r="G502" s="422"/>
      <c r="H502" s="390"/>
      <c r="I502" s="44"/>
    </row>
    <row r="503" spans="1:9" ht="15">
      <c r="A503" s="418"/>
      <c r="B503" s="328" t="s">
        <v>474</v>
      </c>
      <c r="C503" s="20"/>
      <c r="D503" s="416"/>
      <c r="E503" s="142"/>
      <c r="F503" s="357"/>
      <c r="G503" s="423"/>
      <c r="H503" s="357"/>
      <c r="I503" s="44"/>
    </row>
    <row r="504" spans="1:9" ht="15">
      <c r="A504" s="418"/>
      <c r="B504" s="395" t="s">
        <v>2</v>
      </c>
      <c r="C504" s="44"/>
      <c r="D504" s="416">
        <v>2</v>
      </c>
      <c r="F504" s="360"/>
      <c r="H504" s="361">
        <f>D504*F504</f>
        <v>0</v>
      </c>
      <c r="I504" s="44"/>
    </row>
    <row r="505" spans="1:9" ht="15">
      <c r="A505" s="28"/>
      <c r="B505" s="328" t="s">
        <v>475</v>
      </c>
      <c r="C505" s="44"/>
      <c r="D505" s="412"/>
      <c r="E505" s="149"/>
      <c r="F505" s="390"/>
      <c r="G505" s="147"/>
      <c r="H505" s="390"/>
      <c r="I505" s="28"/>
    </row>
    <row r="506" spans="1:9" ht="15">
      <c r="A506" s="28"/>
      <c r="B506" s="328" t="s">
        <v>229</v>
      </c>
      <c r="C506" s="44"/>
      <c r="D506" s="389"/>
      <c r="E506" s="149"/>
      <c r="F506" s="390"/>
      <c r="G506" s="147"/>
      <c r="H506" s="390"/>
      <c r="I506" s="28"/>
    </row>
    <row r="507" spans="1:9" ht="15">
      <c r="A507" s="28"/>
      <c r="B507" s="395" t="s">
        <v>2</v>
      </c>
      <c r="C507" s="44"/>
      <c r="D507" s="416">
        <v>2</v>
      </c>
      <c r="E507" s="149"/>
      <c r="F507" s="411"/>
      <c r="G507" s="147"/>
      <c r="H507" s="361">
        <f>D507*F507</f>
        <v>0</v>
      </c>
      <c r="I507" s="28"/>
    </row>
    <row r="508" spans="1:9" ht="15">
      <c r="A508" s="28"/>
      <c r="B508" s="328" t="s">
        <v>476</v>
      </c>
      <c r="C508" s="44"/>
      <c r="D508" s="389"/>
      <c r="E508" s="149"/>
      <c r="F508" s="390"/>
      <c r="G508" s="147"/>
      <c r="H508" s="390"/>
      <c r="I508" s="28"/>
    </row>
    <row r="509" spans="1:9" ht="15">
      <c r="A509" s="28"/>
      <c r="B509" s="328" t="s">
        <v>229</v>
      </c>
      <c r="C509" s="44"/>
      <c r="D509" s="389"/>
      <c r="E509" s="149"/>
      <c r="F509" s="390"/>
      <c r="G509" s="147"/>
      <c r="H509" s="390"/>
      <c r="I509" s="28"/>
    </row>
    <row r="510" spans="1:9" ht="15">
      <c r="A510" s="28"/>
      <c r="B510" s="395" t="s">
        <v>2</v>
      </c>
      <c r="C510" s="44"/>
      <c r="D510" s="416">
        <v>2</v>
      </c>
      <c r="E510" s="149"/>
      <c r="F510" s="411"/>
      <c r="G510" s="147"/>
      <c r="H510" s="361">
        <f>D510*F510</f>
        <v>0</v>
      </c>
      <c r="I510" s="28"/>
    </row>
    <row r="511" spans="1:9" ht="15">
      <c r="A511" s="28"/>
      <c r="B511" s="72" t="s">
        <v>477</v>
      </c>
      <c r="C511" s="44"/>
      <c r="D511" s="389"/>
      <c r="E511" s="149"/>
      <c r="F511" s="390"/>
      <c r="G511" s="147"/>
      <c r="H511" s="390"/>
      <c r="I511" s="28"/>
    </row>
    <row r="512" spans="1:9" ht="15">
      <c r="A512" s="28"/>
      <c r="B512" s="328" t="s">
        <v>478</v>
      </c>
      <c r="C512" s="44"/>
      <c r="D512" s="389"/>
      <c r="E512" s="149"/>
      <c r="F512" s="390"/>
      <c r="G512" s="147"/>
      <c r="H512" s="390"/>
      <c r="I512" s="28"/>
    </row>
    <row r="513" spans="1:9" ht="15">
      <c r="A513" s="28"/>
      <c r="B513" s="395" t="s">
        <v>2</v>
      </c>
      <c r="C513" s="44"/>
      <c r="D513" s="416">
        <v>2</v>
      </c>
      <c r="E513" s="149"/>
      <c r="F513" s="411"/>
      <c r="G513" s="147"/>
      <c r="H513" s="361">
        <f>D513*F513</f>
        <v>0</v>
      </c>
      <c r="I513" s="28"/>
    </row>
    <row r="514" spans="1:9" ht="15">
      <c r="A514" s="28"/>
      <c r="B514" s="72" t="s">
        <v>479</v>
      </c>
      <c r="C514" s="28"/>
      <c r="D514" s="365"/>
      <c r="E514" s="145"/>
      <c r="F514" s="390"/>
      <c r="G514" s="147"/>
      <c r="H514" s="390"/>
      <c r="I514" s="28"/>
    </row>
    <row r="515" spans="1:9" ht="15">
      <c r="A515" s="28"/>
      <c r="B515" s="328" t="s">
        <v>197</v>
      </c>
      <c r="C515" s="28"/>
      <c r="D515" s="365"/>
      <c r="E515" s="145"/>
      <c r="F515" s="390"/>
      <c r="G515" s="147"/>
      <c r="H515" s="390"/>
      <c r="I515" s="28"/>
    </row>
    <row r="516" spans="1:9" ht="15">
      <c r="A516" s="28"/>
      <c r="B516" s="395" t="s">
        <v>2</v>
      </c>
      <c r="C516" s="44"/>
      <c r="D516" s="416">
        <v>2</v>
      </c>
      <c r="E516" s="149"/>
      <c r="F516" s="411"/>
      <c r="G516" s="147"/>
      <c r="H516" s="361">
        <f>D516*F516</f>
        <v>0</v>
      </c>
      <c r="I516" s="28"/>
    </row>
    <row r="517" spans="1:9" ht="15">
      <c r="A517" s="28"/>
      <c r="B517" s="395"/>
      <c r="C517" s="44"/>
      <c r="D517" s="416"/>
      <c r="E517" s="149"/>
      <c r="F517" s="390"/>
      <c r="G517" s="147"/>
      <c r="H517" s="357"/>
      <c r="I517" s="28"/>
    </row>
    <row r="518" spans="1:9" ht="15">
      <c r="A518" s="28"/>
      <c r="B518" s="395"/>
      <c r="C518" s="44"/>
      <c r="D518" s="416"/>
      <c r="E518" s="149"/>
      <c r="F518" s="390"/>
      <c r="G518" s="147"/>
      <c r="H518" s="357"/>
      <c r="I518" s="28"/>
    </row>
    <row r="519" spans="1:9" ht="15">
      <c r="A519" s="28"/>
      <c r="B519" s="31" t="s">
        <v>480</v>
      </c>
      <c r="C519" s="28"/>
      <c r="D519" s="145"/>
      <c r="E519" s="145"/>
      <c r="F519" s="145"/>
      <c r="G519" s="145"/>
      <c r="H519" s="147"/>
      <c r="I519" s="28"/>
    </row>
    <row r="520" spans="1:9" ht="15">
      <c r="A520" s="28"/>
      <c r="B520" s="32"/>
      <c r="C520" s="28"/>
      <c r="D520" s="145"/>
      <c r="E520" s="145"/>
      <c r="F520" s="145"/>
      <c r="G520" s="145"/>
      <c r="H520" s="147"/>
      <c r="I520" s="28"/>
    </row>
    <row r="521" spans="1:9" ht="43.5">
      <c r="A521" s="28"/>
      <c r="B521" s="32" t="s">
        <v>481</v>
      </c>
      <c r="C521" s="28"/>
      <c r="D521" s="145"/>
      <c r="E521" s="145"/>
      <c r="F521" s="145"/>
      <c r="G521" s="145"/>
      <c r="H521" s="147"/>
      <c r="I521" s="28"/>
    </row>
    <row r="522" spans="1:9" ht="15">
      <c r="A522" s="28"/>
      <c r="B522" s="32"/>
      <c r="C522" s="28"/>
      <c r="D522" s="145"/>
      <c r="E522" s="145"/>
      <c r="F522" s="145"/>
      <c r="G522" s="145"/>
      <c r="H522" s="147"/>
      <c r="I522" s="28"/>
    </row>
    <row r="523" spans="1:9" ht="15">
      <c r="A523" s="28"/>
      <c r="B523" s="6" t="s">
        <v>482</v>
      </c>
      <c r="C523" s="44"/>
      <c r="D523" s="389"/>
      <c r="E523" s="149"/>
      <c r="F523" s="390"/>
      <c r="G523" s="147"/>
      <c r="H523" s="148"/>
      <c r="I523" s="28"/>
    </row>
    <row r="524" spans="1:9" ht="15">
      <c r="A524" s="28"/>
      <c r="B524" s="424" t="s">
        <v>2</v>
      </c>
      <c r="C524" s="44"/>
      <c r="D524" s="413">
        <v>2</v>
      </c>
      <c r="E524" s="149"/>
      <c r="F524" s="361"/>
      <c r="G524" s="127"/>
      <c r="H524" s="370">
        <f>D524*F524</f>
        <v>0</v>
      </c>
      <c r="I524" s="28"/>
    </row>
    <row r="525" spans="1:9" ht="15">
      <c r="A525" s="28"/>
      <c r="B525" s="424"/>
      <c r="C525" s="44"/>
      <c r="D525" s="413"/>
      <c r="E525" s="149"/>
      <c r="F525" s="357"/>
      <c r="G525" s="127"/>
      <c r="H525" s="125"/>
      <c r="I525" s="28"/>
    </row>
    <row r="526" spans="1:9" ht="15">
      <c r="A526" s="28"/>
      <c r="B526" s="107" t="s">
        <v>483</v>
      </c>
      <c r="C526" s="44"/>
      <c r="D526" s="413"/>
      <c r="E526" s="149"/>
      <c r="F526" s="390"/>
      <c r="G526" s="147"/>
      <c r="H526" s="148"/>
      <c r="I526" s="28"/>
    </row>
    <row r="527" spans="1:9" ht="15">
      <c r="A527" s="28"/>
      <c r="B527" s="424" t="s">
        <v>2</v>
      </c>
      <c r="C527" s="44"/>
      <c r="D527" s="413">
        <v>1</v>
      </c>
      <c r="E527" s="149"/>
      <c r="F527" s="361"/>
      <c r="H527" s="370">
        <f>D527*F527</f>
        <v>0</v>
      </c>
      <c r="I527" s="28"/>
    </row>
    <row r="528" spans="1:9" ht="15">
      <c r="A528" s="28"/>
      <c r="B528" s="424"/>
      <c r="C528"/>
      <c r="D528" s="425"/>
      <c r="E528" s="426"/>
      <c r="F528" s="125"/>
      <c r="G528" s="94"/>
      <c r="H528" s="125"/>
      <c r="I528" s="28"/>
    </row>
    <row r="529" spans="1:9" ht="15">
      <c r="A529" s="28"/>
      <c r="B529" s="6" t="s">
        <v>484</v>
      </c>
      <c r="C529" s="44"/>
      <c r="D529" s="413"/>
      <c r="E529" s="149"/>
      <c r="F529" s="390"/>
      <c r="G529" s="147"/>
      <c r="H529" s="148"/>
      <c r="I529" s="28"/>
    </row>
    <row r="530" spans="1:9" ht="15">
      <c r="A530" s="28"/>
      <c r="B530" s="424" t="s">
        <v>2</v>
      </c>
      <c r="C530" s="44"/>
      <c r="D530" s="413">
        <v>1</v>
      </c>
      <c r="E530" s="149"/>
      <c r="F530" s="361"/>
      <c r="G530" s="127"/>
      <c r="H530" s="370">
        <f>D530*F530</f>
        <v>0</v>
      </c>
      <c r="I530" s="28"/>
    </row>
    <row r="531" spans="1:9" ht="15">
      <c r="A531" s="28"/>
      <c r="B531" s="107"/>
      <c r="D531" s="307"/>
      <c r="F531" s="122"/>
      <c r="G531" s="122"/>
      <c r="H531" s="122"/>
      <c r="I531" s="28"/>
    </row>
    <row r="532" spans="1:9" ht="15">
      <c r="A532" s="28"/>
      <c r="B532" s="6" t="s">
        <v>485</v>
      </c>
      <c r="C532"/>
      <c r="D532" s="425"/>
      <c r="E532"/>
      <c r="F532" s="125"/>
      <c r="G532" s="6"/>
      <c r="H532" s="427"/>
      <c r="I532" s="28"/>
    </row>
    <row r="533" spans="1:9" ht="15">
      <c r="A533" s="28"/>
      <c r="B533" s="32" t="s">
        <v>486</v>
      </c>
      <c r="C533" s="44"/>
      <c r="D533" s="428"/>
      <c r="E533" s="149"/>
      <c r="F533" s="148"/>
      <c r="G533" s="149"/>
      <c r="H533" s="428"/>
      <c r="I533" s="28"/>
    </row>
    <row r="534" spans="1:9" ht="15">
      <c r="A534" s="28"/>
      <c r="B534" s="424" t="s">
        <v>2</v>
      </c>
      <c r="C534"/>
      <c r="D534" s="413">
        <v>1</v>
      </c>
      <c r="E534" s="426"/>
      <c r="F534" s="361"/>
      <c r="H534" s="370">
        <f>D534*F534</f>
        <v>0</v>
      </c>
      <c r="I534" s="28"/>
    </row>
    <row r="535" spans="1:9" ht="15">
      <c r="A535" s="28"/>
      <c r="B535" s="429" t="s">
        <v>487</v>
      </c>
      <c r="C535" s="430"/>
      <c r="D535" s="367"/>
      <c r="E535" s="431"/>
      <c r="F535" s="357"/>
      <c r="G535" s="432"/>
      <c r="H535" s="94"/>
      <c r="I535" s="28"/>
    </row>
    <row r="536" spans="1:9" ht="15">
      <c r="A536" s="28"/>
      <c r="B536" s="429"/>
      <c r="C536" s="430"/>
      <c r="D536" s="367"/>
      <c r="E536" s="431"/>
      <c r="F536" s="357"/>
      <c r="G536" s="432"/>
      <c r="H536" s="94"/>
      <c r="I536" s="28"/>
    </row>
    <row r="537" spans="1:9" ht="15">
      <c r="A537" s="28"/>
      <c r="B537" s="433"/>
      <c r="C537" s="430"/>
      <c r="D537" s="367"/>
      <c r="E537" s="431"/>
      <c r="F537" s="357"/>
      <c r="G537" s="432"/>
      <c r="H537" s="94"/>
      <c r="I537" s="28"/>
    </row>
    <row r="538" spans="1:9" ht="15">
      <c r="A538" s="28"/>
      <c r="B538" s="498"/>
      <c r="C538" s="430"/>
      <c r="D538" s="367"/>
      <c r="E538" s="431"/>
      <c r="F538" s="357"/>
      <c r="G538" s="432"/>
      <c r="H538" s="94"/>
      <c r="I538" s="28"/>
    </row>
    <row r="539" spans="1:9" ht="15">
      <c r="A539" s="28"/>
      <c r="B539" s="19" t="s">
        <v>488</v>
      </c>
      <c r="C539" s="94"/>
      <c r="D539" s="425"/>
      <c r="E539" s="94"/>
      <c r="F539" s="125"/>
      <c r="G539" s="94"/>
      <c r="H539" s="427"/>
      <c r="I539" s="28"/>
    </row>
    <row r="540" spans="1:9" ht="15">
      <c r="A540" s="28"/>
      <c r="B540" s="32" t="s">
        <v>486</v>
      </c>
      <c r="C540" s="44"/>
      <c r="D540" s="428"/>
      <c r="E540" s="149"/>
      <c r="F540" s="148"/>
      <c r="G540" s="149"/>
      <c r="H540" s="428"/>
      <c r="I540" s="28"/>
    </row>
    <row r="541" spans="1:9" ht="15.75">
      <c r="A541" s="28"/>
      <c r="B541" s="52" t="s">
        <v>2</v>
      </c>
      <c r="C541" s="434"/>
      <c r="D541" s="413">
        <v>1</v>
      </c>
      <c r="E541" s="426"/>
      <c r="F541" s="361"/>
      <c r="H541" s="370">
        <f>D541*F541</f>
        <v>0</v>
      </c>
      <c r="I541" s="28"/>
    </row>
    <row r="542" spans="1:9" ht="15">
      <c r="A542" s="28"/>
      <c r="B542" s="429" t="s">
        <v>487</v>
      </c>
      <c r="C542" s="430"/>
      <c r="D542" s="413"/>
      <c r="E542" s="426"/>
      <c r="F542" s="357"/>
      <c r="H542" s="125"/>
      <c r="I542" s="28"/>
    </row>
    <row r="543" spans="1:9" ht="15">
      <c r="A543" s="28"/>
      <c r="B543" s="429"/>
      <c r="C543" s="430"/>
      <c r="D543" s="367"/>
      <c r="E543" s="431"/>
      <c r="F543" s="357"/>
      <c r="G543" s="432"/>
      <c r="H543" s="94"/>
      <c r="I543" s="28"/>
    </row>
    <row r="544" spans="1:9" ht="15">
      <c r="A544" s="28"/>
      <c r="B544" s="433"/>
      <c r="C544" s="430"/>
      <c r="D544" s="367"/>
      <c r="E544" s="431"/>
      <c r="F544" s="357"/>
      <c r="G544" s="432"/>
      <c r="H544" s="94"/>
      <c r="I544" s="28"/>
    </row>
    <row r="545" spans="1:9" ht="15">
      <c r="A545" s="28"/>
      <c r="B545" s="435"/>
      <c r="C545" s="334"/>
      <c r="D545" s="436"/>
      <c r="E545" s="437"/>
      <c r="F545" s="438"/>
      <c r="G545" s="439"/>
      <c r="H545" s="439"/>
      <c r="I545" s="28"/>
    </row>
    <row r="546" spans="1:9" ht="29.25">
      <c r="A546" s="28"/>
      <c r="B546" s="440" t="s">
        <v>489</v>
      </c>
      <c r="C546" s="334"/>
      <c r="D546" s="436"/>
      <c r="E546" s="437"/>
      <c r="F546" s="438"/>
      <c r="G546" s="439"/>
      <c r="H546" s="439"/>
      <c r="I546" s="28"/>
    </row>
    <row r="547" spans="1:9" ht="15">
      <c r="A547" s="28"/>
      <c r="B547" s="52" t="s">
        <v>2</v>
      </c>
      <c r="C547" s="44"/>
      <c r="D547" s="413">
        <v>1</v>
      </c>
      <c r="E547" s="149"/>
      <c r="F547" s="361"/>
      <c r="H547" s="370">
        <f>D547*F547</f>
        <v>0</v>
      </c>
      <c r="I547" s="28"/>
    </row>
    <row r="548" spans="1:9" ht="15">
      <c r="A548" s="83"/>
      <c r="B548" s="442"/>
      <c r="C548" s="149"/>
      <c r="D548" s="389"/>
      <c r="E548" s="149"/>
      <c r="F548" s="413"/>
      <c r="G548" s="149"/>
      <c r="H548" s="413"/>
      <c r="I548" s="44"/>
    </row>
    <row r="549" spans="1:9" ht="15">
      <c r="A549" s="73"/>
      <c r="B549" s="371"/>
      <c r="C549" s="79"/>
      <c r="D549" s="443"/>
      <c r="E549" s="157"/>
      <c r="F549" s="374"/>
      <c r="G549" s="158"/>
      <c r="H549" s="374"/>
      <c r="I549" s="28"/>
    </row>
    <row r="550" spans="1:9" ht="15">
      <c r="A550" s="444" t="s">
        <v>209</v>
      </c>
      <c r="B550" s="388" t="s">
        <v>86</v>
      </c>
      <c r="C550" s="6"/>
      <c r="D550" s="365"/>
      <c r="E550" s="94"/>
      <c r="F550" s="357"/>
      <c r="G550" s="159"/>
      <c r="H550" s="379">
        <f>SUM(H406:H548)</f>
        <v>0</v>
      </c>
      <c r="I550" s="28"/>
    </row>
    <row r="551" spans="1:9" ht="15">
      <c r="A551" s="89"/>
      <c r="B551" s="380"/>
      <c r="C551" s="80"/>
      <c r="D551" s="445"/>
      <c r="E551" s="160"/>
      <c r="F551" s="361"/>
      <c r="G551" s="159"/>
      <c r="H551" s="361"/>
      <c r="I551" s="44"/>
    </row>
    <row r="552" spans="1:9" ht="15">
      <c r="A552" s="25"/>
      <c r="B552" s="395"/>
      <c r="C552" s="44"/>
      <c r="D552" s="389"/>
      <c r="E552" s="149"/>
      <c r="F552" s="390"/>
      <c r="G552" s="147"/>
      <c r="H552" s="390"/>
      <c r="I552" s="28"/>
    </row>
    <row r="553" spans="2:9" ht="15">
      <c r="B553" s="19"/>
      <c r="C553" s="6"/>
      <c r="D553" s="365"/>
      <c r="E553" s="94"/>
      <c r="F553" s="357"/>
      <c r="G553" s="127"/>
      <c r="H553" s="357"/>
      <c r="I553" s="28"/>
    </row>
    <row r="554" spans="2:9" ht="15">
      <c r="B554" s="19"/>
      <c r="C554" s="6"/>
      <c r="D554" s="365"/>
      <c r="E554" s="94"/>
      <c r="F554" s="357"/>
      <c r="G554" s="127"/>
      <c r="H554" s="357"/>
      <c r="I554" s="28"/>
    </row>
    <row r="555" spans="1:9" ht="15">
      <c r="A555" s="391" t="s">
        <v>210</v>
      </c>
      <c r="B555" s="399" t="s">
        <v>87</v>
      </c>
      <c r="C555" s="54"/>
      <c r="D555" s="400"/>
      <c r="E555" s="150"/>
      <c r="F555" s="401"/>
      <c r="G555" s="165"/>
      <c r="H555" s="401"/>
      <c r="I555" s="6"/>
    </row>
    <row r="556" spans="1:9" ht="15">
      <c r="A556" s="25"/>
      <c r="B556" s="395"/>
      <c r="C556" s="44"/>
      <c r="D556" s="389"/>
      <c r="E556" s="149"/>
      <c r="F556" s="390"/>
      <c r="G556" s="147"/>
      <c r="H556" s="390"/>
      <c r="I556" s="6"/>
    </row>
    <row r="557" spans="1:9" ht="15">
      <c r="A557" s="25"/>
      <c r="D557" s="355"/>
      <c r="F557" s="356"/>
      <c r="H557" s="357"/>
      <c r="I557" s="44"/>
    </row>
    <row r="558" spans="1:9" ht="30">
      <c r="A558" s="391"/>
      <c r="B558" s="354" t="s">
        <v>362</v>
      </c>
      <c r="D558" s="355"/>
      <c r="F558" s="356"/>
      <c r="H558" s="357"/>
      <c r="I558" s="54"/>
    </row>
    <row r="559" spans="1:9" ht="15">
      <c r="A559" s="25"/>
      <c r="D559" s="355"/>
      <c r="F559" s="356"/>
      <c r="H559" s="357"/>
      <c r="I559" s="44"/>
    </row>
    <row r="560" spans="1:9" ht="42.75">
      <c r="A560" s="25"/>
      <c r="B560" s="328" t="s">
        <v>88</v>
      </c>
      <c r="D560" s="355"/>
      <c r="F560" s="356"/>
      <c r="H560" s="357"/>
      <c r="I560" s="35"/>
    </row>
    <row r="561" spans="1:9" ht="15">
      <c r="A561" s="391"/>
      <c r="D561" s="355"/>
      <c r="F561" s="356"/>
      <c r="H561" s="357"/>
      <c r="I561" s="35"/>
    </row>
    <row r="562" spans="1:8" ht="15">
      <c r="A562" s="25"/>
      <c r="B562" s="328" t="s">
        <v>89</v>
      </c>
      <c r="D562" s="355"/>
      <c r="F562" s="390"/>
      <c r="G562" s="147"/>
      <c r="H562" s="390"/>
    </row>
    <row r="563" spans="1:8" ht="15">
      <c r="A563" s="25"/>
      <c r="B563" s="395" t="s">
        <v>16</v>
      </c>
      <c r="C563" s="44"/>
      <c r="D563" s="412">
        <f>H8</f>
        <v>461.85</v>
      </c>
      <c r="E563" s="149"/>
      <c r="F563" s="411"/>
      <c r="G563" s="147"/>
      <c r="H563" s="361">
        <f>D563*F563</f>
        <v>0</v>
      </c>
    </row>
    <row r="564" spans="1:8" ht="15">
      <c r="A564" s="391"/>
      <c r="B564" s="395"/>
      <c r="C564" s="44"/>
      <c r="D564" s="412"/>
      <c r="E564" s="149"/>
      <c r="F564" s="390"/>
      <c r="G564" s="147"/>
      <c r="H564" s="390"/>
    </row>
    <row r="565" spans="1:9" ht="30">
      <c r="A565" s="11"/>
      <c r="B565" s="354" t="s">
        <v>490</v>
      </c>
      <c r="C565" s="35"/>
      <c r="D565" s="446"/>
      <c r="E565" s="12"/>
      <c r="F565" s="377"/>
      <c r="G565" s="13"/>
      <c r="H565" s="377"/>
      <c r="I565" s="6"/>
    </row>
    <row r="566" spans="1:8" ht="15">
      <c r="A566" s="11"/>
      <c r="B566" s="375"/>
      <c r="C566" s="35"/>
      <c r="D566" s="447"/>
      <c r="E566" s="12"/>
      <c r="F566" s="377"/>
      <c r="G566" s="13"/>
      <c r="H566" s="377"/>
    </row>
    <row r="567" spans="1:8" ht="28.5">
      <c r="A567" s="11"/>
      <c r="B567" s="402" t="s">
        <v>491</v>
      </c>
      <c r="D567" s="359"/>
      <c r="F567" s="356"/>
      <c r="H567" s="357"/>
    </row>
    <row r="568" spans="1:8" ht="15">
      <c r="A568" s="11"/>
      <c r="B568" s="402"/>
      <c r="D568" s="359"/>
      <c r="F568" s="356"/>
      <c r="H568" s="357"/>
    </row>
    <row r="569" spans="2:8" ht="15">
      <c r="B569" s="402" t="s">
        <v>492</v>
      </c>
      <c r="D569" s="359"/>
      <c r="F569" s="356"/>
      <c r="H569" s="357"/>
    </row>
    <row r="570" spans="1:8" ht="15">
      <c r="A570" s="391"/>
      <c r="B570" s="448" t="s">
        <v>2</v>
      </c>
      <c r="D570" s="359">
        <v>2</v>
      </c>
      <c r="F570" s="411"/>
      <c r="H570" s="361">
        <f>D570*F570</f>
        <v>0</v>
      </c>
    </row>
    <row r="571" spans="1:8" ht="15">
      <c r="A571" s="391"/>
      <c r="B571" s="448"/>
      <c r="D571" s="359"/>
      <c r="F571" s="390"/>
      <c r="H571" s="357"/>
    </row>
    <row r="572" spans="1:8" ht="15">
      <c r="A572" s="391"/>
      <c r="B572" s="35" t="s">
        <v>493</v>
      </c>
      <c r="D572" s="449"/>
      <c r="F572" s="122"/>
      <c r="G572" s="122"/>
      <c r="H572" s="122"/>
    </row>
    <row r="573" spans="1:8" ht="15">
      <c r="A573" s="391"/>
      <c r="B573" s="35"/>
      <c r="D573" s="449"/>
      <c r="F573" s="122"/>
      <c r="G573" s="122"/>
      <c r="H573" s="122"/>
    </row>
    <row r="574" spans="1:8" ht="57">
      <c r="A574" s="391"/>
      <c r="B574" s="19" t="s">
        <v>494</v>
      </c>
      <c r="D574" s="449"/>
      <c r="F574" s="122"/>
      <c r="G574" s="122"/>
      <c r="H574" s="122"/>
    </row>
    <row r="575" spans="1:8" ht="15">
      <c r="A575" s="391"/>
      <c r="B575" s="19"/>
      <c r="D575" s="449"/>
      <c r="F575" s="122"/>
      <c r="G575" s="122"/>
      <c r="H575" s="122"/>
    </row>
    <row r="576" spans="1:8" ht="15">
      <c r="A576" s="391"/>
      <c r="B576" s="19" t="s">
        <v>495</v>
      </c>
      <c r="D576" s="449"/>
      <c r="F576" s="122"/>
      <c r="G576" s="122"/>
      <c r="H576" s="122"/>
    </row>
    <row r="577" spans="1:8" ht="15">
      <c r="A577" s="391"/>
      <c r="B577" s="67" t="s">
        <v>2</v>
      </c>
      <c r="D577" s="378">
        <v>2</v>
      </c>
      <c r="F577" s="411"/>
      <c r="G577" s="147"/>
      <c r="H577" s="370">
        <f>D577*F577</f>
        <v>0</v>
      </c>
    </row>
    <row r="578" spans="1:8" ht="15">
      <c r="A578" s="80"/>
      <c r="B578" s="82"/>
      <c r="C578" s="74"/>
      <c r="D578" s="450"/>
      <c r="E578" s="155"/>
      <c r="F578" s="411"/>
      <c r="G578" s="166"/>
      <c r="H578" s="411"/>
    </row>
    <row r="579" spans="1:8" ht="15">
      <c r="A579" s="391"/>
      <c r="C579" s="79"/>
      <c r="D579" s="443"/>
      <c r="E579" s="157"/>
      <c r="F579" s="374"/>
      <c r="G579" s="158"/>
      <c r="H579" s="374"/>
    </row>
    <row r="580" spans="1:8" ht="15">
      <c r="A580" s="25" t="s">
        <v>212</v>
      </c>
      <c r="B580" s="388" t="s">
        <v>90</v>
      </c>
      <c r="C580" s="6"/>
      <c r="D580" s="365"/>
      <c r="E580" s="94"/>
      <c r="F580" s="357"/>
      <c r="G580" s="159"/>
      <c r="H580" s="379">
        <f>SUM(H558:H578)</f>
        <v>0</v>
      </c>
    </row>
    <row r="581" spans="1:8" ht="15">
      <c r="A581" s="105"/>
      <c r="B581" s="380"/>
      <c r="C581" s="80"/>
      <c r="D581" s="445"/>
      <c r="E581" s="160"/>
      <c r="F581" s="361"/>
      <c r="G581" s="159"/>
      <c r="H581" s="361"/>
    </row>
    <row r="582" spans="1:8" ht="15">
      <c r="A582" s="83"/>
      <c r="C582" s="6"/>
      <c r="D582" s="365"/>
      <c r="E582" s="94"/>
      <c r="F582" s="357"/>
      <c r="G582" s="127"/>
      <c r="H582" s="357"/>
    </row>
    <row r="583" spans="1:8" ht="15">
      <c r="A583" s="25" t="s">
        <v>212</v>
      </c>
      <c r="B583" s="354" t="s">
        <v>91</v>
      </c>
      <c r="C583" s="44"/>
      <c r="D583" s="389"/>
      <c r="E583" s="149"/>
      <c r="F583" s="390"/>
      <c r="G583" s="147"/>
      <c r="H583" s="390"/>
    </row>
    <row r="584" spans="1:8" ht="15">
      <c r="A584" s="83"/>
      <c r="C584" s="44"/>
      <c r="D584" s="389"/>
      <c r="E584" s="149"/>
      <c r="F584" s="390"/>
      <c r="G584" s="147"/>
      <c r="H584" s="390"/>
    </row>
    <row r="585" spans="1:8" ht="15">
      <c r="A585" s="83"/>
      <c r="B585" s="354" t="s">
        <v>496</v>
      </c>
      <c r="C585" s="44"/>
      <c r="D585" s="389"/>
      <c r="E585" s="149"/>
      <c r="F585" s="390"/>
      <c r="G585" s="147"/>
      <c r="H585" s="390"/>
    </row>
    <row r="586" spans="1:9" ht="15">
      <c r="A586" s="83"/>
      <c r="C586" s="44"/>
      <c r="D586" s="389"/>
      <c r="E586" s="149"/>
      <c r="F586" s="390"/>
      <c r="G586" s="147"/>
      <c r="H586" s="390"/>
      <c r="I586" s="44"/>
    </row>
    <row r="587" spans="1:8" ht="28.5">
      <c r="A587" s="11"/>
      <c r="B587" s="328" t="s">
        <v>497</v>
      </c>
      <c r="D587" s="406"/>
      <c r="F587" s="356"/>
      <c r="G587" s="122"/>
      <c r="H587" s="451"/>
    </row>
    <row r="588" spans="1:8" ht="57">
      <c r="A588" s="11"/>
      <c r="B588" s="328" t="s">
        <v>498</v>
      </c>
      <c r="D588" s="406"/>
      <c r="F588" s="356"/>
      <c r="G588" s="122"/>
      <c r="H588" s="451"/>
    </row>
    <row r="589" spans="1:9" ht="57">
      <c r="A589" s="83"/>
      <c r="B589" s="328" t="s">
        <v>101</v>
      </c>
      <c r="C589" s="44"/>
      <c r="D589" s="389"/>
      <c r="E589" s="149"/>
      <c r="F589" s="390"/>
      <c r="G589" s="147"/>
      <c r="H589" s="390"/>
      <c r="I589" s="44"/>
    </row>
    <row r="590" spans="1:9" ht="15">
      <c r="A590" s="83"/>
      <c r="C590" s="44"/>
      <c r="D590" s="389"/>
      <c r="E590" s="149"/>
      <c r="F590" s="390"/>
      <c r="G590" s="147"/>
      <c r="H590" s="390"/>
      <c r="I590" s="44"/>
    </row>
    <row r="591" spans="1:9" ht="57">
      <c r="A591" s="83"/>
      <c r="B591" s="328" t="s">
        <v>226</v>
      </c>
      <c r="C591" s="44"/>
      <c r="D591" s="389"/>
      <c r="E591" s="149"/>
      <c r="F591" s="390"/>
      <c r="G591" s="147"/>
      <c r="H591" s="390"/>
      <c r="I591" s="44"/>
    </row>
    <row r="592" spans="1:9" ht="15">
      <c r="A592" s="83"/>
      <c r="C592" s="44"/>
      <c r="D592" s="389"/>
      <c r="E592" s="149"/>
      <c r="F592" s="390"/>
      <c r="G592" s="147"/>
      <c r="H592" s="390"/>
      <c r="I592" s="44"/>
    </row>
    <row r="593" spans="1:9" ht="114">
      <c r="A593" s="83"/>
      <c r="B593" s="328" t="s">
        <v>227</v>
      </c>
      <c r="C593" s="44"/>
      <c r="D593" s="389"/>
      <c r="E593" s="149"/>
      <c r="F593" s="390"/>
      <c r="G593" s="147"/>
      <c r="H593" s="390"/>
      <c r="I593" s="44"/>
    </row>
    <row r="594" spans="1:9" ht="15">
      <c r="A594" s="83"/>
      <c r="C594" s="44"/>
      <c r="D594" s="389"/>
      <c r="E594" s="149"/>
      <c r="F594" s="390"/>
      <c r="G594" s="147"/>
      <c r="H594" s="390"/>
      <c r="I594" s="44"/>
    </row>
    <row r="595" spans="1:9" ht="71.25">
      <c r="A595" s="83"/>
      <c r="B595" s="328" t="s">
        <v>499</v>
      </c>
      <c r="C595" s="44"/>
      <c r="D595" s="389"/>
      <c r="E595" s="149"/>
      <c r="F595" s="390"/>
      <c r="G595" s="147"/>
      <c r="H595" s="390"/>
      <c r="I595" s="44"/>
    </row>
    <row r="596" spans="1:9" ht="15">
      <c r="A596" s="83"/>
      <c r="C596" s="44"/>
      <c r="D596" s="389"/>
      <c r="E596" s="149"/>
      <c r="F596" s="390"/>
      <c r="G596" s="147"/>
      <c r="H596" s="390"/>
      <c r="I596" s="44"/>
    </row>
    <row r="597" spans="1:9" ht="15">
      <c r="A597" s="83"/>
      <c r="B597" s="328" t="s">
        <v>103</v>
      </c>
      <c r="C597" s="44"/>
      <c r="D597" s="389"/>
      <c r="E597" s="149"/>
      <c r="F597" s="390"/>
      <c r="G597" s="147"/>
      <c r="H597" s="390"/>
      <c r="I597" s="44"/>
    </row>
    <row r="598" spans="1:9" ht="57">
      <c r="A598" s="83"/>
      <c r="B598" s="328" t="s">
        <v>238</v>
      </c>
      <c r="C598" s="44"/>
      <c r="D598" s="389"/>
      <c r="E598" s="149"/>
      <c r="F598" s="390"/>
      <c r="G598" s="147"/>
      <c r="H598" s="390"/>
      <c r="I598" s="44"/>
    </row>
    <row r="599" spans="1:9" ht="15">
      <c r="A599" s="83"/>
      <c r="C599" s="44"/>
      <c r="D599" s="389"/>
      <c r="E599" s="149"/>
      <c r="F599" s="390"/>
      <c r="G599" s="147"/>
      <c r="H599" s="390"/>
      <c r="I599" s="44"/>
    </row>
    <row r="600" spans="1:9" ht="15">
      <c r="A600" s="83"/>
      <c r="B600" s="328" t="s">
        <v>104</v>
      </c>
      <c r="C600" s="44"/>
      <c r="D600" s="389"/>
      <c r="E600" s="149"/>
      <c r="F600" s="390"/>
      <c r="G600" s="147"/>
      <c r="H600" s="390"/>
      <c r="I600" s="44"/>
    </row>
    <row r="601" spans="1:9" ht="71.25">
      <c r="A601" s="83"/>
      <c r="B601" s="328" t="s">
        <v>239</v>
      </c>
      <c r="C601" s="44"/>
      <c r="D601" s="389"/>
      <c r="E601" s="149"/>
      <c r="F601" s="390"/>
      <c r="G601" s="147"/>
      <c r="H601" s="390"/>
      <c r="I601" s="6"/>
    </row>
    <row r="602" spans="1:9" ht="15">
      <c r="A602" s="83"/>
      <c r="C602" s="44"/>
      <c r="D602" s="389"/>
      <c r="E602" s="149"/>
      <c r="F602" s="390"/>
      <c r="G602" s="147"/>
      <c r="H602" s="390"/>
      <c r="I602" s="6"/>
    </row>
    <row r="603" spans="1:9" ht="15">
      <c r="A603" s="83"/>
      <c r="B603" s="328" t="s">
        <v>105</v>
      </c>
      <c r="C603" s="44"/>
      <c r="D603" s="389"/>
      <c r="E603" s="149"/>
      <c r="F603" s="390"/>
      <c r="G603" s="147"/>
      <c r="H603" s="390"/>
      <c r="I603" s="6"/>
    </row>
    <row r="604" spans="1:9" ht="57">
      <c r="A604" s="83"/>
      <c r="B604" s="328" t="s">
        <v>92</v>
      </c>
      <c r="C604" s="44"/>
      <c r="D604" s="389"/>
      <c r="E604" s="149"/>
      <c r="F604" s="390"/>
      <c r="G604" s="147"/>
      <c r="H604" s="390"/>
      <c r="I604" s="44"/>
    </row>
    <row r="605" spans="1:9" ht="15">
      <c r="A605" s="83"/>
      <c r="C605" s="44"/>
      <c r="D605" s="389"/>
      <c r="E605" s="149"/>
      <c r="F605" s="390"/>
      <c r="G605" s="147"/>
      <c r="H605" s="390"/>
      <c r="I605" s="44"/>
    </row>
    <row r="606" spans="1:8" ht="15">
      <c r="A606" s="83"/>
      <c r="B606" s="452" t="s">
        <v>93</v>
      </c>
      <c r="C606" s="44"/>
      <c r="D606" s="389"/>
      <c r="E606" s="149"/>
      <c r="F606" s="390"/>
      <c r="G606" s="147"/>
      <c r="H606" s="390"/>
    </row>
    <row r="607" spans="1:8" ht="15">
      <c r="A607" s="83"/>
      <c r="B607" s="354"/>
      <c r="C607" s="44"/>
      <c r="D607" s="389"/>
      <c r="E607" s="149"/>
      <c r="F607" s="390"/>
      <c r="G607" s="147"/>
      <c r="H607" s="390"/>
    </row>
    <row r="608" spans="1:8" ht="42.75">
      <c r="A608" s="11"/>
      <c r="B608" s="328" t="s">
        <v>240</v>
      </c>
      <c r="D608" s="406"/>
      <c r="F608" s="356"/>
      <c r="G608" s="122"/>
      <c r="H608" s="451"/>
    </row>
    <row r="609" spans="1:8" ht="15">
      <c r="A609" s="11"/>
      <c r="B609" s="315"/>
      <c r="D609" s="453"/>
      <c r="F609" s="356"/>
      <c r="G609" s="122"/>
      <c r="H609" s="356"/>
    </row>
    <row r="610" spans="1:8" ht="71.25">
      <c r="A610" s="11"/>
      <c r="B610" s="328" t="s">
        <v>241</v>
      </c>
      <c r="D610" s="453"/>
      <c r="F610" s="356"/>
      <c r="G610" s="122"/>
      <c r="H610" s="356"/>
    </row>
    <row r="611" spans="1:8" ht="15">
      <c r="A611" s="11"/>
      <c r="D611" s="453"/>
      <c r="F611" s="356"/>
      <c r="G611" s="122"/>
      <c r="H611" s="356"/>
    </row>
    <row r="612" spans="1:8" ht="15">
      <c r="A612" s="11"/>
      <c r="B612" s="417" t="s">
        <v>500</v>
      </c>
      <c r="D612" s="453"/>
      <c r="F612" s="356"/>
      <c r="G612" s="122"/>
      <c r="H612" s="356"/>
    </row>
    <row r="613" spans="2:8" ht="15">
      <c r="B613" s="448" t="s">
        <v>53</v>
      </c>
      <c r="D613" s="367">
        <f>H8</f>
        <v>461.85</v>
      </c>
      <c r="F613" s="360"/>
      <c r="H613" s="361">
        <f>D613*F613</f>
        <v>0</v>
      </c>
    </row>
    <row r="614" spans="1:8" ht="15">
      <c r="A614" s="28"/>
      <c r="C614" s="44"/>
      <c r="D614" s="389"/>
      <c r="E614" s="149"/>
      <c r="F614" s="390"/>
      <c r="G614" s="147"/>
      <c r="H614" s="390"/>
    </row>
    <row r="615" spans="1:8" ht="15">
      <c r="A615" s="28"/>
      <c r="B615" s="354" t="s">
        <v>95</v>
      </c>
      <c r="C615" s="28"/>
      <c r="D615" s="389"/>
      <c r="E615" s="145"/>
      <c r="F615" s="390"/>
      <c r="G615" s="147"/>
      <c r="H615" s="390"/>
    </row>
    <row r="616" spans="1:8" ht="15">
      <c r="A616" s="28"/>
      <c r="B616" s="354"/>
      <c r="C616" s="28"/>
      <c r="D616" s="389"/>
      <c r="E616" s="145"/>
      <c r="F616" s="390"/>
      <c r="G616" s="147"/>
      <c r="H616" s="390"/>
    </row>
    <row r="617" spans="1:8" ht="85.5">
      <c r="A617" s="28"/>
      <c r="B617" s="328" t="s">
        <v>246</v>
      </c>
      <c r="C617" s="28"/>
      <c r="D617" s="389"/>
      <c r="E617" s="145"/>
      <c r="F617" s="390"/>
      <c r="G617" s="147"/>
      <c r="H617" s="390"/>
    </row>
    <row r="618" spans="1:8" ht="15">
      <c r="A618" s="28"/>
      <c r="C618" s="28"/>
      <c r="D618" s="389"/>
      <c r="E618" s="145"/>
      <c r="F618" s="390"/>
      <c r="G618" s="147"/>
      <c r="H618" s="390"/>
    </row>
    <row r="619" spans="1:8" ht="42.75">
      <c r="A619" s="28"/>
      <c r="B619" s="328" t="s">
        <v>247</v>
      </c>
      <c r="C619" s="28"/>
      <c r="D619" s="389"/>
      <c r="E619" s="145"/>
      <c r="F619" s="390"/>
      <c r="G619" s="147"/>
      <c r="H619" s="390"/>
    </row>
    <row r="620" spans="1:8" ht="28.5">
      <c r="A620" s="28"/>
      <c r="B620" s="328" t="s">
        <v>248</v>
      </c>
      <c r="C620" s="28"/>
      <c r="D620" s="389"/>
      <c r="E620" s="145"/>
      <c r="F620" s="390"/>
      <c r="G620" s="147"/>
      <c r="H620" s="390"/>
    </row>
    <row r="621" spans="1:8" ht="15">
      <c r="A621" s="28"/>
      <c r="C621" s="28"/>
      <c r="D621" s="389"/>
      <c r="E621" s="145"/>
      <c r="F621" s="390"/>
      <c r="G621" s="147"/>
      <c r="H621" s="390"/>
    </row>
    <row r="622" spans="1:8" ht="42.75">
      <c r="A622" s="28"/>
      <c r="B622" s="328" t="s">
        <v>501</v>
      </c>
      <c r="C622" s="28"/>
      <c r="D622" s="389"/>
      <c r="E622" s="145"/>
      <c r="F622" s="390"/>
      <c r="G622" s="147"/>
      <c r="H622" s="390"/>
    </row>
    <row r="623" spans="1:8" ht="28.5">
      <c r="A623" s="28"/>
      <c r="B623" s="328" t="s">
        <v>250</v>
      </c>
      <c r="C623" s="28"/>
      <c r="D623" s="389"/>
      <c r="E623" s="145"/>
      <c r="F623" s="390"/>
      <c r="G623" s="147"/>
      <c r="H623" s="390"/>
    </row>
    <row r="624" spans="1:8" ht="42.75">
      <c r="A624" s="28"/>
      <c r="B624" s="328" t="s">
        <v>251</v>
      </c>
      <c r="C624" s="28"/>
      <c r="D624" s="389"/>
      <c r="E624" s="145"/>
      <c r="F624" s="390"/>
      <c r="G624" s="147"/>
      <c r="H624" s="390"/>
    </row>
    <row r="625" spans="1:8" ht="15">
      <c r="A625" s="28"/>
      <c r="C625" s="28"/>
      <c r="D625" s="389"/>
      <c r="E625" s="145"/>
      <c r="F625" s="390"/>
      <c r="G625" s="147"/>
      <c r="H625" s="390"/>
    </row>
    <row r="626" spans="1:8" ht="42.75">
      <c r="A626" s="28"/>
      <c r="B626" s="328" t="s">
        <v>252</v>
      </c>
      <c r="C626" s="28"/>
      <c r="D626" s="389"/>
      <c r="E626" s="145"/>
      <c r="F626" s="390"/>
      <c r="G626" s="147"/>
      <c r="H626" s="390"/>
    </row>
    <row r="627" spans="1:8" ht="28.5">
      <c r="A627" s="28"/>
      <c r="B627" s="328" t="s">
        <v>253</v>
      </c>
      <c r="C627" s="28"/>
      <c r="D627" s="389"/>
      <c r="E627" s="145"/>
      <c r="F627" s="390"/>
      <c r="G627" s="147"/>
      <c r="H627" s="390"/>
    </row>
    <row r="628" spans="1:8" ht="28.5">
      <c r="A628" s="28"/>
      <c r="B628" s="328" t="s">
        <v>502</v>
      </c>
      <c r="C628" s="28"/>
      <c r="D628" s="389"/>
      <c r="E628" s="145"/>
      <c r="F628" s="390"/>
      <c r="G628" s="147"/>
      <c r="H628" s="390"/>
    </row>
    <row r="629" spans="1:8" ht="15">
      <c r="A629" s="28"/>
      <c r="C629" s="28"/>
      <c r="D629" s="389"/>
      <c r="E629" s="145"/>
      <c r="F629" s="390"/>
      <c r="G629" s="147"/>
      <c r="H629" s="390"/>
    </row>
    <row r="630" spans="1:8" ht="28.5">
      <c r="A630" s="28"/>
      <c r="B630" s="328" t="s">
        <v>254</v>
      </c>
      <c r="C630" s="28"/>
      <c r="D630" s="389"/>
      <c r="E630" s="145"/>
      <c r="F630" s="390"/>
      <c r="G630" s="147"/>
      <c r="H630" s="390"/>
    </row>
    <row r="631" spans="1:8" ht="15">
      <c r="A631" s="28"/>
      <c r="C631" s="28"/>
      <c r="D631" s="389"/>
      <c r="E631" s="145"/>
      <c r="F631" s="390"/>
      <c r="G631" s="147"/>
      <c r="H631" s="390"/>
    </row>
    <row r="632" spans="1:8" ht="42.75">
      <c r="A632" s="28"/>
      <c r="B632" s="328" t="s">
        <v>255</v>
      </c>
      <c r="C632" s="28"/>
      <c r="D632" s="389"/>
      <c r="E632" s="145"/>
      <c r="F632" s="390"/>
      <c r="G632" s="147"/>
      <c r="H632" s="390"/>
    </row>
    <row r="633" spans="1:8" ht="15">
      <c r="A633" s="28"/>
      <c r="C633" s="28"/>
      <c r="D633" s="389"/>
      <c r="E633" s="145"/>
      <c r="F633" s="390"/>
      <c r="G633" s="147"/>
      <c r="H633" s="390"/>
    </row>
    <row r="634" spans="1:8" ht="42.75">
      <c r="A634" s="28"/>
      <c r="B634" s="328" t="s">
        <v>256</v>
      </c>
      <c r="C634" s="28"/>
      <c r="D634" s="389"/>
      <c r="E634" s="145"/>
      <c r="F634" s="390"/>
      <c r="G634" s="147"/>
      <c r="H634" s="390"/>
    </row>
    <row r="635" spans="1:8" ht="15">
      <c r="A635" s="28"/>
      <c r="C635" s="28"/>
      <c r="D635" s="389"/>
      <c r="E635" s="145"/>
      <c r="F635" s="390"/>
      <c r="G635" s="147"/>
      <c r="H635" s="390"/>
    </row>
    <row r="636" spans="1:8" ht="42.75">
      <c r="A636" s="28"/>
      <c r="B636" s="328" t="s">
        <v>257</v>
      </c>
      <c r="C636" s="28"/>
      <c r="D636" s="389"/>
      <c r="E636" s="145"/>
      <c r="F636" s="390"/>
      <c r="G636" s="147"/>
      <c r="H636" s="390"/>
    </row>
    <row r="637" spans="1:8" ht="15">
      <c r="A637" s="28"/>
      <c r="C637" s="28"/>
      <c r="D637" s="389"/>
      <c r="E637" s="145"/>
      <c r="F637" s="390"/>
      <c r="G637" s="147"/>
      <c r="H637" s="390"/>
    </row>
    <row r="638" spans="1:8" ht="99.75">
      <c r="A638" s="28"/>
      <c r="B638" s="19" t="s">
        <v>503</v>
      </c>
      <c r="C638" s="28"/>
      <c r="D638" s="389"/>
      <c r="E638" s="145"/>
      <c r="F638" s="390"/>
      <c r="G638" s="147"/>
      <c r="H638" s="390"/>
    </row>
    <row r="639" spans="1:8" ht="15">
      <c r="A639" s="28"/>
      <c r="B639" s="19"/>
      <c r="C639" s="28"/>
      <c r="D639" s="389"/>
      <c r="E639" s="145"/>
      <c r="F639" s="390"/>
      <c r="G639" s="147"/>
      <c r="H639" s="390"/>
    </row>
    <row r="640" spans="1:8" ht="42.75">
      <c r="A640" s="28"/>
      <c r="B640" s="19" t="s">
        <v>258</v>
      </c>
      <c r="C640" s="28"/>
      <c r="D640" s="389"/>
      <c r="E640" s="145"/>
      <c r="F640" s="390"/>
      <c r="G640" s="147"/>
      <c r="H640" s="390"/>
    </row>
    <row r="641" spans="1:8" ht="15">
      <c r="A641" s="28"/>
      <c r="B641" s="19"/>
      <c r="C641" s="28"/>
      <c r="D641" s="389"/>
      <c r="E641" s="145"/>
      <c r="F641" s="390"/>
      <c r="G641" s="147"/>
      <c r="H641" s="390"/>
    </row>
    <row r="642" spans="1:8" ht="15">
      <c r="A642" s="28"/>
      <c r="B642" s="354" t="s">
        <v>93</v>
      </c>
      <c r="C642" s="28"/>
      <c r="D642" s="389"/>
      <c r="E642" s="145"/>
      <c r="F642" s="390"/>
      <c r="G642" s="147"/>
      <c r="H642" s="390"/>
    </row>
    <row r="643" spans="1:8" ht="15">
      <c r="A643" s="28"/>
      <c r="B643" s="354"/>
      <c r="C643" s="28"/>
      <c r="D643" s="389"/>
      <c r="E643" s="145"/>
      <c r="F643" s="390"/>
      <c r="G643" s="147"/>
      <c r="H643" s="390"/>
    </row>
    <row r="644" spans="1:8" ht="57">
      <c r="A644" s="11"/>
      <c r="B644" s="19" t="s">
        <v>504</v>
      </c>
      <c r="C644" s="28"/>
      <c r="D644" s="389"/>
      <c r="E644" s="145"/>
      <c r="F644" s="390"/>
      <c r="G644" s="147"/>
      <c r="H644" s="390"/>
    </row>
    <row r="645" spans="1:8" ht="15">
      <c r="A645" s="28"/>
      <c r="C645" s="28"/>
      <c r="D645" s="389"/>
      <c r="E645" s="145"/>
      <c r="F645" s="390"/>
      <c r="G645" s="147"/>
      <c r="H645" s="390"/>
    </row>
    <row r="646" spans="1:8" ht="16.5">
      <c r="A646" s="11"/>
      <c r="B646" s="328" t="s">
        <v>94</v>
      </c>
      <c r="C646" s="28"/>
      <c r="D646" s="389"/>
      <c r="E646" s="145"/>
      <c r="F646" s="390"/>
      <c r="G646" s="147"/>
      <c r="H646" s="390"/>
    </row>
    <row r="647" spans="2:8" ht="15">
      <c r="B647" s="448" t="s">
        <v>53</v>
      </c>
      <c r="D647" s="367">
        <f>H8</f>
        <v>461.85</v>
      </c>
      <c r="F647" s="360"/>
      <c r="H647" s="361">
        <f>D647*F647</f>
        <v>0</v>
      </c>
    </row>
    <row r="648" spans="1:8" ht="15">
      <c r="A648" s="28"/>
      <c r="C648" s="44"/>
      <c r="D648" s="389"/>
      <c r="E648" s="149"/>
      <c r="F648" s="390"/>
      <c r="G648" s="147"/>
      <c r="H648" s="390"/>
    </row>
    <row r="649" spans="1:8" ht="15">
      <c r="A649" s="83"/>
      <c r="B649" s="354" t="s">
        <v>243</v>
      </c>
      <c r="C649" s="44"/>
      <c r="D649" s="389"/>
      <c r="E649" s="149"/>
      <c r="F649" s="390"/>
      <c r="G649" s="147"/>
      <c r="H649" s="390"/>
    </row>
    <row r="650" spans="1:8" ht="15">
      <c r="A650" s="83"/>
      <c r="B650" s="354"/>
      <c r="C650" s="44"/>
      <c r="D650" s="389"/>
      <c r="E650" s="149"/>
      <c r="F650" s="390"/>
      <c r="G650" s="147"/>
      <c r="H650" s="390"/>
    </row>
    <row r="651" spans="1:8" ht="99.75">
      <c r="A651" s="83"/>
      <c r="B651" s="454" t="s">
        <v>244</v>
      </c>
      <c r="C651" s="44"/>
      <c r="D651" s="389"/>
      <c r="E651" s="149"/>
      <c r="F651" s="390"/>
      <c r="G651" s="147"/>
      <c r="H651" s="390"/>
    </row>
    <row r="652" spans="1:8" ht="15">
      <c r="A652" s="83"/>
      <c r="C652" s="44"/>
      <c r="D652" s="389"/>
      <c r="E652" s="149"/>
      <c r="F652" s="390"/>
      <c r="G652" s="147"/>
      <c r="H652" s="390"/>
    </row>
    <row r="653" spans="1:8" ht="33" customHeight="1">
      <c r="A653" s="83"/>
      <c r="B653" s="454" t="s">
        <v>245</v>
      </c>
      <c r="C653" s="44"/>
      <c r="D653" s="389"/>
      <c r="E653" s="149"/>
      <c r="F653" s="390"/>
      <c r="G653" s="147"/>
      <c r="H653" s="390"/>
    </row>
    <row r="654" spans="1:8" ht="15">
      <c r="A654" s="83"/>
      <c r="B654" s="19"/>
      <c r="C654" s="44"/>
      <c r="D654" s="389"/>
      <c r="E654" s="149"/>
      <c r="F654" s="390"/>
      <c r="G654" s="147"/>
      <c r="H654" s="390"/>
    </row>
    <row r="655" spans="1:9" ht="16.5">
      <c r="A655" s="83"/>
      <c r="B655" s="328" t="s">
        <v>94</v>
      </c>
      <c r="C655" s="44"/>
      <c r="D655" s="389"/>
      <c r="E655" s="149"/>
      <c r="F655" s="390"/>
      <c r="G655" s="147"/>
      <c r="H655" s="390"/>
      <c r="I655" s="119"/>
    </row>
    <row r="656" spans="1:9" ht="15">
      <c r="A656" s="11"/>
      <c r="B656" s="448" t="s">
        <v>53</v>
      </c>
      <c r="D656" s="367">
        <f>H8</f>
        <v>461.85</v>
      </c>
      <c r="F656" s="360"/>
      <c r="H656" s="361">
        <f>D656*F656</f>
        <v>0</v>
      </c>
      <c r="I656" s="119"/>
    </row>
    <row r="657" spans="1:9" ht="15">
      <c r="A657" s="11"/>
      <c r="B657" s="395"/>
      <c r="C657" s="44"/>
      <c r="D657" s="389"/>
      <c r="E657" s="149"/>
      <c r="F657" s="390"/>
      <c r="G657" s="147"/>
      <c r="H657" s="390"/>
      <c r="I657" s="119"/>
    </row>
    <row r="658" spans="1:8" ht="15">
      <c r="A658" s="107"/>
      <c r="B658" s="448"/>
      <c r="D658" s="453"/>
      <c r="F658" s="453"/>
      <c r="G658" s="122"/>
      <c r="H658" s="357"/>
    </row>
    <row r="659" spans="1:8" ht="15">
      <c r="A659" s="107"/>
      <c r="B659" s="382" t="s">
        <v>505</v>
      </c>
      <c r="C659" s="455"/>
      <c r="D659" s="456"/>
      <c r="E659" s="455"/>
      <c r="F659" s="457"/>
      <c r="G659" s="455"/>
      <c r="H659" s="458"/>
    </row>
    <row r="660" spans="1:8" ht="15">
      <c r="A660" s="107"/>
      <c r="B660" s="459"/>
      <c r="C660" s="455"/>
      <c r="D660" s="456"/>
      <c r="E660" s="455"/>
      <c r="F660" s="457"/>
      <c r="G660" s="455"/>
      <c r="H660" s="458"/>
    </row>
    <row r="661" spans="1:8" ht="42.75">
      <c r="A661" s="107"/>
      <c r="B661" s="19" t="s">
        <v>506</v>
      </c>
      <c r="C661" s="455"/>
      <c r="D661" s="456"/>
      <c r="E661" s="455"/>
      <c r="F661" s="457"/>
      <c r="G661" s="455"/>
      <c r="H661" s="458"/>
    </row>
    <row r="662" spans="1:8" ht="15">
      <c r="A662" s="107"/>
      <c r="B662" s="460" t="s">
        <v>507</v>
      </c>
      <c r="C662" s="455"/>
      <c r="D662" s="461">
        <v>2</v>
      </c>
      <c r="E662" s="455"/>
      <c r="F662" s="462"/>
      <c r="G662" s="455"/>
      <c r="H662" s="463">
        <f>D662*F662</f>
        <v>0</v>
      </c>
    </row>
    <row r="663" spans="1:8" ht="15">
      <c r="A663" s="107"/>
      <c r="B663" s="464"/>
      <c r="C663" s="455"/>
      <c r="D663" s="456"/>
      <c r="E663" s="455"/>
      <c r="F663" s="457"/>
      <c r="G663" s="455"/>
      <c r="H663" s="458"/>
    </row>
    <row r="664" spans="1:8" ht="71.25">
      <c r="A664" s="107"/>
      <c r="B664" s="464" t="s">
        <v>508</v>
      </c>
      <c r="C664" s="455"/>
      <c r="D664" s="456"/>
      <c r="E664" s="455"/>
      <c r="F664" s="457"/>
      <c r="G664" s="455"/>
      <c r="H664" s="458"/>
    </row>
    <row r="665" spans="1:8" ht="16.5" customHeight="1">
      <c r="A665" s="107"/>
      <c r="B665" s="464" t="s">
        <v>509</v>
      </c>
      <c r="C665" s="455"/>
      <c r="D665" s="456"/>
      <c r="E665" s="455"/>
      <c r="F665" s="457"/>
      <c r="G665" s="455"/>
      <c r="H665" s="458"/>
    </row>
    <row r="666" spans="1:8" ht="15">
      <c r="A666" s="107"/>
      <c r="B666" s="465" t="s">
        <v>2</v>
      </c>
      <c r="C666" s="455"/>
      <c r="D666" s="461">
        <v>17</v>
      </c>
      <c r="E666" s="455"/>
      <c r="F666" s="462"/>
      <c r="G666" s="455"/>
      <c r="H666" s="463">
        <f>D666*F666</f>
        <v>0</v>
      </c>
    </row>
    <row r="667" spans="1:8" ht="15">
      <c r="A667" s="107"/>
      <c r="B667" s="465"/>
      <c r="C667" s="455"/>
      <c r="D667" s="461"/>
      <c r="E667" s="455"/>
      <c r="F667" s="466"/>
      <c r="G667" s="455"/>
      <c r="H667" s="467"/>
    </row>
    <row r="668" spans="1:8" ht="28.5">
      <c r="A668" s="107"/>
      <c r="B668" s="19" t="s">
        <v>652</v>
      </c>
      <c r="C668" s="455"/>
      <c r="D668" s="456"/>
      <c r="E668" s="455"/>
      <c r="F668" s="457"/>
      <c r="G668" s="455"/>
      <c r="H668" s="458"/>
    </row>
    <row r="669" spans="1:8" ht="15">
      <c r="A669" s="107"/>
      <c r="B669" s="460" t="s">
        <v>512</v>
      </c>
      <c r="C669" s="455"/>
      <c r="D669" s="461">
        <v>40</v>
      </c>
      <c r="E669" s="455"/>
      <c r="F669" s="462"/>
      <c r="G669" s="455"/>
      <c r="H669" s="463">
        <f>D669*F669</f>
        <v>0</v>
      </c>
    </row>
    <row r="670" spans="1:8" ht="15">
      <c r="A670" s="83"/>
      <c r="B670" s="395"/>
      <c r="C670" s="44"/>
      <c r="D670" s="389"/>
      <c r="E670" s="149"/>
      <c r="F670" s="390"/>
      <c r="G670" s="147"/>
      <c r="H670" s="390"/>
    </row>
    <row r="671" spans="1:8" ht="15">
      <c r="A671" s="84"/>
      <c r="B671" s="371"/>
      <c r="C671" s="79"/>
      <c r="D671" s="443"/>
      <c r="E671" s="157"/>
      <c r="F671" s="374"/>
      <c r="G671" s="158"/>
      <c r="H671" s="374"/>
    </row>
    <row r="672" spans="1:8" ht="15">
      <c r="A672" s="95" t="s">
        <v>212</v>
      </c>
      <c r="B672" s="388" t="s">
        <v>97</v>
      </c>
      <c r="C672" s="6"/>
      <c r="D672" s="365"/>
      <c r="E672" s="94"/>
      <c r="F672" s="357"/>
      <c r="G672" s="159"/>
      <c r="H672" s="379">
        <f>SUM(H611:H670)</f>
        <v>0</v>
      </c>
    </row>
    <row r="673" spans="1:8" ht="15">
      <c r="A673" s="85"/>
      <c r="B673" s="380"/>
      <c r="C673" s="80"/>
      <c r="D673" s="445"/>
      <c r="E673" s="160"/>
      <c r="F673" s="361"/>
      <c r="G673" s="159"/>
      <c r="H673" s="361"/>
    </row>
    <row r="674" spans="1:8" ht="15">
      <c r="A674" s="11"/>
      <c r="C674" s="6"/>
      <c r="D674" s="365"/>
      <c r="E674" s="94"/>
      <c r="F674" s="357"/>
      <c r="G674" s="127"/>
      <c r="H674" s="357"/>
    </row>
    <row r="675" spans="1:7" ht="15">
      <c r="A675" s="11"/>
      <c r="C675" s="6"/>
      <c r="D675" s="260"/>
      <c r="E675" s="94"/>
      <c r="F675" s="240"/>
      <c r="G675" s="127"/>
    </row>
    <row r="676" spans="1:7" ht="15">
      <c r="A676" s="11"/>
      <c r="C676" s="6"/>
      <c r="D676" s="260"/>
      <c r="E676" s="94"/>
      <c r="F676" s="240"/>
      <c r="G676" s="127"/>
    </row>
    <row r="677" spans="1:7" ht="15.75">
      <c r="A677" s="468" t="s">
        <v>513</v>
      </c>
      <c r="B677" s="469" t="s">
        <v>514</v>
      </c>
      <c r="C677" s="12"/>
      <c r="D677" s="470"/>
      <c r="E677" s="94"/>
      <c r="F677" s="240"/>
      <c r="G677" s="127"/>
    </row>
    <row r="678" spans="1:7" ht="15.75">
      <c r="A678" s="471"/>
      <c r="B678" s="469" t="s">
        <v>515</v>
      </c>
      <c r="D678" s="472"/>
      <c r="E678" s="94"/>
      <c r="F678" s="240"/>
      <c r="G678" s="127"/>
    </row>
    <row r="679" spans="1:7" ht="15">
      <c r="A679" s="473"/>
      <c r="B679" s="107"/>
      <c r="D679" s="472"/>
      <c r="E679" s="474"/>
      <c r="F679" s="474"/>
      <c r="G679" s="472"/>
    </row>
    <row r="680" spans="1:7" ht="38.25">
      <c r="A680" s="473"/>
      <c r="B680" s="475" t="s">
        <v>516</v>
      </c>
      <c r="D680" s="472"/>
      <c r="E680" s="474"/>
      <c r="F680" s="474"/>
      <c r="G680" s="472"/>
    </row>
    <row r="681" spans="1:7" ht="15">
      <c r="A681" s="473"/>
      <c r="B681" s="107"/>
      <c r="D681" s="472"/>
      <c r="E681" s="476"/>
      <c r="F681" s="476"/>
      <c r="G681" s="477"/>
    </row>
    <row r="682" spans="1:7" ht="15">
      <c r="A682" s="473" t="s">
        <v>517</v>
      </c>
      <c r="B682" s="107" t="s">
        <v>518</v>
      </c>
      <c r="D682" s="472"/>
      <c r="E682" s="476"/>
      <c r="F682" s="476"/>
      <c r="G682" s="477"/>
    </row>
    <row r="683" spans="1:7" ht="15">
      <c r="A683" s="473"/>
      <c r="B683" s="107" t="s">
        <v>519</v>
      </c>
      <c r="D683" s="472"/>
      <c r="E683" s="476"/>
      <c r="F683" s="476"/>
      <c r="G683" s="477"/>
    </row>
    <row r="684" spans="1:7" ht="15">
      <c r="A684" s="473"/>
      <c r="B684" s="107" t="s">
        <v>520</v>
      </c>
      <c r="D684" s="107"/>
      <c r="E684" s="107"/>
      <c r="F684" s="477"/>
      <c r="G684" s="107"/>
    </row>
    <row r="685" spans="1:8" ht="15">
      <c r="A685" s="473"/>
      <c r="B685" s="473" t="s">
        <v>521</v>
      </c>
      <c r="C685" s="473"/>
      <c r="D685" s="472">
        <v>2</v>
      </c>
      <c r="E685" s="107"/>
      <c r="F685" s="478"/>
      <c r="G685" s="107"/>
      <c r="H685" s="462">
        <f>D685*F685</f>
        <v>0</v>
      </c>
    </row>
    <row r="686" spans="1:8" ht="15">
      <c r="A686" s="473" t="s">
        <v>522</v>
      </c>
      <c r="B686" s="107" t="s">
        <v>523</v>
      </c>
      <c r="C686" s="473"/>
      <c r="D686" s="472"/>
      <c r="E686" s="107"/>
      <c r="F686" s="477"/>
      <c r="G686" s="107"/>
      <c r="H686" s="476"/>
    </row>
    <row r="687" spans="1:8" ht="15">
      <c r="A687" s="473"/>
      <c r="B687" s="107" t="s">
        <v>524</v>
      </c>
      <c r="C687" s="473"/>
      <c r="D687" s="472"/>
      <c r="E687" s="107"/>
      <c r="F687" s="477"/>
      <c r="G687" s="107"/>
      <c r="H687" s="476"/>
    </row>
    <row r="688" spans="1:8" ht="15">
      <c r="A688" s="473"/>
      <c r="B688" s="107" t="s">
        <v>525</v>
      </c>
      <c r="D688" s="472"/>
      <c r="E688" s="107"/>
      <c r="F688" s="477"/>
      <c r="G688" s="107"/>
      <c r="H688" s="476"/>
    </row>
    <row r="689" spans="1:8" ht="15">
      <c r="A689" s="473"/>
      <c r="B689" s="473" t="s">
        <v>526</v>
      </c>
      <c r="C689" s="473"/>
      <c r="D689" s="472">
        <v>1</v>
      </c>
      <c r="E689" s="107"/>
      <c r="F689" s="478"/>
      <c r="G689" s="107"/>
      <c r="H689" s="462">
        <f>D689*F689</f>
        <v>0</v>
      </c>
    </row>
    <row r="690" spans="1:8" ht="15">
      <c r="A690" s="473" t="s">
        <v>527</v>
      </c>
      <c r="B690" s="107" t="s">
        <v>528</v>
      </c>
      <c r="C690" s="473"/>
      <c r="D690" s="472"/>
      <c r="E690" s="107"/>
      <c r="F690" s="477"/>
      <c r="G690" s="107"/>
      <c r="H690" s="476"/>
    </row>
    <row r="691" spans="1:8" ht="15">
      <c r="A691" s="473"/>
      <c r="B691" s="107" t="s">
        <v>529</v>
      </c>
      <c r="D691" s="472"/>
      <c r="E691" s="107"/>
      <c r="F691" s="477"/>
      <c r="G691" s="107"/>
      <c r="H691" s="476"/>
    </row>
    <row r="692" spans="1:8" ht="15">
      <c r="A692" s="473"/>
      <c r="B692" s="473" t="s">
        <v>530</v>
      </c>
      <c r="C692" s="473"/>
      <c r="D692" s="472">
        <v>4</v>
      </c>
      <c r="E692" s="107"/>
      <c r="F692" s="478"/>
      <c r="G692" s="107"/>
      <c r="H692" s="462">
        <f>D692*F692</f>
        <v>0</v>
      </c>
    </row>
    <row r="693" spans="1:8" ht="15">
      <c r="A693" s="473" t="s">
        <v>531</v>
      </c>
      <c r="B693" s="107" t="s">
        <v>532</v>
      </c>
      <c r="C693" s="473"/>
      <c r="D693" s="472"/>
      <c r="E693" s="107"/>
      <c r="F693" s="477"/>
      <c r="G693" s="107"/>
      <c r="H693" s="476"/>
    </row>
    <row r="694" spans="1:8" ht="15">
      <c r="A694" s="473"/>
      <c r="B694" s="107" t="s">
        <v>533</v>
      </c>
      <c r="C694" s="473"/>
      <c r="D694" s="472"/>
      <c r="E694" s="107"/>
      <c r="F694" s="477"/>
      <c r="G694" s="107"/>
      <c r="H694" s="476"/>
    </row>
    <row r="695" spans="1:8" ht="15">
      <c r="A695" s="473"/>
      <c r="B695" s="107" t="s">
        <v>534</v>
      </c>
      <c r="D695" s="472"/>
      <c r="E695" s="107"/>
      <c r="F695" s="477"/>
      <c r="G695" s="107"/>
      <c r="H695" s="476"/>
    </row>
    <row r="696" spans="1:8" ht="15">
      <c r="A696" s="473" t="s">
        <v>215</v>
      </c>
      <c r="B696" s="473" t="s">
        <v>526</v>
      </c>
      <c r="C696" s="473"/>
      <c r="D696" s="472">
        <v>0.4</v>
      </c>
      <c r="E696" s="107"/>
      <c r="F696" s="478"/>
      <c r="G696" s="107"/>
      <c r="H696" s="462">
        <f>D696*F696</f>
        <v>0</v>
      </c>
    </row>
    <row r="697" spans="1:8" ht="43.5">
      <c r="A697" s="479" t="s">
        <v>535</v>
      </c>
      <c r="B697" s="440" t="s">
        <v>536</v>
      </c>
      <c r="D697" s="472"/>
      <c r="E697" s="107"/>
      <c r="F697" s="477"/>
      <c r="G697" s="107"/>
      <c r="H697" s="476"/>
    </row>
    <row r="698" spans="1:8" ht="15">
      <c r="A698" s="473"/>
      <c r="B698" s="473" t="s">
        <v>2</v>
      </c>
      <c r="C698" s="473"/>
      <c r="D698" s="472">
        <v>1</v>
      </c>
      <c r="E698" s="107"/>
      <c r="F698" s="478"/>
      <c r="G698" s="107"/>
      <c r="H698" s="462">
        <f>D698*F698</f>
        <v>0</v>
      </c>
    </row>
    <row r="699" spans="1:8" ht="15">
      <c r="A699" s="473" t="s">
        <v>537</v>
      </c>
      <c r="B699" s="107" t="s">
        <v>538</v>
      </c>
      <c r="C699" s="473"/>
      <c r="D699" s="472"/>
      <c r="E699" s="107"/>
      <c r="F699" s="477"/>
      <c r="G699" s="107"/>
      <c r="H699" s="476"/>
    </row>
    <row r="700" spans="1:8" ht="15">
      <c r="A700" s="473"/>
      <c r="B700" s="94" t="s">
        <v>539</v>
      </c>
      <c r="D700" s="472"/>
      <c r="E700" s="107"/>
      <c r="F700" s="477"/>
      <c r="G700" s="107"/>
      <c r="H700" s="476"/>
    </row>
    <row r="701" spans="1:8" ht="15">
      <c r="A701" s="473"/>
      <c r="B701" s="473" t="s">
        <v>540</v>
      </c>
      <c r="C701" s="473"/>
      <c r="D701" s="472">
        <v>10</v>
      </c>
      <c r="E701" s="107"/>
      <c r="F701" s="478"/>
      <c r="G701" s="107"/>
      <c r="H701" s="462">
        <f>D701*F701</f>
        <v>0</v>
      </c>
    </row>
    <row r="702" spans="1:8" ht="15">
      <c r="A702" s="473" t="s">
        <v>541</v>
      </c>
      <c r="B702" s="107" t="s">
        <v>542</v>
      </c>
      <c r="C702" s="473"/>
      <c r="D702" s="472"/>
      <c r="E702" s="107"/>
      <c r="F702" s="477"/>
      <c r="G702" s="107"/>
      <c r="H702" s="476"/>
    </row>
    <row r="703" spans="1:8" ht="15">
      <c r="A703" s="473"/>
      <c r="B703" s="473" t="s">
        <v>540</v>
      </c>
      <c r="C703" s="473"/>
      <c r="D703" s="472">
        <v>10</v>
      </c>
      <c r="E703" s="107"/>
      <c r="F703" s="478"/>
      <c r="G703" s="107"/>
      <c r="H703" s="462">
        <f>D703*F703</f>
        <v>0</v>
      </c>
    </row>
    <row r="704" spans="1:8" ht="15">
      <c r="A704" s="473" t="s">
        <v>543</v>
      </c>
      <c r="B704" s="107" t="s">
        <v>544</v>
      </c>
      <c r="C704" s="473"/>
      <c r="D704" s="480"/>
      <c r="E704" s="107"/>
      <c r="F704" s="472"/>
      <c r="G704" s="107"/>
      <c r="H704" s="474"/>
    </row>
    <row r="705" spans="1:8" ht="15">
      <c r="A705" s="473"/>
      <c r="B705" s="107" t="s">
        <v>545</v>
      </c>
      <c r="D705" s="472"/>
      <c r="E705" s="107"/>
      <c r="F705" s="472"/>
      <c r="G705" s="107"/>
      <c r="H705" s="474"/>
    </row>
    <row r="706" spans="1:8" ht="15">
      <c r="A706" s="473"/>
      <c r="B706" s="473" t="s">
        <v>2</v>
      </c>
      <c r="C706" s="473"/>
      <c r="D706" s="472">
        <v>3</v>
      </c>
      <c r="E706" s="107"/>
      <c r="F706" s="478"/>
      <c r="G706" s="107"/>
      <c r="H706" s="462">
        <f>D706*F706</f>
        <v>0</v>
      </c>
    </row>
    <row r="707" spans="1:8" ht="15">
      <c r="A707" s="473" t="s">
        <v>546</v>
      </c>
      <c r="B707" s="107" t="s">
        <v>547</v>
      </c>
      <c r="C707" s="473"/>
      <c r="D707" s="472"/>
      <c r="E707" s="107"/>
      <c r="F707" s="472"/>
      <c r="G707" s="107"/>
      <c r="H707" s="474"/>
    </row>
    <row r="708" spans="1:8" ht="15">
      <c r="A708" s="473"/>
      <c r="B708" s="107" t="s">
        <v>548</v>
      </c>
      <c r="D708" s="472"/>
      <c r="E708" s="107"/>
      <c r="F708" s="472"/>
      <c r="G708" s="107"/>
      <c r="H708" s="474"/>
    </row>
    <row r="709" spans="1:8" ht="15">
      <c r="A709" s="473"/>
      <c r="B709" s="473" t="s">
        <v>2</v>
      </c>
      <c r="C709" s="473"/>
      <c r="D709" s="472">
        <v>2</v>
      </c>
      <c r="E709" s="107"/>
      <c r="F709" s="478"/>
      <c r="G709" s="107"/>
      <c r="H709" s="462">
        <f>D709*F709</f>
        <v>0</v>
      </c>
    </row>
    <row r="710" spans="1:8" ht="15">
      <c r="A710" s="473" t="s">
        <v>549</v>
      </c>
      <c r="B710" s="107" t="s">
        <v>550</v>
      </c>
      <c r="D710" s="472"/>
      <c r="E710" s="107"/>
      <c r="F710" s="472"/>
      <c r="G710" s="107"/>
      <c r="H710" s="474"/>
    </row>
    <row r="711" spans="1:8" ht="15">
      <c r="A711" s="473"/>
      <c r="B711" s="473" t="s">
        <v>2</v>
      </c>
      <c r="C711" s="473"/>
      <c r="D711" s="472">
        <v>1</v>
      </c>
      <c r="E711" s="107"/>
      <c r="F711" s="478"/>
      <c r="G711" s="107"/>
      <c r="H711" s="462">
        <f>D711*F711</f>
        <v>0</v>
      </c>
    </row>
    <row r="712" spans="1:8" ht="15">
      <c r="A712" s="473" t="s">
        <v>551</v>
      </c>
      <c r="B712" s="107" t="s">
        <v>552</v>
      </c>
      <c r="C712" s="473"/>
      <c r="D712" s="472"/>
      <c r="E712" s="107"/>
      <c r="F712" s="472"/>
      <c r="G712" s="107"/>
      <c r="H712" s="474"/>
    </row>
    <row r="713" spans="1:8" ht="15">
      <c r="A713" s="473"/>
      <c r="B713" s="107" t="s">
        <v>553</v>
      </c>
      <c r="C713" s="473"/>
      <c r="D713" s="472"/>
      <c r="E713" s="107"/>
      <c r="F713" s="472"/>
      <c r="G713" s="107"/>
      <c r="H713" s="474"/>
    </row>
    <row r="714" spans="1:8" ht="15">
      <c r="A714" s="473"/>
      <c r="B714" s="107" t="s">
        <v>554</v>
      </c>
      <c r="D714" s="472"/>
      <c r="E714" s="107"/>
      <c r="F714" s="472"/>
      <c r="G714" s="107"/>
      <c r="H714" s="474"/>
    </row>
    <row r="715" spans="1:8" ht="15">
      <c r="A715" s="473"/>
      <c r="B715" s="473" t="s">
        <v>11</v>
      </c>
      <c r="C715" s="473"/>
      <c r="D715" s="472">
        <v>1</v>
      </c>
      <c r="E715" s="107"/>
      <c r="F715" s="478"/>
      <c r="G715" s="107"/>
      <c r="H715" s="462">
        <f>D715*F715</f>
        <v>0</v>
      </c>
    </row>
    <row r="716" spans="1:8" ht="15">
      <c r="A716" s="473" t="s">
        <v>555</v>
      </c>
      <c r="B716" s="107" t="s">
        <v>556</v>
      </c>
      <c r="C716" s="473"/>
      <c r="D716" s="472"/>
      <c r="E716" s="107"/>
      <c r="F716" s="472"/>
      <c r="G716" s="107"/>
      <c r="H716" s="474"/>
    </row>
    <row r="717" spans="1:8" ht="15">
      <c r="A717" s="473"/>
      <c r="B717" s="107" t="s">
        <v>557</v>
      </c>
      <c r="C717" s="473"/>
      <c r="D717" s="472"/>
      <c r="E717" s="107"/>
      <c r="F717" s="472"/>
      <c r="G717" s="107"/>
      <c r="H717" s="474"/>
    </row>
    <row r="718" spans="1:8" ht="15">
      <c r="A718" s="473"/>
      <c r="B718" s="107" t="s">
        <v>558</v>
      </c>
      <c r="C718" s="473"/>
      <c r="D718" s="472"/>
      <c r="E718" s="107"/>
      <c r="F718" s="472"/>
      <c r="G718" s="107"/>
      <c r="H718" s="474"/>
    </row>
    <row r="719" spans="1:8" ht="15">
      <c r="A719" s="473"/>
      <c r="B719" s="107" t="s">
        <v>559</v>
      </c>
      <c r="C719" s="473"/>
      <c r="D719" s="472"/>
      <c r="E719" s="107"/>
      <c r="F719" s="472"/>
      <c r="G719" s="107"/>
      <c r="H719" s="474"/>
    </row>
    <row r="720" spans="1:8" ht="15">
      <c r="A720" s="473"/>
      <c r="B720" s="107" t="s">
        <v>560</v>
      </c>
      <c r="C720" s="473"/>
      <c r="D720" s="472"/>
      <c r="E720" s="107"/>
      <c r="F720" s="472"/>
      <c r="G720" s="107"/>
      <c r="H720" s="474"/>
    </row>
    <row r="721" spans="1:8" ht="15">
      <c r="A721" s="473"/>
      <c r="B721" s="107" t="s">
        <v>561</v>
      </c>
      <c r="D721" s="472"/>
      <c r="E721" s="107"/>
      <c r="F721" s="472"/>
      <c r="G721" s="107"/>
      <c r="H721" s="474"/>
    </row>
    <row r="722" spans="1:8" ht="15">
      <c r="A722" s="473"/>
      <c r="B722" s="473" t="s">
        <v>562</v>
      </c>
      <c r="D722" s="472">
        <v>4</v>
      </c>
      <c r="E722" s="107"/>
      <c r="F722" s="478"/>
      <c r="G722" s="107"/>
      <c r="H722" s="462">
        <f>D722*F722</f>
        <v>0</v>
      </c>
    </row>
    <row r="723" spans="1:8" ht="15">
      <c r="A723" s="473"/>
      <c r="B723" s="473" t="s">
        <v>563</v>
      </c>
      <c r="C723" s="473"/>
      <c r="D723" s="472">
        <v>4</v>
      </c>
      <c r="E723" s="107"/>
      <c r="F723" s="478"/>
      <c r="G723" s="107"/>
      <c r="H723" s="462">
        <f>D723*F723</f>
        <v>0</v>
      </c>
    </row>
    <row r="724" spans="1:8" ht="15">
      <c r="A724" s="473" t="s">
        <v>564</v>
      </c>
      <c r="B724" s="107" t="s">
        <v>565</v>
      </c>
      <c r="C724" s="473"/>
      <c r="D724" s="472"/>
      <c r="E724" s="107"/>
      <c r="F724" s="472"/>
      <c r="G724" s="107"/>
      <c r="H724" s="474"/>
    </row>
    <row r="725" spans="1:8" ht="15">
      <c r="A725" s="473"/>
      <c r="B725" s="107" t="s">
        <v>566</v>
      </c>
      <c r="D725" s="472"/>
      <c r="E725" s="107"/>
      <c r="F725" s="472"/>
      <c r="G725" s="107"/>
      <c r="H725" s="474"/>
    </row>
    <row r="726" spans="1:8" ht="15">
      <c r="A726" s="473"/>
      <c r="B726" s="473" t="s">
        <v>11</v>
      </c>
      <c r="C726" s="473"/>
      <c r="D726" s="472">
        <v>1</v>
      </c>
      <c r="E726" s="107"/>
      <c r="F726" s="478"/>
      <c r="G726" s="107"/>
      <c r="H726" s="462">
        <f>D726*F726</f>
        <v>0</v>
      </c>
    </row>
    <row r="727" spans="1:8" ht="15">
      <c r="A727" s="473" t="s">
        <v>567</v>
      </c>
      <c r="B727" s="6" t="s">
        <v>568</v>
      </c>
      <c r="C727" s="473"/>
      <c r="D727" s="472"/>
      <c r="E727" s="107"/>
      <c r="F727" s="472"/>
      <c r="G727" s="107"/>
      <c r="H727" s="474"/>
    </row>
    <row r="728" spans="1:8" ht="15">
      <c r="A728" s="473"/>
      <c r="B728" s="6" t="s">
        <v>569</v>
      </c>
      <c r="C728" s="473"/>
      <c r="D728" s="472"/>
      <c r="E728" s="107"/>
      <c r="F728" s="472"/>
      <c r="G728" s="107"/>
      <c r="H728" s="474"/>
    </row>
    <row r="729" spans="1:8" ht="15">
      <c r="A729" s="473"/>
      <c r="B729" s="107" t="s">
        <v>570</v>
      </c>
      <c r="D729" s="472"/>
      <c r="E729" s="107"/>
      <c r="F729" s="472"/>
      <c r="G729" s="107"/>
      <c r="H729" s="474"/>
    </row>
    <row r="730" spans="1:8" ht="15">
      <c r="A730" s="473"/>
      <c r="B730" s="473" t="s">
        <v>571</v>
      </c>
      <c r="C730" s="473"/>
      <c r="D730" s="472">
        <v>0.8</v>
      </c>
      <c r="E730" s="107"/>
      <c r="F730" s="478"/>
      <c r="G730" s="107"/>
      <c r="H730" s="462">
        <f>D730*F730</f>
        <v>0</v>
      </c>
    </row>
    <row r="731" spans="1:8" ht="15">
      <c r="A731" s="473" t="s">
        <v>572</v>
      </c>
      <c r="B731" s="107" t="s">
        <v>573</v>
      </c>
      <c r="C731" s="473"/>
      <c r="D731" s="472"/>
      <c r="E731" s="107"/>
      <c r="F731" s="472"/>
      <c r="G731" s="107"/>
      <c r="H731" s="474"/>
    </row>
    <row r="732" spans="1:8" ht="15">
      <c r="A732" s="473"/>
      <c r="B732" s="107" t="s">
        <v>574</v>
      </c>
      <c r="D732" s="472"/>
      <c r="E732" s="107"/>
      <c r="F732" s="472"/>
      <c r="G732" s="107"/>
      <c r="H732" s="474"/>
    </row>
    <row r="733" spans="1:8" ht="15">
      <c r="A733" s="473"/>
      <c r="B733" s="473" t="s">
        <v>521</v>
      </c>
      <c r="C733" s="473"/>
      <c r="D733" s="472">
        <v>1</v>
      </c>
      <c r="E733" s="107"/>
      <c r="F733" s="478"/>
      <c r="G733" s="107"/>
      <c r="H733" s="462">
        <f>D733*F733</f>
        <v>0</v>
      </c>
    </row>
    <row r="734" spans="1:8" ht="15">
      <c r="A734" s="473" t="s">
        <v>575</v>
      </c>
      <c r="B734" s="107" t="s">
        <v>576</v>
      </c>
      <c r="C734" s="473"/>
      <c r="D734" s="472"/>
      <c r="F734" s="472"/>
      <c r="G734" s="122"/>
      <c r="H734" s="474"/>
    </row>
    <row r="735" spans="1:8" ht="15">
      <c r="A735" s="473"/>
      <c r="B735" s="107" t="s">
        <v>577</v>
      </c>
      <c r="C735" s="473"/>
      <c r="D735" s="472">
        <v>0.4</v>
      </c>
      <c r="F735" s="478"/>
      <c r="G735" s="122"/>
      <c r="H735" s="462">
        <f>D735*F735</f>
        <v>0</v>
      </c>
    </row>
    <row r="736" spans="1:8" ht="15">
      <c r="A736" s="473"/>
      <c r="B736" s="107" t="s">
        <v>578</v>
      </c>
      <c r="C736" s="473"/>
      <c r="D736" s="472">
        <v>0.8</v>
      </c>
      <c r="F736" s="481"/>
      <c r="G736" s="122"/>
      <c r="H736" s="482">
        <f>D736*F736</f>
        <v>0</v>
      </c>
    </row>
    <row r="737" spans="1:8" ht="15">
      <c r="A737" s="473"/>
      <c r="B737" s="107" t="s">
        <v>579</v>
      </c>
      <c r="C737" s="473"/>
      <c r="D737" s="472">
        <v>0.96</v>
      </c>
      <c r="F737" s="481"/>
      <c r="G737" s="122"/>
      <c r="H737" s="482">
        <f>D737*F737</f>
        <v>0</v>
      </c>
    </row>
    <row r="738" spans="1:8" ht="15">
      <c r="A738" s="473"/>
      <c r="B738" s="107"/>
      <c r="C738" s="473"/>
      <c r="D738" s="122"/>
      <c r="F738" s="122"/>
      <c r="G738" s="122"/>
      <c r="H738" s="122"/>
    </row>
    <row r="739" spans="1:8" ht="15">
      <c r="A739" s="473" t="s">
        <v>580</v>
      </c>
      <c r="B739" s="107" t="s">
        <v>581</v>
      </c>
      <c r="C739" s="473"/>
      <c r="D739" s="472"/>
      <c r="F739" s="472"/>
      <c r="G739" s="122"/>
      <c r="H739" s="474"/>
    </row>
    <row r="740" spans="1:8" ht="15">
      <c r="A740" s="473"/>
      <c r="B740" s="107" t="s">
        <v>582</v>
      </c>
      <c r="C740" s="473"/>
      <c r="D740" s="472"/>
      <c r="F740" s="472"/>
      <c r="G740" s="122"/>
      <c r="H740" s="474"/>
    </row>
    <row r="741" spans="1:8" ht="15">
      <c r="A741" s="473"/>
      <c r="B741" s="6" t="s">
        <v>583</v>
      </c>
      <c r="C741" s="9"/>
      <c r="D741" s="472">
        <v>10</v>
      </c>
      <c r="F741" s="478"/>
      <c r="G741" s="122"/>
      <c r="H741" s="462">
        <f>D741*F741</f>
        <v>0</v>
      </c>
    </row>
    <row r="742" spans="1:8" ht="15.75" thickBot="1">
      <c r="A742" s="473"/>
      <c r="B742" s="483" t="s">
        <v>584</v>
      </c>
      <c r="C742" s="484"/>
      <c r="D742" s="485"/>
      <c r="E742" s="485"/>
      <c r="F742" s="485"/>
      <c r="G742" s="485"/>
      <c r="H742" s="485"/>
    </row>
    <row r="743" spans="1:8" ht="15">
      <c r="A743" s="473"/>
      <c r="B743" s="107"/>
      <c r="C743" s="473"/>
      <c r="D743" s="472"/>
      <c r="F743" s="486"/>
      <c r="G743" s="122"/>
      <c r="H743" s="487"/>
    </row>
    <row r="744" spans="1:8" ht="15">
      <c r="A744" s="488" t="s">
        <v>513</v>
      </c>
      <c r="B744" s="489" t="s">
        <v>585</v>
      </c>
      <c r="C744" s="473"/>
      <c r="D744" s="472"/>
      <c r="F744" s="472"/>
      <c r="G744" s="474"/>
      <c r="H744" s="478">
        <f>SUM(H682:H741)</f>
        <v>0</v>
      </c>
    </row>
    <row r="745" spans="1:8" ht="15">
      <c r="A745" s="488"/>
      <c r="B745" s="489"/>
      <c r="C745" s="473"/>
      <c r="D745" s="472"/>
      <c r="F745" s="472"/>
      <c r="G745" s="474"/>
      <c r="H745" s="472"/>
    </row>
    <row r="746" spans="1:8" ht="15">
      <c r="A746" s="473"/>
      <c r="B746" s="488" t="s">
        <v>586</v>
      </c>
      <c r="C746" s="488"/>
      <c r="D746" s="486">
        <v>22</v>
      </c>
      <c r="F746" s="478"/>
      <c r="G746" s="487">
        <f>D746*F747</f>
        <v>0</v>
      </c>
      <c r="H746" s="379">
        <f>D746*F746</f>
        <v>0</v>
      </c>
    </row>
    <row r="747" spans="1:8" ht="15">
      <c r="A747" s="473"/>
      <c r="B747" s="107"/>
      <c r="C747" s="473"/>
      <c r="D747" s="472"/>
      <c r="F747" s="486"/>
      <c r="G747" s="474"/>
      <c r="H747" s="357"/>
    </row>
    <row r="748" spans="1:8" ht="15">
      <c r="A748" s="11"/>
      <c r="C748" s="6"/>
      <c r="D748" s="365"/>
      <c r="F748" s="472"/>
      <c r="G748" s="127"/>
      <c r="H748" s="357"/>
    </row>
    <row r="749" spans="1:8" ht="15">
      <c r="A749" s="11"/>
      <c r="C749" s="6"/>
      <c r="D749" s="365"/>
      <c r="F749" s="94"/>
      <c r="G749" s="127"/>
      <c r="H749" s="357"/>
    </row>
    <row r="750" spans="1:8" ht="15">
      <c r="A750" s="488" t="s">
        <v>587</v>
      </c>
      <c r="B750" s="35" t="s">
        <v>588</v>
      </c>
      <c r="C750" s="6"/>
      <c r="D750" s="365"/>
      <c r="F750" s="94"/>
      <c r="G750" s="127"/>
      <c r="H750" s="357"/>
    </row>
    <row r="751" spans="1:8" ht="15">
      <c r="A751" s="9"/>
      <c r="B751" s="35" t="s">
        <v>589</v>
      </c>
      <c r="C751" s="6"/>
      <c r="D751" s="365"/>
      <c r="F751" s="94"/>
      <c r="G751" s="127"/>
      <c r="H751" s="357"/>
    </row>
    <row r="752" spans="1:8" ht="15">
      <c r="A752" s="473"/>
      <c r="B752" s="107"/>
      <c r="C752" s="6"/>
      <c r="D752" s="365"/>
      <c r="F752" s="94"/>
      <c r="G752" s="127"/>
      <c r="H752" s="357"/>
    </row>
    <row r="753" spans="1:8" ht="38.25">
      <c r="A753" s="473"/>
      <c r="B753" s="475" t="s">
        <v>516</v>
      </c>
      <c r="C753" s="6"/>
      <c r="D753" s="365"/>
      <c r="F753" s="94"/>
      <c r="G753" s="127"/>
      <c r="H753" s="357"/>
    </row>
    <row r="754" spans="1:8" ht="15">
      <c r="A754" s="473"/>
      <c r="B754" s="107"/>
      <c r="C754" s="6"/>
      <c r="D754" s="365"/>
      <c r="F754" s="94"/>
      <c r="G754" s="127"/>
      <c r="H754" s="357"/>
    </row>
    <row r="755" spans="1:8" ht="15">
      <c r="A755" s="473" t="s">
        <v>517</v>
      </c>
      <c r="B755" s="107" t="s">
        <v>518</v>
      </c>
      <c r="C755" s="6"/>
      <c r="D755" s="365"/>
      <c r="F755" s="94"/>
      <c r="G755" s="127"/>
      <c r="H755" s="357"/>
    </row>
    <row r="756" spans="1:8" ht="15">
      <c r="A756" s="473"/>
      <c r="B756" s="107" t="s">
        <v>590</v>
      </c>
      <c r="C756" s="6"/>
      <c r="D756" s="365"/>
      <c r="F756" s="94"/>
      <c r="G756" s="127"/>
      <c r="H756" s="357"/>
    </row>
    <row r="757" spans="1:8" ht="15">
      <c r="A757" s="473"/>
      <c r="B757" s="107" t="s">
        <v>591</v>
      </c>
      <c r="C757" s="6"/>
      <c r="D757" s="365"/>
      <c r="F757" s="94"/>
      <c r="G757" s="127"/>
      <c r="H757" s="357"/>
    </row>
    <row r="758" spans="1:8" ht="15">
      <c r="A758" s="473"/>
      <c r="B758" s="473" t="s">
        <v>521</v>
      </c>
      <c r="C758" s="6"/>
      <c r="D758" s="472">
        <v>2</v>
      </c>
      <c r="F758" s="478"/>
      <c r="G758" s="127"/>
      <c r="H758" s="462">
        <f>D758*F758</f>
        <v>0</v>
      </c>
    </row>
    <row r="759" spans="1:8" ht="15">
      <c r="A759" s="473" t="s">
        <v>522</v>
      </c>
      <c r="B759" s="107" t="s">
        <v>523</v>
      </c>
      <c r="C759" s="473"/>
      <c r="D759" s="472"/>
      <c r="E759" s="107"/>
      <c r="F759" s="477"/>
      <c r="G759" s="107"/>
      <c r="H759" s="476"/>
    </row>
    <row r="760" spans="1:8" ht="15">
      <c r="A760" s="473"/>
      <c r="B760" s="107" t="s">
        <v>524</v>
      </c>
      <c r="C760" s="473"/>
      <c r="D760" s="472"/>
      <c r="E760" s="107"/>
      <c r="F760" s="477"/>
      <c r="G760" s="107"/>
      <c r="H760" s="476"/>
    </row>
    <row r="761" spans="1:8" ht="15">
      <c r="A761" s="473"/>
      <c r="B761" s="107" t="s">
        <v>525</v>
      </c>
      <c r="D761" s="472"/>
      <c r="E761" s="107"/>
      <c r="F761" s="477"/>
      <c r="G761" s="107"/>
      <c r="H761" s="476"/>
    </row>
    <row r="762" spans="1:8" ht="15">
      <c r="A762" s="473"/>
      <c r="B762" s="473" t="s">
        <v>526</v>
      </c>
      <c r="C762" s="473"/>
      <c r="D762" s="472">
        <v>1</v>
      </c>
      <c r="E762" s="107"/>
      <c r="F762" s="478"/>
      <c r="G762" s="107"/>
      <c r="H762" s="462">
        <f>D762*F762</f>
        <v>0</v>
      </c>
    </row>
    <row r="763" spans="1:8" ht="15">
      <c r="A763" s="473" t="s">
        <v>527</v>
      </c>
      <c r="B763" s="107" t="s">
        <v>592</v>
      </c>
      <c r="C763" s="6"/>
      <c r="D763" s="472"/>
      <c r="F763" s="472"/>
      <c r="G763" s="127"/>
      <c r="H763" s="357"/>
    </row>
    <row r="764" spans="1:8" ht="15">
      <c r="A764" s="473" t="s">
        <v>215</v>
      </c>
      <c r="B764" s="107" t="s">
        <v>593</v>
      </c>
      <c r="C764" s="6"/>
      <c r="D764" s="472"/>
      <c r="F764" s="472"/>
      <c r="G764" s="127"/>
      <c r="H764" s="357"/>
    </row>
    <row r="765" spans="1:8" ht="15">
      <c r="A765" s="473"/>
      <c r="B765" s="473" t="s">
        <v>594</v>
      </c>
      <c r="C765" s="6"/>
      <c r="D765" s="472">
        <v>2.4</v>
      </c>
      <c r="F765" s="478"/>
      <c r="G765" s="127"/>
      <c r="H765" s="462">
        <f>D765*F765</f>
        <v>0</v>
      </c>
    </row>
    <row r="766" spans="1:8" ht="15">
      <c r="A766" s="473" t="s">
        <v>531</v>
      </c>
      <c r="B766" s="107" t="s">
        <v>532</v>
      </c>
      <c r="C766" s="6"/>
      <c r="D766" s="472"/>
      <c r="F766" s="472"/>
      <c r="G766" s="127"/>
      <c r="H766" s="357"/>
    </row>
    <row r="767" spans="1:8" ht="15">
      <c r="A767" s="473"/>
      <c r="B767" s="107" t="s">
        <v>533</v>
      </c>
      <c r="C767" s="6"/>
      <c r="D767" s="472"/>
      <c r="F767" s="472"/>
      <c r="G767" s="127"/>
      <c r="H767" s="357"/>
    </row>
    <row r="768" spans="1:8" ht="15">
      <c r="A768" s="473"/>
      <c r="B768" s="107" t="s">
        <v>595</v>
      </c>
      <c r="C768" s="6"/>
      <c r="D768" s="472"/>
      <c r="F768" s="472"/>
      <c r="G768" s="127"/>
      <c r="H768" s="357"/>
    </row>
    <row r="769" spans="1:8" ht="15">
      <c r="A769" s="473"/>
      <c r="B769" s="473" t="s">
        <v>596</v>
      </c>
      <c r="C769" s="6"/>
      <c r="D769" s="472">
        <v>0.24</v>
      </c>
      <c r="F769" s="478"/>
      <c r="G769" s="127"/>
      <c r="H769" s="462">
        <f>D769*F769</f>
        <v>0</v>
      </c>
    </row>
    <row r="770" spans="1:8" ht="15">
      <c r="A770" s="473" t="s">
        <v>535</v>
      </c>
      <c r="B770" s="107" t="s">
        <v>597</v>
      </c>
      <c r="C770" s="6"/>
      <c r="D770" s="472"/>
      <c r="F770" s="472"/>
      <c r="G770" s="127"/>
      <c r="H770" s="357"/>
    </row>
    <row r="771" spans="1:8" ht="15">
      <c r="A771" s="473"/>
      <c r="B771" s="107" t="s">
        <v>598</v>
      </c>
      <c r="C771" s="6"/>
      <c r="D771" s="472"/>
      <c r="F771" s="472"/>
      <c r="G771" s="127"/>
      <c r="H771" s="357"/>
    </row>
    <row r="772" spans="1:8" ht="15">
      <c r="A772" s="473"/>
      <c r="B772" s="107" t="s">
        <v>599</v>
      </c>
      <c r="C772" s="6"/>
      <c r="D772" s="472"/>
      <c r="F772" s="477"/>
      <c r="G772" s="127"/>
      <c r="H772" s="357"/>
    </row>
    <row r="773" spans="1:8" ht="15">
      <c r="A773" s="473"/>
      <c r="B773" s="473" t="s">
        <v>16</v>
      </c>
      <c r="C773" s="6"/>
      <c r="D773" s="472">
        <v>12</v>
      </c>
      <c r="F773" s="478"/>
      <c r="G773" s="127"/>
      <c r="H773" s="462">
        <f>D773*F773</f>
        <v>0</v>
      </c>
    </row>
    <row r="774" spans="1:8" ht="15">
      <c r="A774" s="473" t="s">
        <v>537</v>
      </c>
      <c r="B774" s="107" t="s">
        <v>600</v>
      </c>
      <c r="C774" s="6"/>
      <c r="D774" s="472"/>
      <c r="F774" s="472"/>
      <c r="G774" s="127"/>
      <c r="H774" s="357"/>
    </row>
    <row r="775" spans="1:8" ht="15">
      <c r="A775" s="473"/>
      <c r="B775" s="107" t="s">
        <v>601</v>
      </c>
      <c r="C775" s="6"/>
      <c r="D775" s="472"/>
      <c r="F775" s="472"/>
      <c r="G775" s="127"/>
      <c r="H775" s="357"/>
    </row>
    <row r="776" spans="1:8" ht="15">
      <c r="A776" s="473"/>
      <c r="B776" s="473" t="s">
        <v>2</v>
      </c>
      <c r="C776" s="6"/>
      <c r="D776" s="472">
        <v>1</v>
      </c>
      <c r="F776" s="478"/>
      <c r="G776" s="127"/>
      <c r="H776" s="462">
        <f>D776*F776</f>
        <v>0</v>
      </c>
    </row>
    <row r="777" spans="1:8" ht="15">
      <c r="A777" s="473" t="s">
        <v>541</v>
      </c>
      <c r="B777" s="6" t="s">
        <v>602</v>
      </c>
      <c r="C777" s="6"/>
      <c r="D777" s="472"/>
      <c r="F777" s="472"/>
      <c r="G777" s="127"/>
      <c r="H777" s="357"/>
    </row>
    <row r="778" spans="1:8" ht="15">
      <c r="A778" s="473"/>
      <c r="B778" s="6" t="s">
        <v>603</v>
      </c>
      <c r="C778" s="6"/>
      <c r="D778" s="472"/>
      <c r="F778" s="472"/>
      <c r="G778" s="127"/>
      <c r="H778" s="357"/>
    </row>
    <row r="779" spans="1:8" ht="15">
      <c r="A779" s="473"/>
      <c r="B779" s="6" t="s">
        <v>604</v>
      </c>
      <c r="C779" s="6"/>
      <c r="D779" s="480"/>
      <c r="F779" s="472"/>
      <c r="G779" s="127"/>
      <c r="H779" s="357"/>
    </row>
    <row r="780" spans="1:8" ht="15">
      <c r="A780" s="473"/>
      <c r="B780" s="473" t="s">
        <v>16</v>
      </c>
      <c r="C780" s="6"/>
      <c r="D780" s="472">
        <v>6</v>
      </c>
      <c r="F780" s="478"/>
      <c r="G780" s="127"/>
      <c r="H780" s="462">
        <f>D780*F780</f>
        <v>0</v>
      </c>
    </row>
    <row r="781" spans="1:8" ht="15">
      <c r="A781" s="473" t="s">
        <v>543</v>
      </c>
      <c r="B781" s="107" t="s">
        <v>605</v>
      </c>
      <c r="C781" s="6"/>
      <c r="D781" s="472"/>
      <c r="F781" s="472"/>
      <c r="G781" s="127"/>
      <c r="H781" s="357"/>
    </row>
    <row r="782" spans="1:8" ht="15">
      <c r="A782" s="473"/>
      <c r="B782" s="107" t="s">
        <v>606</v>
      </c>
      <c r="C782" s="6"/>
      <c r="D782" s="472"/>
      <c r="F782" s="474"/>
      <c r="G782" s="127"/>
      <c r="H782" s="357"/>
    </row>
    <row r="783" spans="1:8" ht="15">
      <c r="A783" s="473"/>
      <c r="B783" s="473" t="s">
        <v>16</v>
      </c>
      <c r="C783" s="6"/>
      <c r="D783" s="472">
        <v>12</v>
      </c>
      <c r="F783" s="478"/>
      <c r="G783" s="127"/>
      <c r="H783" s="462">
        <f>D783*F783</f>
        <v>0</v>
      </c>
    </row>
    <row r="784" spans="1:8" ht="43.5">
      <c r="A784" s="479" t="s">
        <v>546</v>
      </c>
      <c r="B784" s="440" t="s">
        <v>536</v>
      </c>
      <c r="D784" s="472"/>
      <c r="E784" s="107"/>
      <c r="F784" s="477"/>
      <c r="G784" s="107"/>
      <c r="H784" s="476"/>
    </row>
    <row r="785" spans="1:8" ht="15">
      <c r="A785" s="473"/>
      <c r="B785" s="473" t="s">
        <v>2</v>
      </c>
      <c r="C785" s="473"/>
      <c r="D785" s="472">
        <v>1</v>
      </c>
      <c r="E785" s="107"/>
      <c r="F785" s="478"/>
      <c r="G785" s="107"/>
      <c r="H785" s="462">
        <f>D785*F785</f>
        <v>0</v>
      </c>
    </row>
    <row r="786" spans="1:8" ht="15">
      <c r="A786" s="473" t="s">
        <v>549</v>
      </c>
      <c r="B786" s="107" t="s">
        <v>544</v>
      </c>
      <c r="C786" s="473"/>
      <c r="D786" s="480"/>
      <c r="E786" s="107"/>
      <c r="F786" s="472"/>
      <c r="G786" s="107"/>
      <c r="H786" s="474"/>
    </row>
    <row r="787" spans="1:8" ht="15">
      <c r="A787" s="473"/>
      <c r="B787" s="107" t="s">
        <v>545</v>
      </c>
      <c r="D787" s="472"/>
      <c r="E787" s="107"/>
      <c r="F787" s="472"/>
      <c r="G787" s="107"/>
      <c r="H787" s="474"/>
    </row>
    <row r="788" spans="1:8" ht="15">
      <c r="A788" s="473"/>
      <c r="B788" s="473" t="s">
        <v>2</v>
      </c>
      <c r="C788" s="473"/>
      <c r="D788" s="472">
        <v>3</v>
      </c>
      <c r="E788" s="107"/>
      <c r="F788" s="478"/>
      <c r="G788" s="107"/>
      <c r="H788" s="462">
        <f>D788*F788</f>
        <v>0</v>
      </c>
    </row>
    <row r="789" spans="1:8" ht="15">
      <c r="A789" s="473" t="s">
        <v>555</v>
      </c>
      <c r="B789" s="107" t="s">
        <v>547</v>
      </c>
      <c r="C789" s="6"/>
      <c r="D789" s="472"/>
      <c r="F789" s="472"/>
      <c r="G789" s="127"/>
      <c r="H789" s="357"/>
    </row>
    <row r="790" spans="1:8" ht="15">
      <c r="A790" s="473"/>
      <c r="B790" s="107" t="s">
        <v>548</v>
      </c>
      <c r="C790" s="6"/>
      <c r="D790" s="472"/>
      <c r="F790" s="472"/>
      <c r="G790" s="127"/>
      <c r="H790" s="357"/>
    </row>
    <row r="791" spans="1:8" ht="15">
      <c r="A791" s="473"/>
      <c r="B791" s="473" t="s">
        <v>2</v>
      </c>
      <c r="C791" s="6"/>
      <c r="D791" s="472">
        <v>2</v>
      </c>
      <c r="F791" s="478"/>
      <c r="G791" s="127"/>
      <c r="H791" s="462">
        <f>D791*F791</f>
        <v>0</v>
      </c>
    </row>
    <row r="792" spans="1:8" ht="15">
      <c r="A792" s="473" t="s">
        <v>564</v>
      </c>
      <c r="B792" s="107" t="s">
        <v>550</v>
      </c>
      <c r="C792" s="6"/>
      <c r="D792" s="472"/>
      <c r="F792" s="472"/>
      <c r="G792" s="127"/>
      <c r="H792" s="357"/>
    </row>
    <row r="793" spans="1:8" ht="15">
      <c r="A793" s="473"/>
      <c r="B793" s="473" t="s">
        <v>2</v>
      </c>
      <c r="C793" s="6"/>
      <c r="D793" s="472">
        <v>1</v>
      </c>
      <c r="F793" s="462"/>
      <c r="G793" s="127"/>
      <c r="H793" s="462">
        <f>D793*F793</f>
        <v>0</v>
      </c>
    </row>
    <row r="794" spans="1:8" ht="15">
      <c r="A794" s="473" t="s">
        <v>567</v>
      </c>
      <c r="B794" s="107" t="s">
        <v>552</v>
      </c>
      <c r="C794" s="6"/>
      <c r="D794" s="472"/>
      <c r="F794" s="474"/>
      <c r="G794" s="127"/>
      <c r="H794" s="357"/>
    </row>
    <row r="795" spans="1:8" ht="15">
      <c r="A795" s="473"/>
      <c r="B795" s="107" t="s">
        <v>553</v>
      </c>
      <c r="C795" s="6"/>
      <c r="D795" s="472"/>
      <c r="F795" s="472"/>
      <c r="G795" s="127"/>
      <c r="H795" s="357"/>
    </row>
    <row r="796" spans="1:8" ht="15">
      <c r="A796" s="473"/>
      <c r="B796" s="107" t="s">
        <v>554</v>
      </c>
      <c r="C796" s="6"/>
      <c r="D796" s="472"/>
      <c r="F796" s="472"/>
      <c r="G796" s="127"/>
      <c r="H796" s="357"/>
    </row>
    <row r="797" spans="1:8" ht="15">
      <c r="A797" s="473"/>
      <c r="B797" s="473" t="s">
        <v>11</v>
      </c>
      <c r="C797" s="6"/>
      <c r="D797" s="472">
        <v>1</v>
      </c>
      <c r="F797" s="462"/>
      <c r="G797" s="127"/>
      <c r="H797" s="462">
        <f>D797*F797</f>
        <v>0</v>
      </c>
    </row>
    <row r="798" spans="1:8" ht="15">
      <c r="A798" s="473" t="s">
        <v>572</v>
      </c>
      <c r="B798" s="107" t="s">
        <v>556</v>
      </c>
      <c r="C798" s="6"/>
      <c r="D798" s="472"/>
      <c r="F798" s="472"/>
      <c r="G798" s="127"/>
      <c r="H798" s="357"/>
    </row>
    <row r="799" spans="1:8" ht="15">
      <c r="A799" s="473"/>
      <c r="B799" s="107" t="s">
        <v>557</v>
      </c>
      <c r="C799" s="6"/>
      <c r="D799" s="472"/>
      <c r="F799" s="472"/>
      <c r="G799" s="127"/>
      <c r="H799" s="357"/>
    </row>
    <row r="800" spans="1:8" ht="15">
      <c r="A800" s="473"/>
      <c r="B800" s="107" t="s">
        <v>607</v>
      </c>
      <c r="C800" s="6"/>
      <c r="D800" s="472"/>
      <c r="F800" s="472"/>
      <c r="G800" s="127"/>
      <c r="H800" s="357"/>
    </row>
    <row r="801" spans="1:8" ht="15">
      <c r="A801" s="473"/>
      <c r="B801" s="107" t="s">
        <v>559</v>
      </c>
      <c r="C801" s="6"/>
      <c r="D801" s="472"/>
      <c r="F801" s="474"/>
      <c r="G801" s="127"/>
      <c r="H801" s="357"/>
    </row>
    <row r="802" spans="1:8" ht="15">
      <c r="A802" s="473"/>
      <c r="B802" s="107" t="s">
        <v>560</v>
      </c>
      <c r="C802" s="6"/>
      <c r="D802" s="472"/>
      <c r="F802" s="474"/>
      <c r="G802" s="127"/>
      <c r="H802" s="357"/>
    </row>
    <row r="803" spans="1:8" ht="15">
      <c r="A803" s="473"/>
      <c r="B803" s="107" t="s">
        <v>561</v>
      </c>
      <c r="C803" s="6"/>
      <c r="D803" s="472"/>
      <c r="F803" s="474"/>
      <c r="G803" s="127"/>
      <c r="H803" s="357"/>
    </row>
    <row r="804" spans="1:8" ht="15">
      <c r="A804" s="473"/>
      <c r="B804" s="473" t="s">
        <v>608</v>
      </c>
      <c r="C804" s="6"/>
      <c r="D804" s="472">
        <v>4</v>
      </c>
      <c r="F804" s="478"/>
      <c r="G804" s="127"/>
      <c r="H804" s="462">
        <f>D804*F804</f>
        <v>0</v>
      </c>
    </row>
    <row r="805" spans="1:8" ht="15">
      <c r="A805" s="473"/>
      <c r="B805" s="473" t="s">
        <v>609</v>
      </c>
      <c r="C805" s="6"/>
      <c r="D805" s="472">
        <v>4</v>
      </c>
      <c r="F805" s="481"/>
      <c r="G805" s="127"/>
      <c r="H805" s="462">
        <f>D805*F805</f>
        <v>0</v>
      </c>
    </row>
    <row r="806" spans="1:8" ht="15">
      <c r="A806" s="473" t="s">
        <v>575</v>
      </c>
      <c r="B806" s="107" t="s">
        <v>565</v>
      </c>
      <c r="C806" s="6"/>
      <c r="D806" s="472"/>
      <c r="F806" s="474"/>
      <c r="G806" s="127"/>
      <c r="H806" s="357"/>
    </row>
    <row r="807" spans="1:8" ht="15">
      <c r="A807" s="473"/>
      <c r="B807" s="107" t="s">
        <v>566</v>
      </c>
      <c r="C807" s="6"/>
      <c r="D807" s="472"/>
      <c r="F807" s="474"/>
      <c r="G807" s="127"/>
      <c r="H807" s="357"/>
    </row>
    <row r="808" spans="1:8" ht="15">
      <c r="A808" s="473"/>
      <c r="B808" s="473" t="s">
        <v>11</v>
      </c>
      <c r="C808" s="6"/>
      <c r="D808" s="472">
        <v>1</v>
      </c>
      <c r="F808" s="478"/>
      <c r="G808" s="127"/>
      <c r="H808" s="462">
        <f>D808*F808</f>
        <v>0</v>
      </c>
    </row>
    <row r="809" spans="1:8" ht="15">
      <c r="A809" s="473" t="s">
        <v>610</v>
      </c>
      <c r="B809" s="6" t="s">
        <v>568</v>
      </c>
      <c r="C809" s="6"/>
      <c r="D809" s="472"/>
      <c r="F809" s="474"/>
      <c r="G809" s="127"/>
      <c r="H809" s="357"/>
    </row>
    <row r="810" spans="1:8" ht="15">
      <c r="A810" s="473"/>
      <c r="B810" s="6" t="s">
        <v>569</v>
      </c>
      <c r="C810" s="6"/>
      <c r="D810" s="472"/>
      <c r="F810" s="474"/>
      <c r="G810" s="127"/>
      <c r="H810" s="357"/>
    </row>
    <row r="811" spans="1:8" ht="15">
      <c r="A811" s="473"/>
      <c r="B811" s="107" t="s">
        <v>611</v>
      </c>
      <c r="C811" s="6"/>
      <c r="D811" s="472"/>
      <c r="F811" s="474"/>
      <c r="G811" s="127"/>
      <c r="H811" s="357"/>
    </row>
    <row r="812" spans="1:8" ht="15">
      <c r="A812" s="473"/>
      <c r="B812" s="473" t="s">
        <v>596</v>
      </c>
      <c r="C812" s="6"/>
      <c r="D812" s="472">
        <v>0.48</v>
      </c>
      <c r="F812" s="478"/>
      <c r="G812" s="127"/>
      <c r="H812" s="462">
        <f>D812*F812</f>
        <v>0</v>
      </c>
    </row>
    <row r="813" spans="1:8" ht="15">
      <c r="A813" s="473" t="s">
        <v>580</v>
      </c>
      <c r="B813" s="107" t="s">
        <v>573</v>
      </c>
      <c r="C813" s="6"/>
      <c r="D813" s="472"/>
      <c r="F813" s="472"/>
      <c r="G813" s="127"/>
      <c r="H813" s="357"/>
    </row>
    <row r="814" spans="1:8" ht="15">
      <c r="A814" s="473"/>
      <c r="B814" s="107" t="s">
        <v>574</v>
      </c>
      <c r="C814" s="6"/>
      <c r="D814" s="472"/>
      <c r="F814" s="472"/>
      <c r="G814" s="127"/>
      <c r="H814" s="357"/>
    </row>
    <row r="815" spans="1:8" ht="15">
      <c r="A815" s="473"/>
      <c r="B815" s="473" t="s">
        <v>521</v>
      </c>
      <c r="C815" s="6"/>
      <c r="D815" s="472">
        <v>1</v>
      </c>
      <c r="F815" s="478"/>
      <c r="G815" s="127"/>
      <c r="H815" s="462">
        <f>D815*F815</f>
        <v>0</v>
      </c>
    </row>
    <row r="816" spans="1:8" ht="15">
      <c r="A816" s="473" t="s">
        <v>612</v>
      </c>
      <c r="B816" s="107" t="s">
        <v>576</v>
      </c>
      <c r="C816" s="6"/>
      <c r="D816" s="472"/>
      <c r="F816" s="472"/>
      <c r="G816" s="127"/>
      <c r="H816" s="357"/>
    </row>
    <row r="817" spans="1:8" ht="15">
      <c r="A817" s="473"/>
      <c r="B817" s="107" t="s">
        <v>613</v>
      </c>
      <c r="C817" s="6"/>
      <c r="D817" s="472">
        <v>0.24</v>
      </c>
      <c r="F817" s="478"/>
      <c r="G817" s="127"/>
      <c r="H817" s="462">
        <f>D817*F817</f>
        <v>0</v>
      </c>
    </row>
    <row r="818" spans="1:8" ht="15">
      <c r="A818" s="473"/>
      <c r="B818" s="107" t="s">
        <v>614</v>
      </c>
      <c r="C818" s="6"/>
      <c r="D818" s="472">
        <v>0.48</v>
      </c>
      <c r="F818" s="478"/>
      <c r="G818" s="127"/>
      <c r="H818" s="462">
        <f>D818*F818</f>
        <v>0</v>
      </c>
    </row>
    <row r="819" spans="1:3" ht="15">
      <c r="A819" s="473"/>
      <c r="B819" s="107"/>
      <c r="C819" s="6"/>
    </row>
    <row r="820" spans="1:8" ht="15">
      <c r="A820" s="9" t="s">
        <v>615</v>
      </c>
      <c r="B820" s="107" t="s">
        <v>581</v>
      </c>
      <c r="C820" s="6"/>
      <c r="D820" s="472"/>
      <c r="F820" s="472"/>
      <c r="G820" s="127"/>
      <c r="H820" s="357"/>
    </row>
    <row r="821" spans="1:8" ht="15">
      <c r="A821" s="473"/>
      <c r="B821" s="107" t="s">
        <v>582</v>
      </c>
      <c r="C821" s="6"/>
      <c r="D821" s="472"/>
      <c r="F821" s="472"/>
      <c r="G821" s="127"/>
      <c r="H821" s="357"/>
    </row>
    <row r="822" spans="1:8" ht="15">
      <c r="A822" s="473"/>
      <c r="B822" s="6" t="s">
        <v>616</v>
      </c>
      <c r="C822" s="6"/>
      <c r="D822" s="472">
        <v>6</v>
      </c>
      <c r="F822" s="478"/>
      <c r="G822" s="127"/>
      <c r="H822" s="462">
        <f>D822*F822</f>
        <v>0</v>
      </c>
    </row>
    <row r="823" spans="1:8" ht="15.75" thickBot="1">
      <c r="A823" s="473"/>
      <c r="B823" s="483" t="s">
        <v>584</v>
      </c>
      <c r="C823" s="484"/>
      <c r="D823" s="485"/>
      <c r="E823" s="485"/>
      <c r="F823" s="485"/>
      <c r="G823" s="485"/>
      <c r="H823" s="485"/>
    </row>
    <row r="824" spans="1:8" ht="15">
      <c r="A824" s="473"/>
      <c r="B824" s="107"/>
      <c r="C824" s="6"/>
      <c r="D824" s="365"/>
      <c r="F824" s="94"/>
      <c r="G824" s="127"/>
      <c r="H824" s="357"/>
    </row>
    <row r="825" spans="1:8" ht="15">
      <c r="A825" s="488" t="s">
        <v>587</v>
      </c>
      <c r="B825" s="489" t="s">
        <v>617</v>
      </c>
      <c r="C825" s="6"/>
      <c r="D825" s="365"/>
      <c r="F825" s="94"/>
      <c r="G825" s="127"/>
      <c r="H825" s="472">
        <f>SUM(H755:H822)</f>
        <v>0</v>
      </c>
    </row>
    <row r="826" spans="1:8" ht="15">
      <c r="A826" s="488"/>
      <c r="B826" s="489"/>
      <c r="C826" s="6"/>
      <c r="D826" s="365"/>
      <c r="F826" s="94"/>
      <c r="G826" s="127"/>
      <c r="H826" s="357"/>
    </row>
    <row r="827" spans="1:8" ht="15">
      <c r="A827" s="473"/>
      <c r="B827" s="490" t="s">
        <v>2</v>
      </c>
      <c r="C827" s="6"/>
      <c r="D827" s="486">
        <v>19</v>
      </c>
      <c r="E827" s="94"/>
      <c r="F827" s="491"/>
      <c r="G827" s="127"/>
      <c r="H827" s="492">
        <f>D827*F827</f>
        <v>0</v>
      </c>
    </row>
    <row r="828" spans="1:8" ht="15">
      <c r="A828" s="11"/>
      <c r="C828" s="6"/>
      <c r="D828" s="365"/>
      <c r="E828" s="94"/>
      <c r="F828" s="357"/>
      <c r="G828" s="127"/>
      <c r="H828" s="357"/>
    </row>
    <row r="829" spans="1:8" ht="15">
      <c r="A829" s="11"/>
      <c r="C829" s="6"/>
      <c r="D829" s="365"/>
      <c r="E829" s="94"/>
      <c r="F829" s="357"/>
      <c r="G829" s="127"/>
      <c r="H829" s="357"/>
    </row>
    <row r="830" spans="1:8" ht="15">
      <c r="A830" s="11"/>
      <c r="C830" s="6"/>
      <c r="D830" s="365"/>
      <c r="E830" s="94"/>
      <c r="F830" s="357"/>
      <c r="G830" s="127"/>
      <c r="H830" s="357"/>
    </row>
    <row r="831" spans="1:8" ht="15">
      <c r="A831" s="11"/>
      <c r="C831" s="6"/>
      <c r="D831" s="365"/>
      <c r="E831" s="94"/>
      <c r="F831" s="357"/>
      <c r="G831" s="127"/>
      <c r="H831" s="357"/>
    </row>
    <row r="832" spans="1:8" ht="15">
      <c r="A832" s="11"/>
      <c r="C832" s="6"/>
      <c r="D832" s="365"/>
      <c r="E832" s="94"/>
      <c r="F832" s="357"/>
      <c r="G832" s="127"/>
      <c r="H832" s="357"/>
    </row>
    <row r="833" ht="15">
      <c r="B833" s="69" t="s">
        <v>295</v>
      </c>
    </row>
    <row r="834" ht="15">
      <c r="B834" s="69" t="s">
        <v>618</v>
      </c>
    </row>
    <row r="835" ht="15">
      <c r="B835" s="180"/>
    </row>
    <row r="836" ht="15">
      <c r="B836" s="354" t="s">
        <v>619</v>
      </c>
    </row>
    <row r="837" ht="15">
      <c r="B837" s="180"/>
    </row>
    <row r="838" ht="15">
      <c r="B838" s="69" t="s">
        <v>98</v>
      </c>
    </row>
    <row r="839" spans="2:8" ht="15">
      <c r="B839" s="345" t="s">
        <v>232</v>
      </c>
      <c r="C839" s="345"/>
      <c r="D839" s="345"/>
      <c r="E839" s="345"/>
      <c r="F839" s="345"/>
      <c r="G839" s="345"/>
      <c r="H839" s="345"/>
    </row>
    <row r="840" spans="2:8" ht="30">
      <c r="B840" s="346" t="str">
        <f>B9</f>
        <v>2630/2, CJELINA 2, REKONSTRUKCIJA VODOOPSKRBNE MREŽE GRADA KRIŽEVACA</v>
      </c>
      <c r="C840" s="347"/>
      <c r="D840" s="195"/>
      <c r="E840" s="347"/>
      <c r="F840" s="195"/>
      <c r="G840" s="347"/>
      <c r="H840" s="195"/>
    </row>
    <row r="841" ht="15">
      <c r="B841" s="354" t="str">
        <f>B11</f>
        <v>Dionica D8.2 i D8.2.1.,     A. Mihanovića</v>
      </c>
    </row>
    <row r="842" ht="15">
      <c r="B842" s="354"/>
    </row>
    <row r="843" spans="5:8" ht="15">
      <c r="E843" s="107"/>
      <c r="G843" s="188"/>
      <c r="H843" s="357"/>
    </row>
    <row r="844" spans="1:8" ht="15">
      <c r="A844" s="339" t="s">
        <v>390</v>
      </c>
      <c r="B844" s="35" t="s">
        <v>620</v>
      </c>
      <c r="E844" s="107"/>
      <c r="G844" s="188"/>
      <c r="H844" s="357"/>
    </row>
    <row r="845" spans="5:8" ht="15">
      <c r="E845" s="107"/>
      <c r="G845" s="188"/>
      <c r="H845" s="357"/>
    </row>
    <row r="846" spans="1:8" ht="15">
      <c r="A846" s="339" t="s">
        <v>621</v>
      </c>
      <c r="B846" s="354" t="s">
        <v>7</v>
      </c>
      <c r="E846" s="107"/>
      <c r="G846" s="188"/>
      <c r="H846" s="379">
        <f>H135</f>
        <v>0</v>
      </c>
    </row>
    <row r="847" spans="1:8" ht="15">
      <c r="A847" s="339"/>
      <c r="B847" s="354"/>
      <c r="E847" s="107"/>
      <c r="G847" s="188"/>
      <c r="H847" s="377"/>
    </row>
    <row r="848" spans="1:8" ht="15">
      <c r="A848" s="339" t="s">
        <v>622</v>
      </c>
      <c r="B848" s="354" t="s">
        <v>15</v>
      </c>
      <c r="E848" s="107"/>
      <c r="G848" s="188"/>
      <c r="H848" s="379">
        <f>H153</f>
        <v>0</v>
      </c>
    </row>
    <row r="849" spans="1:8" ht="15">
      <c r="A849" s="339"/>
      <c r="B849" s="354"/>
      <c r="E849" s="107"/>
      <c r="G849" s="188"/>
      <c r="H849" s="377"/>
    </row>
    <row r="850" spans="1:8" ht="15">
      <c r="A850" s="339" t="s">
        <v>623</v>
      </c>
      <c r="B850" s="354" t="s">
        <v>20</v>
      </c>
      <c r="E850" s="107"/>
      <c r="G850" s="188"/>
      <c r="H850" s="379">
        <f>H243</f>
        <v>0</v>
      </c>
    </row>
    <row r="851" spans="1:9" ht="15">
      <c r="A851" s="339"/>
      <c r="B851" s="354"/>
      <c r="E851" s="107"/>
      <c r="G851" s="188"/>
      <c r="H851" s="377"/>
      <c r="I851" s="44"/>
    </row>
    <row r="852" spans="1:8" ht="15">
      <c r="A852" s="339" t="s">
        <v>624</v>
      </c>
      <c r="B852" s="354" t="s">
        <v>149</v>
      </c>
      <c r="E852" s="107"/>
      <c r="G852" s="188"/>
      <c r="H852" s="379">
        <f>H259</f>
        <v>0</v>
      </c>
    </row>
    <row r="853" spans="1:8" ht="15">
      <c r="A853" s="339"/>
      <c r="B853" s="354"/>
      <c r="E853" s="107"/>
      <c r="G853" s="188"/>
      <c r="H853" s="377"/>
    </row>
    <row r="854" spans="1:8" ht="15">
      <c r="A854" s="339" t="s">
        <v>625</v>
      </c>
      <c r="B854" s="354" t="s">
        <v>136</v>
      </c>
      <c r="E854" s="107"/>
      <c r="G854" s="188"/>
      <c r="H854" s="379">
        <f>H295</f>
        <v>0</v>
      </c>
    </row>
    <row r="855" spans="1:8" ht="15">
      <c r="A855" s="339"/>
      <c r="B855" s="354"/>
      <c r="E855" s="107"/>
      <c r="G855" s="188"/>
      <c r="H855" s="377"/>
    </row>
    <row r="856" spans="1:8" ht="15">
      <c r="A856" s="339" t="s">
        <v>626</v>
      </c>
      <c r="B856" s="354" t="s">
        <v>146</v>
      </c>
      <c r="E856" s="107"/>
      <c r="G856" s="188"/>
      <c r="H856" s="379">
        <f>H335</f>
        <v>0</v>
      </c>
    </row>
    <row r="857" spans="1:8" ht="15">
      <c r="A857" s="339"/>
      <c r="B857" s="354"/>
      <c r="E857" s="107"/>
      <c r="G857" s="188"/>
      <c r="H857" s="377"/>
    </row>
    <row r="858" spans="1:8" ht="15">
      <c r="A858" s="339" t="s">
        <v>627</v>
      </c>
      <c r="B858" s="354" t="s">
        <v>70</v>
      </c>
      <c r="E858" s="107"/>
      <c r="G858" s="188"/>
      <c r="H858" s="379">
        <f>H550</f>
        <v>0</v>
      </c>
    </row>
    <row r="859" spans="1:8" ht="15">
      <c r="A859" s="339"/>
      <c r="B859" s="354"/>
      <c r="E859" s="107"/>
      <c r="G859" s="188"/>
      <c r="H859" s="377"/>
    </row>
    <row r="860" spans="1:8" ht="15">
      <c r="A860" s="339" t="s">
        <v>628</v>
      </c>
      <c r="B860" s="354" t="s">
        <v>87</v>
      </c>
      <c r="E860" s="107"/>
      <c r="G860" s="188"/>
      <c r="H860" s="379">
        <f>H580</f>
        <v>0</v>
      </c>
    </row>
    <row r="861" spans="1:8" ht="15">
      <c r="A861" s="493"/>
      <c r="B861" s="354"/>
      <c r="E861" s="107"/>
      <c r="G861" s="188"/>
      <c r="H861" s="377"/>
    </row>
    <row r="862" spans="1:8" ht="15">
      <c r="A862" s="339" t="s">
        <v>629</v>
      </c>
      <c r="B862" s="354" t="s">
        <v>91</v>
      </c>
      <c r="E862" s="107"/>
      <c r="G862" s="188"/>
      <c r="H862" s="379">
        <f>H672</f>
        <v>0</v>
      </c>
    </row>
    <row r="863" spans="1:8" ht="15">
      <c r="A863" s="339"/>
      <c r="B863" s="354"/>
      <c r="E863" s="107"/>
      <c r="G863" s="188"/>
      <c r="H863" s="377"/>
    </row>
    <row r="864" spans="1:8" ht="15">
      <c r="A864" s="489" t="s">
        <v>513</v>
      </c>
      <c r="B864" s="35" t="s">
        <v>630</v>
      </c>
      <c r="C864" s="490"/>
      <c r="D864" s="494"/>
      <c r="E864" s="107"/>
      <c r="G864" s="188"/>
      <c r="H864" s="379">
        <f>H746</f>
        <v>0</v>
      </c>
    </row>
    <row r="865" spans="2:8" ht="15">
      <c r="B865" s="354"/>
      <c r="E865" s="107"/>
      <c r="G865" s="188"/>
      <c r="H865" s="377"/>
    </row>
    <row r="866" spans="1:8" ht="15">
      <c r="A866" s="489" t="s">
        <v>587</v>
      </c>
      <c r="B866" s="35" t="s">
        <v>631</v>
      </c>
      <c r="C866" s="490"/>
      <c r="D866" s="494"/>
      <c r="E866" s="107"/>
      <c r="G866" s="188"/>
      <c r="H866" s="379">
        <f>H827</f>
        <v>0</v>
      </c>
    </row>
    <row r="867" spans="1:8" ht="15.75" thickBot="1">
      <c r="A867" s="489"/>
      <c r="B867" s="35"/>
      <c r="C867" s="490"/>
      <c r="D867" s="494"/>
      <c r="E867" s="107"/>
      <c r="G867" s="188"/>
      <c r="H867" s="377"/>
    </row>
    <row r="868" spans="1:8" ht="15.75" thickTop="1">
      <c r="A868" s="97"/>
      <c r="B868" s="495"/>
      <c r="C868" s="114"/>
      <c r="D868" s="281"/>
      <c r="E868" s="114"/>
      <c r="F868" s="198"/>
      <c r="G868" s="190"/>
      <c r="H868" s="291"/>
    </row>
    <row r="869" spans="2:8" ht="15.75" thickBot="1">
      <c r="B869" s="354" t="s">
        <v>632</v>
      </c>
      <c r="E869" s="107"/>
      <c r="G869" s="188"/>
      <c r="H869" s="292">
        <f>SUM(H844:H867)</f>
        <v>0</v>
      </c>
    </row>
    <row r="870" spans="1:8" ht="15.75" thickBot="1">
      <c r="A870" s="99"/>
      <c r="B870" s="496"/>
      <c r="C870" s="115"/>
      <c r="D870" s="282"/>
      <c r="E870" s="115"/>
      <c r="F870" s="199"/>
      <c r="G870" s="191"/>
      <c r="H870" s="293"/>
    </row>
    <row r="871" spans="1:8" ht="15.75" thickTop="1">
      <c r="A871" s="97"/>
      <c r="B871" s="499"/>
      <c r="C871" s="114"/>
      <c r="D871" s="281"/>
      <c r="E871" s="114"/>
      <c r="G871" s="188"/>
      <c r="H871" s="291"/>
    </row>
    <row r="903" ht="15">
      <c r="A903" s="391"/>
    </row>
  </sheetData>
  <sheetProtection/>
  <protectedRanges>
    <protectedRange sqref="E528" name="Raspon1_1_1_2_1_2_2_1"/>
    <protectedRange sqref="E534:E538 E532" name="Raspon1_1_1_2_3_2"/>
    <protectedRange sqref="E542:E544" name="Raspon1_1_1_2_4_2"/>
  </protectedRanges>
  <mergeCells count="2">
    <mergeCell ref="B5:H5"/>
    <mergeCell ref="B839:H83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K839"/>
  <sheetViews>
    <sheetView zoomScalePageLayoutView="0" workbookViewId="0" topLeftCell="A1">
      <selection activeCell="H21" sqref="H21"/>
    </sheetView>
  </sheetViews>
  <sheetFormatPr defaultColWidth="9.140625" defaultRowHeight="15"/>
  <cols>
    <col min="1" max="1" width="5.7109375" style="213" customWidth="1"/>
    <col min="2" max="2" width="60.7109375" style="328" customWidth="1"/>
    <col min="3" max="3" width="1.7109375" style="107" customWidth="1"/>
    <col min="4" max="4" width="10.7109375" style="261" customWidth="1"/>
    <col min="5" max="5" width="1.7109375" style="122" customWidth="1"/>
    <col min="6" max="6" width="15.7109375" style="196" customWidth="1"/>
    <col min="7" max="7" width="1.7109375" style="124" customWidth="1"/>
    <col min="8" max="8" width="15.7109375" style="240" customWidth="1"/>
    <col min="9" max="9" width="7.57421875" style="107" customWidth="1"/>
    <col min="10" max="10" width="11.421875" style="107" bestFit="1" customWidth="1"/>
    <col min="11" max="11" width="9.140625" style="107" customWidth="1"/>
  </cols>
  <sheetData>
    <row r="1" ht="15">
      <c r="B1" s="321"/>
    </row>
    <row r="2" spans="1:2" ht="15">
      <c r="A2" s="339"/>
      <c r="B2" s="321"/>
    </row>
    <row r="3" spans="1:11" ht="15">
      <c r="A3" s="340"/>
      <c r="B3" s="69"/>
      <c r="C3" s="109"/>
      <c r="D3" s="341"/>
      <c r="E3" s="342"/>
      <c r="G3" s="343"/>
      <c r="I3" s="109"/>
      <c r="J3" s="109"/>
      <c r="K3" s="109"/>
    </row>
    <row r="4" spans="1:11" ht="15">
      <c r="A4" s="340"/>
      <c r="B4" s="344"/>
      <c r="C4" s="109"/>
      <c r="D4" s="341"/>
      <c r="E4" s="342"/>
      <c r="G4" s="343"/>
      <c r="I4" s="109"/>
      <c r="J4" s="109"/>
      <c r="K4" s="109"/>
    </row>
    <row r="5" spans="2:8" ht="15">
      <c r="B5" s="345" t="s">
        <v>6</v>
      </c>
      <c r="C5" s="345"/>
      <c r="D5" s="345"/>
      <c r="E5" s="345"/>
      <c r="F5" s="345"/>
      <c r="G5" s="345"/>
      <c r="H5" s="345"/>
    </row>
    <row r="6" spans="2:8" ht="15">
      <c r="B6" s="346"/>
      <c r="C6" s="347"/>
      <c r="D6" s="195"/>
      <c r="E6" s="347"/>
      <c r="F6" s="195"/>
      <c r="G6" s="347"/>
      <c r="H6" s="195"/>
    </row>
    <row r="7" spans="2:8" ht="15">
      <c r="B7" s="69" t="s">
        <v>232</v>
      </c>
      <c r="D7" s="263" t="s">
        <v>215</v>
      </c>
      <c r="E7" s="348" t="s">
        <v>215</v>
      </c>
      <c r="F7" s="349"/>
      <c r="G7" s="127"/>
      <c r="H7" s="215"/>
    </row>
    <row r="8" spans="2:8" ht="15">
      <c r="B8" s="69"/>
      <c r="D8" s="263"/>
      <c r="E8" s="348"/>
      <c r="F8" s="350" t="s">
        <v>277</v>
      </c>
      <c r="G8" s="127"/>
      <c r="H8" s="351">
        <v>258.03</v>
      </c>
    </row>
    <row r="9" spans="2:8" ht="30">
      <c r="B9" s="69" t="s">
        <v>386</v>
      </c>
      <c r="D9" s="263"/>
      <c r="E9" s="348"/>
      <c r="F9" s="349"/>
      <c r="G9" s="127"/>
      <c r="H9" s="215"/>
    </row>
    <row r="10" spans="2:8" ht="15">
      <c r="B10" s="69"/>
      <c r="D10" s="263"/>
      <c r="E10" s="348"/>
      <c r="F10" s="349"/>
      <c r="G10" s="127"/>
      <c r="H10" s="215"/>
    </row>
    <row r="11" spans="1:11" ht="15">
      <c r="A11" s="352"/>
      <c r="B11" s="69" t="s">
        <v>653</v>
      </c>
      <c r="C11" s="6"/>
      <c r="D11" s="11"/>
      <c r="E11" s="94"/>
      <c r="F11" s="11"/>
      <c r="G11" s="94"/>
      <c r="H11" s="11"/>
      <c r="I11" s="6"/>
      <c r="J11" s="6"/>
      <c r="K11" s="6"/>
    </row>
    <row r="12" spans="1:11" ht="15">
      <c r="A12" s="352"/>
      <c r="B12" s="69"/>
      <c r="C12" s="6"/>
      <c r="D12" s="11"/>
      <c r="E12" s="94"/>
      <c r="F12" s="11"/>
      <c r="G12" s="94"/>
      <c r="H12" s="11"/>
      <c r="I12" s="6"/>
      <c r="J12" s="6"/>
      <c r="K12" s="6"/>
    </row>
    <row r="13" spans="1:11" ht="15">
      <c r="A13" s="352"/>
      <c r="B13" s="353" t="s">
        <v>165</v>
      </c>
      <c r="C13" s="6"/>
      <c r="D13" s="11"/>
      <c r="E13" s="94"/>
      <c r="F13" s="11"/>
      <c r="G13" s="94"/>
      <c r="H13" s="11"/>
      <c r="I13" s="6"/>
      <c r="J13" s="6"/>
      <c r="K13" s="6"/>
    </row>
    <row r="14" spans="1:11" ht="15">
      <c r="A14" s="352"/>
      <c r="B14" s="69"/>
      <c r="C14" s="6"/>
      <c r="D14" s="11"/>
      <c r="E14" s="94"/>
      <c r="F14" s="11"/>
      <c r="G14" s="94"/>
      <c r="H14" s="11"/>
      <c r="I14" s="6"/>
      <c r="J14" s="6"/>
      <c r="K14" s="6"/>
    </row>
    <row r="15" spans="1:11" ht="57">
      <c r="A15" s="352"/>
      <c r="B15" s="19" t="s">
        <v>166</v>
      </c>
      <c r="C15" s="6"/>
      <c r="D15" s="11"/>
      <c r="E15" s="94"/>
      <c r="F15" s="11"/>
      <c r="G15" s="94"/>
      <c r="H15" s="11"/>
      <c r="I15" s="6"/>
      <c r="J15" s="6"/>
      <c r="K15" s="6"/>
    </row>
    <row r="16" spans="1:11" ht="15">
      <c r="A16" s="352"/>
      <c r="B16" s="69"/>
      <c r="C16" s="6"/>
      <c r="D16" s="11"/>
      <c r="E16" s="94"/>
      <c r="F16" s="11"/>
      <c r="G16" s="94"/>
      <c r="H16" s="11"/>
      <c r="I16" s="6"/>
      <c r="J16" s="6"/>
      <c r="K16" s="6"/>
    </row>
    <row r="17" spans="1:11" ht="85.5">
      <c r="A17" s="352"/>
      <c r="B17" s="19" t="s">
        <v>167</v>
      </c>
      <c r="C17" s="6"/>
      <c r="D17" s="11"/>
      <c r="E17" s="94"/>
      <c r="F17" s="11"/>
      <c r="G17" s="94"/>
      <c r="H17" s="11"/>
      <c r="I17" s="6"/>
      <c r="J17" s="6"/>
      <c r="K17" s="6"/>
    </row>
    <row r="18" spans="1:11" ht="15">
      <c r="A18" s="352"/>
      <c r="B18" s="69"/>
      <c r="C18" s="6"/>
      <c r="D18" s="11"/>
      <c r="E18" s="94"/>
      <c r="F18" s="11"/>
      <c r="G18" s="94"/>
      <c r="H18" s="11"/>
      <c r="I18" s="6"/>
      <c r="J18" s="6"/>
      <c r="K18" s="6"/>
    </row>
    <row r="19" spans="1:11" ht="42.75">
      <c r="A19" s="352"/>
      <c r="B19" s="19" t="s">
        <v>168</v>
      </c>
      <c r="C19" s="6"/>
      <c r="D19" s="11"/>
      <c r="E19" s="94"/>
      <c r="F19" s="11"/>
      <c r="G19" s="94"/>
      <c r="H19" s="11"/>
      <c r="I19" s="6"/>
      <c r="J19" s="6"/>
      <c r="K19" s="6"/>
    </row>
    <row r="20" spans="1:11" ht="15">
      <c r="A20" s="352"/>
      <c r="B20" s="69"/>
      <c r="C20" s="6"/>
      <c r="D20" s="11"/>
      <c r="E20" s="94"/>
      <c r="F20" s="11"/>
      <c r="G20" s="94"/>
      <c r="H20" s="11"/>
      <c r="I20" s="6"/>
      <c r="J20" s="6"/>
      <c r="K20" s="6"/>
    </row>
    <row r="21" spans="1:11" ht="57">
      <c r="A21" s="352"/>
      <c r="B21" s="19" t="s">
        <v>169</v>
      </c>
      <c r="C21" s="6"/>
      <c r="D21" s="11"/>
      <c r="E21" s="94"/>
      <c r="F21" s="11"/>
      <c r="G21" s="94"/>
      <c r="H21" s="11"/>
      <c r="I21" s="6"/>
      <c r="J21" s="6"/>
      <c r="K21" s="6"/>
    </row>
    <row r="22" spans="1:11" ht="15">
      <c r="A22" s="352"/>
      <c r="B22" s="69"/>
      <c r="C22" s="6"/>
      <c r="D22" s="11"/>
      <c r="E22" s="94"/>
      <c r="F22" s="11"/>
      <c r="G22" s="94"/>
      <c r="H22" s="11"/>
      <c r="I22" s="6"/>
      <c r="J22" s="6"/>
      <c r="K22" s="6"/>
    </row>
    <row r="23" spans="1:11" ht="57">
      <c r="A23" s="352"/>
      <c r="B23" s="19" t="s">
        <v>170</v>
      </c>
      <c r="C23" s="6"/>
      <c r="D23" s="11"/>
      <c r="E23" s="94"/>
      <c r="F23" s="11"/>
      <c r="G23" s="94"/>
      <c r="H23" s="11"/>
      <c r="I23" s="6"/>
      <c r="J23" s="6"/>
      <c r="K23" s="6"/>
    </row>
    <row r="24" spans="1:11" ht="15">
      <c r="A24" s="352"/>
      <c r="B24" s="69"/>
      <c r="C24" s="6"/>
      <c r="D24" s="11"/>
      <c r="E24" s="94"/>
      <c r="F24" s="11"/>
      <c r="G24" s="94"/>
      <c r="H24" s="11"/>
      <c r="I24" s="6"/>
      <c r="J24" s="6"/>
      <c r="K24" s="6"/>
    </row>
    <row r="25" spans="1:11" ht="42.75">
      <c r="A25" s="352"/>
      <c r="B25" s="19" t="s">
        <v>171</v>
      </c>
      <c r="C25" s="6"/>
      <c r="D25" s="11"/>
      <c r="E25" s="94"/>
      <c r="F25" s="11"/>
      <c r="G25" s="94"/>
      <c r="H25" s="11"/>
      <c r="I25" s="6"/>
      <c r="J25" s="6"/>
      <c r="K25" s="6"/>
    </row>
    <row r="26" spans="1:11" ht="15">
      <c r="A26" s="352"/>
      <c r="B26" s="69"/>
      <c r="C26" s="6"/>
      <c r="D26" s="11"/>
      <c r="E26" s="94"/>
      <c r="F26" s="11"/>
      <c r="G26" s="94"/>
      <c r="H26" s="11"/>
      <c r="I26" s="6"/>
      <c r="J26" s="6"/>
      <c r="K26" s="6"/>
    </row>
    <row r="27" spans="1:11" ht="142.5">
      <c r="A27" s="352"/>
      <c r="B27" s="19" t="s">
        <v>172</v>
      </c>
      <c r="C27" s="6"/>
      <c r="D27" s="11"/>
      <c r="E27" s="94"/>
      <c r="F27" s="11"/>
      <c r="G27" s="94"/>
      <c r="H27" s="11"/>
      <c r="I27" s="6"/>
      <c r="J27" s="6"/>
      <c r="K27" s="6"/>
    </row>
    <row r="28" spans="1:11" ht="15">
      <c r="A28" s="352"/>
      <c r="B28" s="69"/>
      <c r="C28" s="6"/>
      <c r="D28" s="11"/>
      <c r="E28" s="94"/>
      <c r="F28" s="11"/>
      <c r="G28" s="94"/>
      <c r="H28" s="11"/>
      <c r="I28" s="6"/>
      <c r="J28" s="6"/>
      <c r="K28" s="6"/>
    </row>
    <row r="29" spans="1:11" ht="28.5">
      <c r="A29" s="352"/>
      <c r="B29" s="19" t="s">
        <v>173</v>
      </c>
      <c r="C29" s="6"/>
      <c r="D29" s="11"/>
      <c r="E29" s="94"/>
      <c r="F29" s="11"/>
      <c r="G29" s="94"/>
      <c r="H29" s="11"/>
      <c r="I29" s="6"/>
      <c r="J29" s="6"/>
      <c r="K29" s="6"/>
    </row>
    <row r="30" spans="1:11" ht="15">
      <c r="A30" s="352"/>
      <c r="B30" s="69"/>
      <c r="C30" s="6"/>
      <c r="D30" s="11"/>
      <c r="E30" s="94"/>
      <c r="F30" s="11"/>
      <c r="G30" s="94"/>
      <c r="H30" s="11"/>
      <c r="I30" s="6"/>
      <c r="J30" s="6"/>
      <c r="K30" s="6"/>
    </row>
    <row r="31" spans="1:11" ht="99.75">
      <c r="A31" s="352"/>
      <c r="B31" s="19" t="s">
        <v>174</v>
      </c>
      <c r="C31" s="6"/>
      <c r="D31" s="11"/>
      <c r="E31" s="94"/>
      <c r="F31" s="11"/>
      <c r="G31" s="94"/>
      <c r="H31" s="11"/>
      <c r="I31" s="6"/>
      <c r="J31" s="6"/>
      <c r="K31" s="6"/>
    </row>
    <row r="32" spans="1:11" ht="15">
      <c r="A32" s="352"/>
      <c r="B32" s="69"/>
      <c r="C32" s="6"/>
      <c r="D32" s="11"/>
      <c r="E32" s="94"/>
      <c r="F32" s="11"/>
      <c r="G32" s="94"/>
      <c r="H32" s="11"/>
      <c r="I32" s="6"/>
      <c r="J32" s="6"/>
      <c r="K32" s="6"/>
    </row>
    <row r="33" spans="1:11" ht="114">
      <c r="A33" s="352"/>
      <c r="B33" s="19" t="s">
        <v>175</v>
      </c>
      <c r="C33" s="6"/>
      <c r="D33" s="11"/>
      <c r="E33" s="94"/>
      <c r="F33" s="11"/>
      <c r="G33" s="94"/>
      <c r="H33" s="11"/>
      <c r="I33" s="6"/>
      <c r="J33" s="6"/>
      <c r="K33" s="6"/>
    </row>
    <row r="34" spans="1:11" ht="15">
      <c r="A34" s="352"/>
      <c r="B34" s="69"/>
      <c r="C34" s="6"/>
      <c r="D34" s="11"/>
      <c r="E34" s="94"/>
      <c r="F34" s="11"/>
      <c r="G34" s="94"/>
      <c r="H34" s="11"/>
      <c r="I34" s="6"/>
      <c r="J34" s="6"/>
      <c r="K34" s="6"/>
    </row>
    <row r="35" spans="1:11" ht="42.75">
      <c r="A35" s="352"/>
      <c r="B35" s="19" t="s">
        <v>176</v>
      </c>
      <c r="C35" s="6"/>
      <c r="D35" s="11"/>
      <c r="E35" s="94"/>
      <c r="F35" s="11"/>
      <c r="G35" s="94"/>
      <c r="H35" s="11"/>
      <c r="I35" s="6"/>
      <c r="J35" s="6"/>
      <c r="K35" s="6"/>
    </row>
    <row r="36" spans="1:11" ht="15">
      <c r="A36" s="352"/>
      <c r="B36" s="69"/>
      <c r="C36" s="6"/>
      <c r="D36" s="11"/>
      <c r="E36" s="94"/>
      <c r="F36" s="11"/>
      <c r="G36" s="94"/>
      <c r="H36" s="11"/>
      <c r="I36" s="6"/>
      <c r="J36" s="6"/>
      <c r="K36" s="6"/>
    </row>
    <row r="37" spans="1:11" ht="42.75">
      <c r="A37" s="352"/>
      <c r="B37" s="19" t="s">
        <v>388</v>
      </c>
      <c r="C37" s="6"/>
      <c r="D37" s="11"/>
      <c r="E37" s="94"/>
      <c r="F37" s="11"/>
      <c r="G37" s="94"/>
      <c r="H37" s="11"/>
      <c r="I37" s="6"/>
      <c r="J37" s="6"/>
      <c r="K37" s="6"/>
    </row>
    <row r="38" spans="1:11" ht="15">
      <c r="A38" s="352"/>
      <c r="B38" s="69"/>
      <c r="C38" s="6"/>
      <c r="D38" s="11"/>
      <c r="E38" s="94"/>
      <c r="F38" s="11"/>
      <c r="G38" s="94"/>
      <c r="H38" s="11"/>
      <c r="I38" s="6"/>
      <c r="J38" s="6"/>
      <c r="K38" s="6"/>
    </row>
    <row r="39" spans="1:11" ht="57">
      <c r="A39" s="352"/>
      <c r="B39" s="19" t="s">
        <v>177</v>
      </c>
      <c r="C39" s="6"/>
      <c r="D39" s="11"/>
      <c r="E39" s="94"/>
      <c r="F39" s="11"/>
      <c r="G39" s="94"/>
      <c r="H39" s="11"/>
      <c r="I39" s="6"/>
      <c r="J39" s="6"/>
      <c r="K39" s="6"/>
    </row>
    <row r="40" spans="1:11" ht="15">
      <c r="A40" s="352"/>
      <c r="B40" s="19"/>
      <c r="C40" s="6"/>
      <c r="D40" s="11"/>
      <c r="E40" s="94"/>
      <c r="F40" s="11"/>
      <c r="G40" s="94"/>
      <c r="H40" s="11"/>
      <c r="I40" s="6"/>
      <c r="J40" s="6"/>
      <c r="K40" s="6"/>
    </row>
    <row r="41" spans="1:11" ht="42.75">
      <c r="A41" s="352"/>
      <c r="B41" s="19" t="s">
        <v>178</v>
      </c>
      <c r="C41" s="6"/>
      <c r="D41" s="11"/>
      <c r="E41" s="94"/>
      <c r="F41" s="11"/>
      <c r="G41" s="94"/>
      <c r="H41" s="11"/>
      <c r="I41" s="6"/>
      <c r="J41" s="6"/>
      <c r="K41" s="6"/>
    </row>
    <row r="42" spans="1:11" ht="15">
      <c r="A42" s="352"/>
      <c r="B42" s="19"/>
      <c r="C42" s="6"/>
      <c r="D42" s="11"/>
      <c r="E42" s="94"/>
      <c r="F42" s="11"/>
      <c r="G42" s="94"/>
      <c r="H42" s="11"/>
      <c r="I42" s="6"/>
      <c r="J42" s="6"/>
      <c r="K42" s="6"/>
    </row>
    <row r="43" spans="1:11" ht="71.25">
      <c r="A43" s="352"/>
      <c r="B43" s="19" t="s">
        <v>179</v>
      </c>
      <c r="C43" s="6"/>
      <c r="D43" s="11"/>
      <c r="E43" s="94"/>
      <c r="F43" s="11"/>
      <c r="G43" s="94"/>
      <c r="H43" s="11"/>
      <c r="I43" s="6"/>
      <c r="J43" s="6"/>
      <c r="K43" s="6"/>
    </row>
    <row r="44" spans="1:11" ht="15">
      <c r="A44" s="352"/>
      <c r="B44" s="19"/>
      <c r="C44" s="6"/>
      <c r="D44" s="11"/>
      <c r="E44" s="94"/>
      <c r="F44" s="11"/>
      <c r="G44" s="94"/>
      <c r="H44" s="11"/>
      <c r="I44" s="6"/>
      <c r="J44" s="6"/>
      <c r="K44" s="6"/>
    </row>
    <row r="45" spans="1:11" ht="42.75">
      <c r="A45" s="352"/>
      <c r="B45" s="19" t="s">
        <v>180</v>
      </c>
      <c r="C45" s="6"/>
      <c r="D45" s="11"/>
      <c r="E45" s="94"/>
      <c r="F45" s="11"/>
      <c r="G45" s="94"/>
      <c r="H45" s="11"/>
      <c r="I45" s="6"/>
      <c r="J45" s="6"/>
      <c r="K45" s="6"/>
    </row>
    <row r="46" spans="1:11" ht="15">
      <c r="A46" s="352"/>
      <c r="B46" s="19"/>
      <c r="C46" s="6"/>
      <c r="D46" s="11"/>
      <c r="E46" s="94"/>
      <c r="F46" s="11"/>
      <c r="G46" s="94"/>
      <c r="H46" s="11"/>
      <c r="I46" s="6"/>
      <c r="J46" s="6"/>
      <c r="K46" s="6"/>
    </row>
    <row r="47" spans="1:11" ht="42.75">
      <c r="A47" s="352"/>
      <c r="B47" s="19" t="s">
        <v>181</v>
      </c>
      <c r="C47" s="6"/>
      <c r="D47" s="11"/>
      <c r="E47" s="94"/>
      <c r="F47" s="11"/>
      <c r="G47" s="94"/>
      <c r="H47" s="11"/>
      <c r="I47" s="6"/>
      <c r="J47" s="6"/>
      <c r="K47" s="6"/>
    </row>
    <row r="48" spans="1:11" ht="15">
      <c r="A48" s="352"/>
      <c r="B48" s="19"/>
      <c r="C48" s="6"/>
      <c r="D48" s="11"/>
      <c r="E48" s="94"/>
      <c r="F48" s="11"/>
      <c r="G48" s="94"/>
      <c r="H48" s="11"/>
      <c r="I48" s="6"/>
      <c r="J48" s="6"/>
      <c r="K48" s="6"/>
    </row>
    <row r="49" spans="1:11" ht="28.5">
      <c r="A49" s="352"/>
      <c r="B49" s="19" t="s">
        <v>182</v>
      </c>
      <c r="C49" s="6"/>
      <c r="D49" s="11"/>
      <c r="E49" s="94"/>
      <c r="F49" s="11"/>
      <c r="G49" s="94"/>
      <c r="H49" s="11"/>
      <c r="I49" s="6"/>
      <c r="J49" s="6"/>
      <c r="K49" s="6"/>
    </row>
    <row r="50" spans="1:11" ht="15">
      <c r="A50" s="352"/>
      <c r="B50" s="19"/>
      <c r="C50" s="6"/>
      <c r="D50" s="11"/>
      <c r="E50" s="94"/>
      <c r="F50" s="11"/>
      <c r="G50" s="94"/>
      <c r="H50" s="11"/>
      <c r="I50" s="6"/>
      <c r="J50" s="6"/>
      <c r="K50" s="6"/>
    </row>
    <row r="51" spans="1:11" ht="57">
      <c r="A51" s="352"/>
      <c r="B51" s="19" t="s">
        <v>183</v>
      </c>
      <c r="C51" s="6"/>
      <c r="D51" s="11"/>
      <c r="E51" s="94"/>
      <c r="F51" s="11"/>
      <c r="G51" s="94"/>
      <c r="H51" s="11"/>
      <c r="I51" s="6"/>
      <c r="J51" s="6"/>
      <c r="K51" s="6"/>
    </row>
    <row r="52" spans="1:11" ht="15">
      <c r="A52" s="352"/>
      <c r="B52" s="19"/>
      <c r="C52" s="6"/>
      <c r="D52" s="11"/>
      <c r="E52" s="94"/>
      <c r="F52" s="11"/>
      <c r="G52" s="94"/>
      <c r="H52" s="11"/>
      <c r="I52" s="6"/>
      <c r="J52" s="6"/>
      <c r="K52" s="6"/>
    </row>
    <row r="53" spans="1:11" ht="85.5">
      <c r="A53" s="352"/>
      <c r="B53" s="19" t="s">
        <v>389</v>
      </c>
      <c r="C53" s="6"/>
      <c r="D53" s="11"/>
      <c r="E53" s="94"/>
      <c r="F53" s="11"/>
      <c r="G53" s="94"/>
      <c r="H53" s="11"/>
      <c r="I53" s="6"/>
      <c r="J53" s="6"/>
      <c r="K53" s="6"/>
    </row>
    <row r="54" spans="1:11" ht="15">
      <c r="A54" s="352"/>
      <c r="B54" s="19"/>
      <c r="C54" s="6"/>
      <c r="D54" s="11"/>
      <c r="E54" s="94"/>
      <c r="F54" s="11"/>
      <c r="G54" s="94"/>
      <c r="H54" s="11"/>
      <c r="I54" s="6"/>
      <c r="J54" s="6"/>
      <c r="K54" s="6"/>
    </row>
    <row r="55" spans="1:11" ht="28.5">
      <c r="A55" s="352"/>
      <c r="B55" s="19" t="s">
        <v>184</v>
      </c>
      <c r="C55" s="6"/>
      <c r="D55" s="11"/>
      <c r="E55" s="94"/>
      <c r="F55" s="11"/>
      <c r="G55" s="94"/>
      <c r="H55" s="11"/>
      <c r="I55" s="6"/>
      <c r="J55" s="6"/>
      <c r="K55" s="6"/>
    </row>
    <row r="56" spans="1:11" ht="15">
      <c r="A56" s="352"/>
      <c r="B56" s="69"/>
      <c r="C56" s="6"/>
      <c r="D56" s="11"/>
      <c r="E56" s="94"/>
      <c r="F56" s="11"/>
      <c r="G56" s="94"/>
      <c r="H56" s="11"/>
      <c r="I56" s="6"/>
      <c r="J56" s="6"/>
      <c r="K56" s="6"/>
    </row>
    <row r="57" spans="1:11" ht="42.75">
      <c r="A57" s="352"/>
      <c r="B57" s="19" t="s">
        <v>185</v>
      </c>
      <c r="C57" s="6"/>
      <c r="D57" s="11"/>
      <c r="E57" s="94"/>
      <c r="F57" s="11"/>
      <c r="G57" s="94"/>
      <c r="H57" s="11"/>
      <c r="I57" s="6"/>
      <c r="J57" s="6"/>
      <c r="K57" s="6"/>
    </row>
    <row r="58" spans="1:11" ht="15">
      <c r="A58" s="352"/>
      <c r="B58" s="19"/>
      <c r="C58" s="6"/>
      <c r="D58" s="11"/>
      <c r="E58" s="94"/>
      <c r="F58" s="11"/>
      <c r="G58" s="94"/>
      <c r="H58" s="11"/>
      <c r="I58" s="6"/>
      <c r="J58" s="6"/>
      <c r="K58" s="6"/>
    </row>
    <row r="59" spans="1:11" ht="57">
      <c r="A59" s="352"/>
      <c r="B59" s="19" t="s">
        <v>186</v>
      </c>
      <c r="C59" s="6"/>
      <c r="D59" s="11"/>
      <c r="E59" s="94"/>
      <c r="F59" s="11"/>
      <c r="G59" s="94"/>
      <c r="H59" s="11"/>
      <c r="I59" s="6"/>
      <c r="J59" s="6"/>
      <c r="K59" s="6"/>
    </row>
    <row r="60" spans="1:11" ht="15">
      <c r="A60" s="352"/>
      <c r="B60" s="19"/>
      <c r="C60" s="6"/>
      <c r="D60" s="11"/>
      <c r="E60" s="94"/>
      <c r="F60" s="11"/>
      <c r="G60" s="94"/>
      <c r="H60" s="11"/>
      <c r="I60" s="6"/>
      <c r="J60" s="6"/>
      <c r="K60" s="6"/>
    </row>
    <row r="61" spans="1:11" ht="42.75">
      <c r="A61" s="352"/>
      <c r="B61" s="19" t="s">
        <v>187</v>
      </c>
      <c r="C61" s="6"/>
      <c r="D61" s="11"/>
      <c r="E61" s="94"/>
      <c r="F61" s="11"/>
      <c r="G61" s="94"/>
      <c r="H61" s="11"/>
      <c r="I61" s="6"/>
      <c r="J61" s="6"/>
      <c r="K61" s="6"/>
    </row>
    <row r="62" spans="1:11" ht="15">
      <c r="A62" s="352"/>
      <c r="B62" s="19"/>
      <c r="C62" s="6"/>
      <c r="D62" s="11"/>
      <c r="E62" s="94"/>
      <c r="F62" s="11"/>
      <c r="G62" s="94"/>
      <c r="H62" s="11"/>
      <c r="I62" s="6"/>
      <c r="J62" s="6"/>
      <c r="K62" s="6"/>
    </row>
    <row r="63" spans="1:11" ht="42.75">
      <c r="A63" s="352"/>
      <c r="B63" s="19" t="s">
        <v>188</v>
      </c>
      <c r="C63" s="6"/>
      <c r="D63" s="11"/>
      <c r="E63" s="94"/>
      <c r="F63" s="11"/>
      <c r="G63" s="94"/>
      <c r="H63" s="11"/>
      <c r="I63" s="6"/>
      <c r="J63" s="6"/>
      <c r="K63" s="6"/>
    </row>
    <row r="64" spans="1:11" ht="15">
      <c r="A64" s="352"/>
      <c r="B64" s="19"/>
      <c r="C64" s="6"/>
      <c r="D64" s="11"/>
      <c r="E64" s="94"/>
      <c r="F64" s="11"/>
      <c r="G64" s="94"/>
      <c r="H64" s="11"/>
      <c r="I64" s="6"/>
      <c r="J64" s="6"/>
      <c r="K64" s="6"/>
    </row>
    <row r="65" spans="1:11" ht="42.75">
      <c r="A65" s="352"/>
      <c r="B65" s="19" t="s">
        <v>189</v>
      </c>
      <c r="C65" s="6"/>
      <c r="D65" s="11"/>
      <c r="E65" s="94"/>
      <c r="F65" s="11"/>
      <c r="G65" s="94"/>
      <c r="H65" s="11"/>
      <c r="I65" s="6"/>
      <c r="J65" s="6"/>
      <c r="K65" s="6"/>
    </row>
    <row r="66" spans="1:11" ht="15">
      <c r="A66" s="352"/>
      <c r="B66" s="19"/>
      <c r="C66" s="6"/>
      <c r="D66" s="11"/>
      <c r="E66" s="94"/>
      <c r="F66" s="11"/>
      <c r="G66" s="94"/>
      <c r="H66" s="11"/>
      <c r="I66" s="6"/>
      <c r="J66" s="6"/>
      <c r="K66" s="6"/>
    </row>
    <row r="67" spans="1:11" ht="57">
      <c r="A67" s="352"/>
      <c r="B67" s="19" t="s">
        <v>190</v>
      </c>
      <c r="C67" s="6"/>
      <c r="D67" s="11"/>
      <c r="E67" s="94"/>
      <c r="F67" s="11"/>
      <c r="G67" s="94"/>
      <c r="H67" s="11"/>
      <c r="I67" s="6"/>
      <c r="J67" s="6"/>
      <c r="K67" s="6"/>
    </row>
    <row r="68" spans="1:11" ht="15">
      <c r="A68" s="352"/>
      <c r="B68" s="19"/>
      <c r="C68" s="6"/>
      <c r="D68" s="11"/>
      <c r="E68" s="94"/>
      <c r="F68" s="11"/>
      <c r="G68" s="94"/>
      <c r="H68" s="11"/>
      <c r="I68" s="6"/>
      <c r="J68" s="6"/>
      <c r="K68" s="6"/>
    </row>
    <row r="69" spans="1:11" ht="42.75">
      <c r="A69" s="352"/>
      <c r="B69" s="19" t="s">
        <v>191</v>
      </c>
      <c r="C69" s="6"/>
      <c r="D69" s="11"/>
      <c r="E69" s="94"/>
      <c r="F69" s="11"/>
      <c r="G69" s="94"/>
      <c r="H69" s="11"/>
      <c r="I69" s="6"/>
      <c r="J69" s="6"/>
      <c r="K69" s="6"/>
    </row>
    <row r="70" spans="1:11" ht="15">
      <c r="A70" s="352"/>
      <c r="B70" s="19"/>
      <c r="C70" s="6"/>
      <c r="D70" s="11"/>
      <c r="E70" s="94"/>
      <c r="F70" s="11"/>
      <c r="G70" s="94"/>
      <c r="H70" s="11"/>
      <c r="I70" s="6"/>
      <c r="J70" s="6"/>
      <c r="K70" s="6"/>
    </row>
    <row r="71" spans="1:11" ht="57">
      <c r="A71" s="352"/>
      <c r="B71" s="19" t="s">
        <v>192</v>
      </c>
      <c r="C71" s="6"/>
      <c r="D71" s="11"/>
      <c r="E71" s="94"/>
      <c r="F71" s="11"/>
      <c r="G71" s="94"/>
      <c r="H71" s="11"/>
      <c r="I71" s="6"/>
      <c r="J71" s="6"/>
      <c r="K71" s="6"/>
    </row>
    <row r="72" spans="1:11" ht="15">
      <c r="A72" s="352"/>
      <c r="B72" s="69"/>
      <c r="C72" s="6"/>
      <c r="D72" s="11"/>
      <c r="E72" s="94"/>
      <c r="F72" s="11"/>
      <c r="G72" s="94"/>
      <c r="H72" s="11"/>
      <c r="I72" s="6"/>
      <c r="J72" s="6"/>
      <c r="K72" s="6"/>
    </row>
    <row r="73" spans="1:11" ht="15">
      <c r="A73" s="352" t="s">
        <v>390</v>
      </c>
      <c r="B73" s="69" t="s">
        <v>391</v>
      </c>
      <c r="C73" s="6"/>
      <c r="D73" s="11"/>
      <c r="E73" s="94"/>
      <c r="F73" s="11"/>
      <c r="G73" s="94"/>
      <c r="H73" s="11"/>
      <c r="I73" s="6"/>
      <c r="J73" s="6"/>
      <c r="K73" s="6"/>
    </row>
    <row r="74" spans="1:11" ht="15">
      <c r="A74" s="352"/>
      <c r="B74" s="69"/>
      <c r="C74" s="6"/>
      <c r="D74" s="11"/>
      <c r="E74" s="94"/>
      <c r="F74" s="11"/>
      <c r="G74" s="94"/>
      <c r="H74" s="11"/>
      <c r="I74" s="6"/>
      <c r="J74" s="6"/>
      <c r="K74" s="6"/>
    </row>
    <row r="75" spans="1:11" ht="15">
      <c r="A75" s="213" t="s">
        <v>214</v>
      </c>
      <c r="B75" s="354" t="s">
        <v>7</v>
      </c>
      <c r="C75" s="6"/>
      <c r="D75" s="260"/>
      <c r="E75" s="94"/>
      <c r="F75" s="240"/>
      <c r="G75" s="127"/>
      <c r="I75" s="6"/>
      <c r="J75" s="6"/>
      <c r="K75" s="6"/>
    </row>
    <row r="77" ht="15">
      <c r="B77" s="354" t="s">
        <v>392</v>
      </c>
    </row>
    <row r="79" spans="2:8" ht="99.75">
      <c r="B79" s="328" t="s">
        <v>393</v>
      </c>
      <c r="D79" s="355"/>
      <c r="F79" s="356"/>
      <c r="H79" s="357"/>
    </row>
    <row r="80" spans="4:8" ht="15">
      <c r="D80" s="355"/>
      <c r="F80" s="356"/>
      <c r="H80" s="357"/>
    </row>
    <row r="81" spans="2:8" ht="15">
      <c r="B81" s="328" t="s">
        <v>394</v>
      </c>
      <c r="D81" s="355"/>
      <c r="F81" s="356"/>
      <c r="H81" s="357"/>
    </row>
    <row r="82" spans="2:8" ht="15">
      <c r="B82" s="358" t="s">
        <v>2</v>
      </c>
      <c r="D82" s="359">
        <v>1</v>
      </c>
      <c r="F82" s="360"/>
      <c r="H82" s="361">
        <f>D82*F82</f>
        <v>0</v>
      </c>
    </row>
    <row r="83" spans="2:8" ht="15">
      <c r="B83" s="358"/>
      <c r="D83" s="355"/>
      <c r="F83" s="356"/>
      <c r="H83" s="357"/>
    </row>
    <row r="84" spans="2:8" ht="15">
      <c r="B84" s="5" t="s">
        <v>395</v>
      </c>
      <c r="D84" s="362"/>
      <c r="F84" s="356"/>
      <c r="H84" s="357"/>
    </row>
    <row r="85" spans="2:8" ht="15">
      <c r="B85" s="7"/>
      <c r="D85" s="362"/>
      <c r="F85" s="356"/>
      <c r="H85" s="357"/>
    </row>
    <row r="86" spans="2:8" ht="28.5">
      <c r="B86" s="7" t="s">
        <v>131</v>
      </c>
      <c r="D86" s="362"/>
      <c r="F86" s="356"/>
      <c r="H86" s="357"/>
    </row>
    <row r="87" spans="2:8" ht="99.75">
      <c r="B87" s="7" t="s">
        <v>233</v>
      </c>
      <c r="D87" s="362"/>
      <c r="F87" s="356"/>
      <c r="H87" s="357"/>
    </row>
    <row r="88" spans="2:8" ht="15">
      <c r="B88" s="7"/>
      <c r="D88" s="362"/>
      <c r="F88" s="356"/>
      <c r="H88" s="357"/>
    </row>
    <row r="89" spans="2:8" ht="15">
      <c r="B89" s="9" t="s">
        <v>11</v>
      </c>
      <c r="D89" s="362">
        <v>1</v>
      </c>
      <c r="F89" s="360"/>
      <c r="H89" s="361">
        <f>D89*F89</f>
        <v>0</v>
      </c>
    </row>
    <row r="90" spans="2:8" ht="15">
      <c r="B90" s="358"/>
      <c r="D90" s="355"/>
      <c r="F90" s="356"/>
      <c r="H90" s="357"/>
    </row>
    <row r="91" spans="1:8" ht="30">
      <c r="A91" s="11"/>
      <c r="B91" s="363" t="s">
        <v>299</v>
      </c>
      <c r="D91" s="355"/>
      <c r="F91" s="356"/>
      <c r="H91" s="357"/>
    </row>
    <row r="92" spans="1:8" ht="15">
      <c r="A92" s="11"/>
      <c r="B92" s="354"/>
      <c r="D92" s="355"/>
      <c r="F92" s="356"/>
      <c r="H92" s="357"/>
    </row>
    <row r="93" spans="1:8" ht="42.75">
      <c r="A93" s="11"/>
      <c r="B93" s="328" t="s">
        <v>12</v>
      </c>
      <c r="D93" s="355"/>
      <c r="F93" s="356"/>
      <c r="H93" s="357"/>
    </row>
    <row r="94" spans="1:8" ht="15">
      <c r="A94" s="11"/>
      <c r="D94" s="355"/>
      <c r="F94" s="356"/>
      <c r="H94" s="357"/>
    </row>
    <row r="95" spans="1:8" ht="15">
      <c r="A95" s="11"/>
      <c r="B95" s="328" t="s">
        <v>13</v>
      </c>
      <c r="D95" s="355"/>
      <c r="F95" s="356"/>
      <c r="H95" s="357"/>
    </row>
    <row r="96" spans="1:8" ht="15">
      <c r="A96" s="11"/>
      <c r="B96" s="358" t="s">
        <v>2</v>
      </c>
      <c r="D96" s="364">
        <v>4</v>
      </c>
      <c r="F96" s="360"/>
      <c r="H96" s="361">
        <f>D96*F96</f>
        <v>0</v>
      </c>
    </row>
    <row r="97" spans="1:8" ht="15">
      <c r="A97" s="11"/>
      <c r="B97" s="358"/>
      <c r="D97" s="365"/>
      <c r="F97" s="356"/>
      <c r="H97" s="357"/>
    </row>
    <row r="98" spans="1:8" ht="15">
      <c r="A98" s="11"/>
      <c r="B98" s="366" t="s">
        <v>396</v>
      </c>
      <c r="C98"/>
      <c r="D98" s="367"/>
      <c r="F98" s="357"/>
      <c r="G98" s="127"/>
      <c r="H98" s="148"/>
    </row>
    <row r="99" spans="1:8" ht="15">
      <c r="A99" s="11"/>
      <c r="B99" s="368"/>
      <c r="C99"/>
      <c r="D99" s="367"/>
      <c r="F99" s="357"/>
      <c r="G99" s="127"/>
      <c r="H99" s="148"/>
    </row>
    <row r="100" spans="1:8" ht="57">
      <c r="A100" s="11"/>
      <c r="B100" s="328" t="s">
        <v>397</v>
      </c>
      <c r="C100"/>
      <c r="D100" s="369"/>
      <c r="F100" s="357"/>
      <c r="G100" s="127"/>
      <c r="H100" s="148"/>
    </row>
    <row r="101" spans="1:8" ht="28.5">
      <c r="A101" s="11"/>
      <c r="B101" s="328" t="s">
        <v>398</v>
      </c>
      <c r="C101"/>
      <c r="D101" s="369"/>
      <c r="F101" s="357"/>
      <c r="G101" s="127"/>
      <c r="H101" s="148"/>
    </row>
    <row r="102" spans="1:8" ht="15">
      <c r="A102" s="11"/>
      <c r="B102" s="321" t="s">
        <v>399</v>
      </c>
      <c r="C102"/>
      <c r="D102" s="369"/>
      <c r="F102" s="357"/>
      <c r="G102" s="127"/>
      <c r="H102" s="148"/>
    </row>
    <row r="103" spans="1:8" ht="15">
      <c r="A103" s="11"/>
      <c r="B103" s="10" t="s">
        <v>10</v>
      </c>
      <c r="D103" s="367">
        <f>H8</f>
        <v>258.03</v>
      </c>
      <c r="F103" s="360"/>
      <c r="H103" s="370">
        <f>D103*F103</f>
        <v>0</v>
      </c>
    </row>
    <row r="104" spans="1:8" ht="15">
      <c r="A104" s="11"/>
      <c r="B104" s="358"/>
      <c r="D104" s="365"/>
      <c r="F104" s="356"/>
      <c r="H104" s="357"/>
    </row>
    <row r="105" spans="1:8" ht="15">
      <c r="A105" s="11"/>
      <c r="B105" s="5" t="s">
        <v>300</v>
      </c>
      <c r="D105" s="355"/>
      <c r="F105" s="356"/>
      <c r="H105" s="357"/>
    </row>
    <row r="106" spans="1:8" ht="15">
      <c r="A106" s="11"/>
      <c r="B106" s="7"/>
      <c r="D106" s="355"/>
      <c r="F106" s="356"/>
      <c r="H106" s="357"/>
    </row>
    <row r="107" spans="1:8" ht="33.75" customHeight="1">
      <c r="A107" s="11"/>
      <c r="B107" s="64" t="s">
        <v>132</v>
      </c>
      <c r="D107" s="355"/>
      <c r="F107" s="356"/>
      <c r="H107" s="357"/>
    </row>
    <row r="108" spans="1:8" ht="15">
      <c r="A108" s="11"/>
      <c r="B108" s="64"/>
      <c r="D108" s="355"/>
      <c r="F108" s="356"/>
      <c r="H108" s="357"/>
    </row>
    <row r="109" spans="1:8" ht="28.5">
      <c r="A109" s="11"/>
      <c r="B109" s="64" t="s">
        <v>8</v>
      </c>
      <c r="D109" s="355"/>
      <c r="F109" s="356"/>
      <c r="H109" s="357"/>
    </row>
    <row r="110" spans="1:8" ht="15">
      <c r="A110" s="11"/>
      <c r="B110" s="64"/>
      <c r="D110" s="355"/>
      <c r="F110" s="356"/>
      <c r="H110" s="357"/>
    </row>
    <row r="111" spans="1:8" ht="28.5">
      <c r="A111" s="11"/>
      <c r="B111" s="64" t="s">
        <v>9</v>
      </c>
      <c r="D111" s="355"/>
      <c r="F111" s="356"/>
      <c r="H111" s="357"/>
    </row>
    <row r="112" spans="1:8" ht="15">
      <c r="A112" s="11"/>
      <c r="B112" s="64"/>
      <c r="D112" s="355"/>
      <c r="F112" s="356"/>
      <c r="H112" s="357"/>
    </row>
    <row r="113" spans="1:8" ht="28.5">
      <c r="A113" s="11"/>
      <c r="B113" s="64" t="s">
        <v>164</v>
      </c>
      <c r="D113" s="355"/>
      <c r="F113" s="356"/>
      <c r="H113" s="357"/>
    </row>
    <row r="114" spans="1:8" ht="15">
      <c r="A114" s="11"/>
      <c r="B114" s="7"/>
      <c r="D114" s="355"/>
      <c r="F114" s="356"/>
      <c r="H114" s="357"/>
    </row>
    <row r="115" spans="1:8" ht="15">
      <c r="A115" s="11"/>
      <c r="B115" s="7" t="s">
        <v>301</v>
      </c>
      <c r="D115" s="355"/>
      <c r="F115" s="356"/>
      <c r="H115" s="357"/>
    </row>
    <row r="116" spans="1:8" ht="15">
      <c r="A116" s="11"/>
      <c r="B116" s="10" t="s">
        <v>10</v>
      </c>
      <c r="D116" s="367">
        <f>H8</f>
        <v>258.03</v>
      </c>
      <c r="F116" s="360"/>
      <c r="H116" s="361">
        <f>D116*F116</f>
        <v>0</v>
      </c>
    </row>
    <row r="117" spans="1:8" ht="15">
      <c r="A117" s="11"/>
      <c r="B117" s="10"/>
      <c r="D117" s="367"/>
      <c r="F117" s="356"/>
      <c r="H117" s="357"/>
    </row>
    <row r="118" spans="1:8" ht="15">
      <c r="A118" s="11"/>
      <c r="B118" s="5" t="s">
        <v>303</v>
      </c>
      <c r="D118" s="355"/>
      <c r="F118" s="356"/>
      <c r="H118" s="357"/>
    </row>
    <row r="119" spans="1:8" ht="15">
      <c r="A119" s="11"/>
      <c r="B119" s="5"/>
      <c r="D119" s="355"/>
      <c r="F119" s="356"/>
      <c r="H119" s="357"/>
    </row>
    <row r="120" spans="1:8" ht="57">
      <c r="A120" s="11"/>
      <c r="B120" s="7" t="s">
        <v>129</v>
      </c>
      <c r="D120" s="355"/>
      <c r="F120" s="356"/>
      <c r="H120" s="357"/>
    </row>
    <row r="121" spans="1:8" ht="15">
      <c r="A121" s="11"/>
      <c r="B121" s="7"/>
      <c r="D121" s="355"/>
      <c r="F121" s="356"/>
      <c r="H121" s="357"/>
    </row>
    <row r="122" spans="1:8" ht="57">
      <c r="A122" s="11"/>
      <c r="B122" s="7" t="s">
        <v>133</v>
      </c>
      <c r="D122" s="355"/>
      <c r="F122" s="356"/>
      <c r="H122" s="357"/>
    </row>
    <row r="123" spans="1:8" ht="15">
      <c r="A123" s="11"/>
      <c r="B123" s="7"/>
      <c r="D123" s="355"/>
      <c r="F123" s="356"/>
      <c r="H123" s="357"/>
    </row>
    <row r="124" spans="1:8" ht="57">
      <c r="A124" s="11"/>
      <c r="B124" s="64" t="s">
        <v>130</v>
      </c>
      <c r="D124" s="355"/>
      <c r="F124" s="356"/>
      <c r="H124" s="357"/>
    </row>
    <row r="125" spans="1:8" ht="15">
      <c r="A125" s="11"/>
      <c r="B125" s="7"/>
      <c r="D125" s="355"/>
      <c r="F125" s="356"/>
      <c r="H125" s="357"/>
    </row>
    <row r="126" spans="1:8" ht="42.75">
      <c r="A126" s="11"/>
      <c r="B126" s="7" t="s">
        <v>134</v>
      </c>
      <c r="D126" s="355"/>
      <c r="F126" s="356"/>
      <c r="H126" s="357"/>
    </row>
    <row r="127" spans="1:8" ht="15">
      <c r="A127" s="11"/>
      <c r="B127" s="7"/>
      <c r="D127" s="355"/>
      <c r="F127" s="356"/>
      <c r="H127" s="357"/>
    </row>
    <row r="128" spans="1:8" ht="15">
      <c r="A128" s="11"/>
      <c r="B128" s="7" t="s">
        <v>400</v>
      </c>
      <c r="D128" s="355"/>
      <c r="F128" s="356"/>
      <c r="H128" s="357"/>
    </row>
    <row r="129" spans="1:8" ht="15">
      <c r="A129" s="11"/>
      <c r="B129" s="7"/>
      <c r="D129" s="355"/>
      <c r="F129" s="356"/>
      <c r="H129" s="357"/>
    </row>
    <row r="130" spans="1:8" ht="15">
      <c r="A130" s="11"/>
      <c r="B130" s="7" t="s">
        <v>304</v>
      </c>
      <c r="D130" s="355"/>
      <c r="F130" s="356"/>
      <c r="H130" s="357"/>
    </row>
    <row r="131" spans="1:8" ht="15">
      <c r="A131" s="11"/>
      <c r="B131" s="10" t="s">
        <v>10</v>
      </c>
      <c r="D131" s="367">
        <f>H8</f>
        <v>258.03</v>
      </c>
      <c r="F131" s="360"/>
      <c r="H131" s="361">
        <f>D131*F131</f>
        <v>0</v>
      </c>
    </row>
    <row r="132" spans="1:8" ht="15">
      <c r="A132" s="11"/>
      <c r="B132" s="358"/>
      <c r="D132" s="365"/>
      <c r="F132" s="356"/>
      <c r="H132" s="357"/>
    </row>
    <row r="133" spans="2:8" ht="15">
      <c r="B133" s="358"/>
      <c r="D133" s="355"/>
      <c r="F133" s="356"/>
      <c r="H133" s="357"/>
    </row>
    <row r="134" spans="1:8" ht="15">
      <c r="A134" s="14"/>
      <c r="B134" s="371"/>
      <c r="C134" s="110"/>
      <c r="D134" s="372"/>
      <c r="E134" s="133"/>
      <c r="F134" s="373"/>
      <c r="G134" s="134"/>
      <c r="H134" s="374"/>
    </row>
    <row r="135" spans="1:8" ht="15">
      <c r="A135" s="213" t="s">
        <v>204</v>
      </c>
      <c r="B135" s="354" t="s">
        <v>203</v>
      </c>
      <c r="D135" s="355"/>
      <c r="F135" s="356"/>
      <c r="G135" s="131"/>
      <c r="H135" s="361">
        <f>SUM(H78:H133)</f>
        <v>0</v>
      </c>
    </row>
    <row r="136" spans="4:8" ht="15">
      <c r="D136" s="355"/>
      <c r="F136" s="356"/>
      <c r="H136" s="357"/>
    </row>
    <row r="137" spans="1:8" ht="15">
      <c r="A137" s="213" t="s">
        <v>202</v>
      </c>
      <c r="B137" s="354" t="s">
        <v>15</v>
      </c>
      <c r="D137" s="355"/>
      <c r="F137" s="356"/>
      <c r="H137" s="357"/>
    </row>
    <row r="138" spans="2:8" ht="15">
      <c r="B138" s="358"/>
      <c r="D138" s="355"/>
      <c r="F138" s="356"/>
      <c r="H138" s="357"/>
    </row>
    <row r="139" spans="2:11" ht="45">
      <c r="B139" s="375" t="s">
        <v>106</v>
      </c>
      <c r="C139" s="35"/>
      <c r="D139" s="376"/>
      <c r="E139" s="12"/>
      <c r="F139" s="377"/>
      <c r="G139" s="13"/>
      <c r="H139" s="377"/>
      <c r="I139" s="35"/>
      <c r="J139" s="35"/>
      <c r="K139" s="35"/>
    </row>
    <row r="140" spans="2:8" ht="15">
      <c r="B140" s="358"/>
      <c r="D140" s="355"/>
      <c r="F140" s="356"/>
      <c r="H140" s="357"/>
    </row>
    <row r="141" spans="2:8" ht="15">
      <c r="B141" s="328" t="s">
        <v>100</v>
      </c>
      <c r="D141" s="355"/>
      <c r="F141" s="356"/>
      <c r="H141" s="357"/>
    </row>
    <row r="142" spans="2:8" ht="15">
      <c r="B142" s="358" t="s">
        <v>10</v>
      </c>
      <c r="D142" s="378">
        <v>20</v>
      </c>
      <c r="F142" s="360"/>
      <c r="H142" s="361">
        <f>D142*F142</f>
        <v>0</v>
      </c>
    </row>
    <row r="143" spans="2:8" ht="15">
      <c r="B143" s="358"/>
      <c r="D143" s="378"/>
      <c r="F143" s="356"/>
      <c r="H143" s="357"/>
    </row>
    <row r="144" spans="2:8" ht="30">
      <c r="B144" s="354" t="s">
        <v>260</v>
      </c>
      <c r="D144" s="378"/>
      <c r="F144" s="356"/>
      <c r="H144" s="357"/>
    </row>
    <row r="145" spans="4:8" ht="15">
      <c r="D145" s="378"/>
      <c r="F145" s="356"/>
      <c r="H145" s="357"/>
    </row>
    <row r="146" spans="2:8" ht="15">
      <c r="B146" s="328" t="s">
        <v>123</v>
      </c>
      <c r="D146" s="378"/>
      <c r="F146" s="356"/>
      <c r="H146" s="357"/>
    </row>
    <row r="147" spans="2:8" ht="16.5">
      <c r="B147" s="358" t="s">
        <v>17</v>
      </c>
      <c r="D147" s="378">
        <v>2</v>
      </c>
      <c r="F147" s="360"/>
      <c r="H147" s="361">
        <f>D147*F147</f>
        <v>0</v>
      </c>
    </row>
    <row r="148" spans="2:8" ht="15">
      <c r="B148" s="358"/>
      <c r="D148" s="355"/>
      <c r="F148" s="356"/>
      <c r="H148" s="357"/>
    </row>
    <row r="149" spans="2:8" ht="15">
      <c r="B149" s="358"/>
      <c r="D149" s="355"/>
      <c r="F149" s="356"/>
      <c r="H149" s="357"/>
    </row>
    <row r="150" spans="1:8" ht="15">
      <c r="A150" s="14"/>
      <c r="B150" s="371"/>
      <c r="C150" s="110"/>
      <c r="D150" s="372"/>
      <c r="E150" s="133"/>
      <c r="F150" s="373"/>
      <c r="G150" s="134"/>
      <c r="H150" s="374"/>
    </row>
    <row r="151" spans="1:8" ht="15">
      <c r="A151" s="213" t="s">
        <v>202</v>
      </c>
      <c r="B151" s="354" t="s">
        <v>201</v>
      </c>
      <c r="D151" s="355"/>
      <c r="F151" s="356"/>
      <c r="G151" s="131"/>
      <c r="H151" s="379">
        <f>SUM(H139:H148)</f>
        <v>0</v>
      </c>
    </row>
    <row r="152" spans="1:8" ht="15">
      <c r="A152" s="17"/>
      <c r="B152" s="380"/>
      <c r="C152" s="111"/>
      <c r="D152" s="381"/>
      <c r="E152" s="135"/>
      <c r="F152" s="360"/>
      <c r="G152" s="131"/>
      <c r="H152" s="361"/>
    </row>
    <row r="153" spans="4:8" ht="15">
      <c r="D153" s="355"/>
      <c r="F153" s="356"/>
      <c r="H153" s="357"/>
    </row>
    <row r="154" spans="1:11" ht="15">
      <c r="A154" s="213" t="s">
        <v>205</v>
      </c>
      <c r="B154" s="382" t="s">
        <v>20</v>
      </c>
      <c r="D154" s="355"/>
      <c r="F154" s="356"/>
      <c r="G154" s="123"/>
      <c r="H154" s="356"/>
      <c r="I154" s="6"/>
      <c r="J154" s="6"/>
      <c r="K154" s="6"/>
    </row>
    <row r="155" spans="4:11" ht="15">
      <c r="D155" s="355"/>
      <c r="F155" s="356"/>
      <c r="G155" s="123"/>
      <c r="H155" s="356"/>
      <c r="I155" s="6"/>
      <c r="J155" s="6"/>
      <c r="K155" s="6"/>
    </row>
    <row r="156" spans="2:11" ht="15">
      <c r="B156" s="383" t="s">
        <v>21</v>
      </c>
      <c r="D156" s="355"/>
      <c r="F156" s="356"/>
      <c r="G156" s="123"/>
      <c r="H156" s="356"/>
      <c r="I156" s="6"/>
      <c r="J156" s="6"/>
      <c r="K156" s="6"/>
    </row>
    <row r="157" spans="4:11" ht="15">
      <c r="D157" s="355"/>
      <c r="F157" s="356"/>
      <c r="G157" s="123"/>
      <c r="H157" s="356"/>
      <c r="I157" s="6"/>
      <c r="J157" s="6"/>
      <c r="K157" s="6"/>
    </row>
    <row r="158" spans="2:11" ht="28.5">
      <c r="B158" s="321" t="s">
        <v>22</v>
      </c>
      <c r="D158" s="355"/>
      <c r="F158" s="356"/>
      <c r="G158" s="123"/>
      <c r="H158" s="356"/>
      <c r="I158" s="6"/>
      <c r="J158" s="6"/>
      <c r="K158" s="6"/>
    </row>
    <row r="159" spans="4:11" ht="15">
      <c r="D159" s="355"/>
      <c r="F159" s="356"/>
      <c r="G159" s="123"/>
      <c r="H159" s="356"/>
      <c r="I159" s="6"/>
      <c r="J159" s="6"/>
      <c r="K159" s="6"/>
    </row>
    <row r="160" spans="2:8" ht="15">
      <c r="B160" s="354" t="s">
        <v>23</v>
      </c>
      <c r="D160" s="355"/>
      <c r="F160" s="356"/>
      <c r="G160" s="123"/>
      <c r="H160" s="356"/>
    </row>
    <row r="161" spans="4:8" ht="15">
      <c r="D161" s="355"/>
      <c r="F161" s="356"/>
      <c r="G161" s="123"/>
      <c r="H161" s="356"/>
    </row>
    <row r="162" spans="2:8" ht="28.5">
      <c r="B162" s="328" t="s">
        <v>24</v>
      </c>
      <c r="D162" s="355"/>
      <c r="F162" s="356"/>
      <c r="G162" s="123"/>
      <c r="H162" s="356"/>
    </row>
    <row r="163" spans="2:8" ht="15">
      <c r="B163" s="328" t="s">
        <v>25</v>
      </c>
      <c r="D163" s="355"/>
      <c r="F163" s="356"/>
      <c r="G163" s="123"/>
      <c r="H163" s="356"/>
    </row>
    <row r="164" spans="2:8" ht="71.25">
      <c r="B164" s="328" t="s">
        <v>26</v>
      </c>
      <c r="D164" s="355"/>
      <c r="F164" s="356"/>
      <c r="G164" s="123"/>
      <c r="H164" s="356"/>
    </row>
    <row r="165" spans="2:8" ht="42.75">
      <c r="B165" s="328" t="s">
        <v>27</v>
      </c>
      <c r="D165" s="355"/>
      <c r="F165" s="356"/>
      <c r="G165" s="123"/>
      <c r="H165" s="356"/>
    </row>
    <row r="166" spans="4:8" ht="15">
      <c r="D166" s="355"/>
      <c r="F166" s="356"/>
      <c r="G166" s="123"/>
      <c r="H166" s="356"/>
    </row>
    <row r="167" spans="2:8" ht="15">
      <c r="B167" s="382" t="s">
        <v>28</v>
      </c>
      <c r="D167" s="355"/>
      <c r="F167" s="356"/>
      <c r="G167" s="123"/>
      <c r="H167" s="356"/>
    </row>
    <row r="168" spans="4:8" ht="15">
      <c r="D168" s="355"/>
      <c r="F168" s="356"/>
      <c r="G168" s="123"/>
      <c r="H168" s="356"/>
    </row>
    <row r="169" spans="2:8" ht="42.75">
      <c r="B169" s="328" t="s">
        <v>29</v>
      </c>
      <c r="D169" s="355"/>
      <c r="F169" s="356"/>
      <c r="G169" s="123"/>
      <c r="H169" s="356"/>
    </row>
    <row r="170" spans="2:8" ht="15">
      <c r="B170" s="328" t="s">
        <v>25</v>
      </c>
      <c r="D170" s="355"/>
      <c r="F170" s="356"/>
      <c r="G170" s="123"/>
      <c r="H170" s="356"/>
    </row>
    <row r="171" spans="2:8" ht="85.5">
      <c r="B171" s="321" t="s">
        <v>30</v>
      </c>
      <c r="D171" s="355"/>
      <c r="F171" s="356"/>
      <c r="G171" s="123"/>
      <c r="H171" s="356"/>
    </row>
    <row r="172" spans="2:8" ht="15">
      <c r="B172" s="354"/>
      <c r="D172" s="355"/>
      <c r="F172" s="356"/>
      <c r="G172" s="123"/>
      <c r="H172" s="356"/>
    </row>
    <row r="173" spans="2:8" ht="15">
      <c r="B173" s="354" t="s">
        <v>31</v>
      </c>
      <c r="C173" s="6"/>
      <c r="D173" s="365"/>
      <c r="E173" s="94"/>
      <c r="F173" s="357"/>
      <c r="G173" s="125"/>
      <c r="H173" s="357"/>
    </row>
    <row r="174" spans="3:8" ht="15">
      <c r="C174" s="6"/>
      <c r="D174" s="365"/>
      <c r="E174" s="94"/>
      <c r="F174" s="357"/>
      <c r="G174" s="125"/>
      <c r="H174" s="357"/>
    </row>
    <row r="175" spans="2:8" ht="57">
      <c r="B175" s="328" t="s">
        <v>32</v>
      </c>
      <c r="C175" s="6"/>
      <c r="D175" s="365"/>
      <c r="E175" s="94"/>
      <c r="F175" s="357"/>
      <c r="G175" s="125"/>
      <c r="H175" s="357"/>
    </row>
    <row r="176" spans="2:8" ht="15">
      <c r="B176" s="328" t="s">
        <v>33</v>
      </c>
      <c r="C176" s="6"/>
      <c r="D176" s="365"/>
      <c r="E176" s="94"/>
      <c r="F176" s="357"/>
      <c r="G176" s="125"/>
      <c r="H176" s="357"/>
    </row>
    <row r="177" spans="2:8" ht="28.5">
      <c r="B177" s="328" t="s">
        <v>34</v>
      </c>
      <c r="C177" s="6"/>
      <c r="D177" s="365"/>
      <c r="E177" s="94"/>
      <c r="F177" s="357"/>
      <c r="G177" s="125"/>
      <c r="H177" s="357"/>
    </row>
    <row r="178" spans="2:8" ht="42.75">
      <c r="B178" s="328" t="s">
        <v>35</v>
      </c>
      <c r="C178" s="6"/>
      <c r="D178" s="365"/>
      <c r="E178" s="94"/>
      <c r="F178" s="357"/>
      <c r="G178" s="125"/>
      <c r="H178" s="357"/>
    </row>
    <row r="179" spans="2:8" ht="28.5">
      <c r="B179" s="328" t="s">
        <v>36</v>
      </c>
      <c r="C179" s="6"/>
      <c r="D179" s="365"/>
      <c r="E179" s="94"/>
      <c r="F179" s="357"/>
      <c r="G179" s="125"/>
      <c r="H179" s="357"/>
    </row>
    <row r="180" spans="2:8" ht="15">
      <c r="B180" s="354"/>
      <c r="D180" s="355"/>
      <c r="F180" s="356"/>
      <c r="G180" s="123"/>
      <c r="H180" s="356"/>
    </row>
    <row r="181" spans="4:8" ht="15">
      <c r="D181" s="355"/>
      <c r="F181" s="356"/>
      <c r="H181" s="357"/>
    </row>
    <row r="182" spans="2:8" ht="15">
      <c r="B182" s="354" t="s">
        <v>402</v>
      </c>
      <c r="D182" s="355"/>
      <c r="F182" s="356"/>
      <c r="H182" s="357"/>
    </row>
    <row r="183" spans="4:8" ht="15">
      <c r="D183" s="355"/>
      <c r="F183" s="356"/>
      <c r="H183" s="357"/>
    </row>
    <row r="184" spans="2:8" ht="15">
      <c r="B184" s="328" t="s">
        <v>37</v>
      </c>
      <c r="D184" s="355"/>
      <c r="F184" s="356"/>
      <c r="H184" s="357"/>
    </row>
    <row r="185" spans="4:8" ht="15">
      <c r="D185" s="355"/>
      <c r="F185" s="356"/>
      <c r="H185" s="357"/>
    </row>
    <row r="186" spans="2:8" ht="28.5">
      <c r="B186" s="328" t="s">
        <v>403</v>
      </c>
      <c r="D186" s="355"/>
      <c r="F186" s="356"/>
      <c r="H186" s="357"/>
    </row>
    <row r="187" spans="4:8" ht="15">
      <c r="D187" s="355"/>
      <c r="F187" s="356"/>
      <c r="H187" s="357"/>
    </row>
    <row r="188" spans="2:8" ht="85.5">
      <c r="B188" s="328" t="s">
        <v>38</v>
      </c>
      <c r="D188" s="355"/>
      <c r="F188" s="356"/>
      <c r="H188" s="357"/>
    </row>
    <row r="189" spans="4:8" ht="15">
      <c r="D189" s="355"/>
      <c r="F189" s="356"/>
      <c r="H189" s="357"/>
    </row>
    <row r="190" spans="2:8" ht="71.25">
      <c r="B190" s="328" t="s">
        <v>107</v>
      </c>
      <c r="D190" s="355"/>
      <c r="F190" s="356"/>
      <c r="H190" s="357"/>
    </row>
    <row r="191" spans="4:8" ht="15">
      <c r="D191" s="355"/>
      <c r="F191" s="356"/>
      <c r="H191" s="357"/>
    </row>
    <row r="192" spans="2:8" ht="75">
      <c r="B192" s="354" t="s">
        <v>108</v>
      </c>
      <c r="D192" s="355"/>
      <c r="F192" s="356"/>
      <c r="H192" s="357"/>
    </row>
    <row r="193" spans="2:8" ht="15">
      <c r="B193" s="354"/>
      <c r="D193" s="355"/>
      <c r="F193" s="356"/>
      <c r="H193" s="357"/>
    </row>
    <row r="194" spans="2:8" ht="45">
      <c r="B194" s="354" t="s">
        <v>39</v>
      </c>
      <c r="D194" s="355"/>
      <c r="F194" s="356"/>
      <c r="H194" s="357"/>
    </row>
    <row r="195" spans="2:8" ht="15">
      <c r="B195" s="354"/>
      <c r="D195" s="355"/>
      <c r="F195" s="356"/>
      <c r="H195" s="357"/>
    </row>
    <row r="196" spans="2:8" ht="28.5">
      <c r="B196" s="328" t="s">
        <v>40</v>
      </c>
      <c r="D196" s="355"/>
      <c r="F196" s="356"/>
      <c r="H196" s="357"/>
    </row>
    <row r="197" spans="4:8" ht="15">
      <c r="D197" s="355"/>
      <c r="F197" s="356"/>
      <c r="H197" s="357"/>
    </row>
    <row r="198" spans="2:8" ht="15">
      <c r="B198" s="328" t="s">
        <v>41</v>
      </c>
      <c r="D198" s="355"/>
      <c r="F198" s="356"/>
      <c r="H198" s="357"/>
    </row>
    <row r="199" spans="2:10" ht="15">
      <c r="B199" s="358" t="s">
        <v>4</v>
      </c>
      <c r="D199" s="384">
        <v>263.19</v>
      </c>
      <c r="F199" s="360"/>
      <c r="H199" s="361">
        <f>D199*F199</f>
        <v>0</v>
      </c>
      <c r="J199" s="385" t="e">
        <f>#REF!*#REF!*#REF!</f>
        <v>#REF!</v>
      </c>
    </row>
    <row r="200" spans="2:8" ht="15">
      <c r="B200" s="358"/>
      <c r="D200" s="378"/>
      <c r="F200" s="356"/>
      <c r="H200" s="357"/>
    </row>
    <row r="201" spans="2:8" ht="15">
      <c r="B201" s="354" t="s">
        <v>330</v>
      </c>
      <c r="D201" s="378"/>
      <c r="F201" s="356"/>
      <c r="H201" s="357"/>
    </row>
    <row r="202" spans="4:8" ht="15">
      <c r="D202" s="378"/>
      <c r="F202" s="356"/>
      <c r="H202" s="357"/>
    </row>
    <row r="203" spans="2:8" ht="42.75">
      <c r="B203" s="328" t="s">
        <v>42</v>
      </c>
      <c r="D203" s="378"/>
      <c r="F203" s="356"/>
      <c r="H203" s="357"/>
    </row>
    <row r="204" spans="4:8" ht="15">
      <c r="D204" s="378"/>
      <c r="F204" s="356"/>
      <c r="H204" s="357"/>
    </row>
    <row r="205" spans="2:8" ht="28.5">
      <c r="B205" s="328" t="s">
        <v>43</v>
      </c>
      <c r="D205" s="378"/>
      <c r="F205" s="356"/>
      <c r="H205" s="357"/>
    </row>
    <row r="206" spans="4:8" ht="15">
      <c r="D206" s="378"/>
      <c r="F206" s="356"/>
      <c r="H206" s="357"/>
    </row>
    <row r="207" spans="2:8" ht="15">
      <c r="B207" s="328" t="s">
        <v>41</v>
      </c>
      <c r="D207" s="378"/>
      <c r="F207" s="356"/>
      <c r="H207" s="357"/>
    </row>
    <row r="208" spans="2:10" ht="15">
      <c r="B208" s="358" t="s">
        <v>4</v>
      </c>
      <c r="D208" s="384">
        <v>13.16</v>
      </c>
      <c r="F208" s="360"/>
      <c r="H208" s="361">
        <f>D208*F208</f>
        <v>0</v>
      </c>
      <c r="J208" s="385" t="e">
        <f>J199*0.05</f>
        <v>#REF!</v>
      </c>
    </row>
    <row r="209" spans="2:8" ht="15">
      <c r="B209" s="358"/>
      <c r="D209" s="378"/>
      <c r="F209" s="356"/>
      <c r="H209" s="357"/>
    </row>
    <row r="210" spans="2:11" ht="15">
      <c r="B210" s="354" t="s">
        <v>404</v>
      </c>
      <c r="D210" s="378"/>
      <c r="F210" s="356"/>
      <c r="H210" s="357"/>
      <c r="I210" s="6"/>
      <c r="J210" s="6"/>
      <c r="K210" s="6"/>
    </row>
    <row r="211" spans="2:8" ht="15">
      <c r="B211" s="358"/>
      <c r="D211" s="378"/>
      <c r="F211" s="356"/>
      <c r="H211" s="357"/>
    </row>
    <row r="212" spans="2:8" ht="42.75">
      <c r="B212" s="328" t="s">
        <v>405</v>
      </c>
      <c r="D212" s="378"/>
      <c r="F212" s="356"/>
      <c r="H212" s="357"/>
    </row>
    <row r="213" spans="4:8" ht="15">
      <c r="D213" s="378"/>
      <c r="F213" s="356"/>
      <c r="H213" s="357"/>
    </row>
    <row r="214" spans="2:8" ht="15">
      <c r="B214" s="328" t="s">
        <v>41</v>
      </c>
      <c r="D214" s="378"/>
      <c r="F214" s="356"/>
      <c r="H214" s="357"/>
    </row>
    <row r="215" spans="4:8" ht="15">
      <c r="D215" s="378"/>
      <c r="F215" s="356"/>
      <c r="H215" s="357"/>
    </row>
    <row r="216" spans="2:8" ht="15">
      <c r="B216" s="328" t="s">
        <v>334</v>
      </c>
      <c r="D216" s="378"/>
      <c r="F216" s="356"/>
      <c r="H216" s="357"/>
    </row>
    <row r="217" spans="2:11" ht="16.5">
      <c r="B217" s="358" t="s">
        <v>17</v>
      </c>
      <c r="D217" s="364">
        <v>4</v>
      </c>
      <c r="F217" s="360"/>
      <c r="H217" s="361">
        <f>F217*D217</f>
        <v>0</v>
      </c>
      <c r="I217" s="6"/>
      <c r="J217" s="6"/>
      <c r="K217" s="6"/>
    </row>
    <row r="218" spans="2:8" ht="15">
      <c r="B218" s="358"/>
      <c r="D218" s="355"/>
      <c r="F218" s="356"/>
      <c r="H218" s="357"/>
    </row>
    <row r="219" spans="2:11" ht="15">
      <c r="B219" s="354" t="s">
        <v>335</v>
      </c>
      <c r="D219" s="355"/>
      <c r="F219" s="356"/>
      <c r="H219" s="357"/>
      <c r="I219" s="6"/>
      <c r="J219" s="6"/>
      <c r="K219" s="6"/>
    </row>
    <row r="220" spans="2:11" ht="15">
      <c r="B220" s="354"/>
      <c r="D220" s="355"/>
      <c r="F220" s="356"/>
      <c r="H220" s="357"/>
      <c r="I220" s="6"/>
      <c r="J220" s="6"/>
      <c r="K220" s="6"/>
    </row>
    <row r="221" spans="2:8" ht="28.5">
      <c r="B221" s="328" t="s">
        <v>109</v>
      </c>
      <c r="D221" s="355"/>
      <c r="F221" s="356"/>
      <c r="H221" s="357"/>
    </row>
    <row r="222" spans="4:8" ht="15">
      <c r="D222" s="355"/>
      <c r="F222" s="356"/>
      <c r="H222" s="357"/>
    </row>
    <row r="223" spans="2:8" ht="57">
      <c r="B223" s="328" t="s">
        <v>152</v>
      </c>
      <c r="D223" s="355"/>
      <c r="F223" s="356"/>
      <c r="H223" s="357"/>
    </row>
    <row r="224" spans="4:11" ht="15">
      <c r="D224" s="355"/>
      <c r="F224" s="356"/>
      <c r="H224" s="357"/>
      <c r="I224" s="6"/>
      <c r="J224" s="6"/>
      <c r="K224" s="6"/>
    </row>
    <row r="225" spans="2:8" ht="28.5">
      <c r="B225" s="328" t="s">
        <v>135</v>
      </c>
      <c r="D225" s="355"/>
      <c r="F225" s="356"/>
      <c r="H225" s="357"/>
    </row>
    <row r="226" spans="2:10" ht="16.5">
      <c r="B226" s="386" t="s">
        <v>45</v>
      </c>
      <c r="D226" s="387">
        <v>154.82</v>
      </c>
      <c r="F226" s="360"/>
      <c r="H226" s="361">
        <f>D226*F226</f>
        <v>0</v>
      </c>
      <c r="J226" s="385" t="e">
        <f>#REF!*#REF!*#REF!</f>
        <v>#REF!</v>
      </c>
    </row>
    <row r="227" spans="2:8" ht="15">
      <c r="B227" s="358"/>
      <c r="D227" s="355"/>
      <c r="F227" s="356"/>
      <c r="H227" s="357"/>
    </row>
    <row r="228" spans="2:8" ht="15">
      <c r="B228" s="354" t="s">
        <v>336</v>
      </c>
      <c r="D228" s="355"/>
      <c r="F228" s="356"/>
      <c r="H228" s="357"/>
    </row>
    <row r="229" spans="4:8" ht="15">
      <c r="D229" s="355"/>
      <c r="F229" s="356"/>
      <c r="H229" s="357"/>
    </row>
    <row r="230" spans="2:8" ht="71.25">
      <c r="B230" s="328" t="s">
        <v>406</v>
      </c>
      <c r="D230" s="355"/>
      <c r="F230" s="356"/>
      <c r="H230" s="357"/>
    </row>
    <row r="231" spans="4:8" ht="15">
      <c r="D231" s="355"/>
      <c r="F231" s="356"/>
      <c r="H231" s="357"/>
    </row>
    <row r="232" spans="2:8" ht="15">
      <c r="B232" s="328" t="s">
        <v>47</v>
      </c>
      <c r="D232" s="355"/>
      <c r="F232" s="356"/>
      <c r="H232" s="357"/>
    </row>
    <row r="233" spans="4:8" ht="15">
      <c r="D233" s="355"/>
      <c r="F233" s="356"/>
      <c r="H233" s="357"/>
    </row>
    <row r="234" spans="2:8" ht="15">
      <c r="B234" s="328" t="s">
        <v>48</v>
      </c>
      <c r="D234" s="355"/>
      <c r="F234" s="356"/>
      <c r="H234" s="357"/>
    </row>
    <row r="235" spans="4:8" ht="15">
      <c r="D235" s="355"/>
      <c r="F235" s="356"/>
      <c r="H235" s="357"/>
    </row>
    <row r="236" spans="2:8" ht="15">
      <c r="B236" s="328" t="s">
        <v>337</v>
      </c>
      <c r="D236" s="355"/>
      <c r="F236" s="356"/>
      <c r="H236" s="357"/>
    </row>
    <row r="237" spans="2:8" ht="15">
      <c r="B237" s="358" t="s">
        <v>49</v>
      </c>
      <c r="D237" s="387">
        <f>D270+D279+D287</f>
        <v>263.19</v>
      </c>
      <c r="F237" s="360"/>
      <c r="G237" s="141"/>
      <c r="H237" s="361">
        <f>D237*F237</f>
        <v>0</v>
      </c>
    </row>
    <row r="238" spans="4:8" ht="15">
      <c r="D238" s="355"/>
      <c r="F238" s="356"/>
      <c r="H238" s="357"/>
    </row>
    <row r="239" spans="4:8" ht="15">
      <c r="D239" s="355"/>
      <c r="F239" s="356"/>
      <c r="H239" s="357"/>
    </row>
    <row r="240" spans="1:8" ht="15">
      <c r="A240" s="14"/>
      <c r="B240" s="371"/>
      <c r="C240" s="110"/>
      <c r="D240" s="372"/>
      <c r="E240" s="133"/>
      <c r="F240" s="373"/>
      <c r="G240" s="134"/>
      <c r="H240" s="374"/>
    </row>
    <row r="241" spans="1:8" ht="15">
      <c r="A241" s="213" t="s">
        <v>205</v>
      </c>
      <c r="B241" s="388" t="s">
        <v>200</v>
      </c>
      <c r="D241" s="355"/>
      <c r="F241" s="356"/>
      <c r="H241" s="379">
        <f>SUM(H199:H238)</f>
        <v>0</v>
      </c>
    </row>
    <row r="242" spans="1:8" ht="15">
      <c r="A242" s="17"/>
      <c r="B242" s="380"/>
      <c r="C242" s="111"/>
      <c r="D242" s="381"/>
      <c r="E242" s="135"/>
      <c r="F242" s="360"/>
      <c r="G242" s="131"/>
      <c r="H242" s="361"/>
    </row>
    <row r="243" spans="4:8" ht="15">
      <c r="D243" s="355"/>
      <c r="F243" s="356"/>
      <c r="H243" s="357"/>
    </row>
    <row r="244" spans="1:8" ht="15">
      <c r="A244" s="213" t="s">
        <v>213</v>
      </c>
      <c r="B244" s="354" t="s">
        <v>149</v>
      </c>
      <c r="D244" s="355"/>
      <c r="F244" s="356"/>
      <c r="H244" s="357"/>
    </row>
    <row r="245" spans="4:8" ht="15">
      <c r="D245" s="355"/>
      <c r="F245" s="356"/>
      <c r="H245" s="357"/>
    </row>
    <row r="246" spans="2:8" ht="15">
      <c r="B246" s="354" t="s">
        <v>110</v>
      </c>
      <c r="D246" s="355"/>
      <c r="F246" s="356"/>
      <c r="H246" s="357"/>
    </row>
    <row r="247" spans="4:8" ht="15">
      <c r="D247" s="355"/>
      <c r="F247" s="356"/>
      <c r="H247" s="357"/>
    </row>
    <row r="248" spans="2:8" ht="28.5">
      <c r="B248" s="328" t="s">
        <v>50</v>
      </c>
      <c r="D248" s="355"/>
      <c r="F248" s="356"/>
      <c r="H248" s="357"/>
    </row>
    <row r="249" spans="2:8" ht="28.5">
      <c r="B249" s="328" t="s">
        <v>51</v>
      </c>
      <c r="D249" s="355"/>
      <c r="F249" s="356"/>
      <c r="H249" s="357"/>
    </row>
    <row r="250" spans="4:8" ht="15">
      <c r="D250" s="355"/>
      <c r="F250" s="356"/>
      <c r="H250" s="357"/>
    </row>
    <row r="251" spans="2:8" ht="15">
      <c r="B251" s="328" t="s">
        <v>52</v>
      </c>
      <c r="D251" s="355"/>
      <c r="F251" s="356"/>
      <c r="H251" s="357"/>
    </row>
    <row r="252" spans="4:8" ht="15">
      <c r="D252" s="355"/>
      <c r="F252" s="356"/>
      <c r="H252" s="357"/>
    </row>
    <row r="253" spans="2:8" ht="15">
      <c r="B253" s="358" t="s">
        <v>53</v>
      </c>
      <c r="D253" s="364">
        <v>30</v>
      </c>
      <c r="F253" s="360"/>
      <c r="H253" s="361">
        <f>D253*F253</f>
        <v>0</v>
      </c>
    </row>
    <row r="254" spans="4:8" ht="15">
      <c r="D254" s="355"/>
      <c r="F254" s="356"/>
      <c r="H254" s="357"/>
    </row>
    <row r="255" spans="2:8" ht="15">
      <c r="B255" s="358"/>
      <c r="D255" s="355"/>
      <c r="F255" s="356"/>
      <c r="H255" s="357"/>
    </row>
    <row r="256" spans="1:8" ht="15">
      <c r="A256" s="14"/>
      <c r="B256" s="371"/>
      <c r="C256" s="110"/>
      <c r="D256" s="372"/>
      <c r="E256" s="133"/>
      <c r="F256" s="373"/>
      <c r="G256" s="134"/>
      <c r="H256" s="374"/>
    </row>
    <row r="257" spans="1:8" ht="15">
      <c r="A257" s="213" t="s">
        <v>206</v>
      </c>
      <c r="B257" s="388" t="s">
        <v>199</v>
      </c>
      <c r="D257" s="355"/>
      <c r="F257" s="356"/>
      <c r="H257" s="379">
        <f>H253</f>
        <v>0</v>
      </c>
    </row>
    <row r="258" spans="1:8" ht="15">
      <c r="A258" s="17"/>
      <c r="B258" s="380"/>
      <c r="C258" s="111"/>
      <c r="D258" s="381"/>
      <c r="E258" s="135"/>
      <c r="F258" s="360"/>
      <c r="G258" s="131"/>
      <c r="H258" s="361"/>
    </row>
    <row r="259" spans="4:8" ht="15">
      <c r="D259" s="355"/>
      <c r="F259" s="356"/>
      <c r="H259" s="357"/>
    </row>
    <row r="260" spans="1:8" ht="15">
      <c r="A260" s="213" t="s">
        <v>207</v>
      </c>
      <c r="B260" s="388" t="s">
        <v>136</v>
      </c>
      <c r="C260" s="35"/>
      <c r="D260" s="376"/>
      <c r="E260" s="12"/>
      <c r="F260" s="377"/>
      <c r="G260" s="13"/>
      <c r="H260" s="377"/>
    </row>
    <row r="261" spans="4:8" ht="15">
      <c r="D261" s="355"/>
      <c r="F261" s="356"/>
      <c r="H261" s="357"/>
    </row>
    <row r="262" spans="2:8" ht="30">
      <c r="B262" s="354" t="s">
        <v>137</v>
      </c>
      <c r="C262" s="6"/>
      <c r="D262" s="365"/>
      <c r="E262" s="94"/>
      <c r="F262" s="357"/>
      <c r="G262" s="127"/>
      <c r="H262" s="357"/>
    </row>
    <row r="263" spans="3:8" ht="15">
      <c r="C263" s="6"/>
      <c r="D263" s="365"/>
      <c r="E263" s="94"/>
      <c r="F263" s="357"/>
      <c r="G263" s="127"/>
      <c r="H263" s="357"/>
    </row>
    <row r="264" spans="2:8" ht="28.5">
      <c r="B264" s="328" t="s">
        <v>138</v>
      </c>
      <c r="C264" s="6"/>
      <c r="D264" s="365"/>
      <c r="E264" s="94"/>
      <c r="F264" s="357"/>
      <c r="G264" s="127"/>
      <c r="H264" s="357"/>
    </row>
    <row r="265" spans="2:8" ht="57">
      <c r="B265" s="328" t="s">
        <v>154</v>
      </c>
      <c r="C265" s="6"/>
      <c r="D265" s="365"/>
      <c r="E265" s="94"/>
      <c r="F265" s="357"/>
      <c r="G265" s="127"/>
      <c r="H265" s="357"/>
    </row>
    <row r="266" spans="1:8" ht="28.5">
      <c r="A266" s="31"/>
      <c r="B266" s="328" t="s">
        <v>407</v>
      </c>
      <c r="C266" s="6"/>
      <c r="D266" s="365"/>
      <c r="E266" s="94"/>
      <c r="F266" s="357"/>
      <c r="G266" s="127"/>
      <c r="H266" s="357"/>
    </row>
    <row r="267" spans="1:8" ht="42.75">
      <c r="A267" s="31"/>
      <c r="B267" s="328" t="s">
        <v>139</v>
      </c>
      <c r="C267" s="6"/>
      <c r="D267" s="365"/>
      <c r="E267" s="94"/>
      <c r="F267" s="357"/>
      <c r="G267" s="127"/>
      <c r="H267" s="357"/>
    </row>
    <row r="268" spans="1:8" ht="15">
      <c r="A268" s="31"/>
      <c r="C268" s="6"/>
      <c r="D268" s="365"/>
      <c r="E268" s="94"/>
      <c r="F268" s="357"/>
      <c r="G268" s="127"/>
      <c r="H268" s="357"/>
    </row>
    <row r="269" spans="1:8" ht="16.5">
      <c r="A269" s="31"/>
      <c r="B269" s="328" t="s">
        <v>46</v>
      </c>
      <c r="C269" s="6"/>
      <c r="D269" s="365"/>
      <c r="E269" s="94"/>
      <c r="F269" s="357"/>
      <c r="G269" s="127"/>
      <c r="H269" s="357"/>
    </row>
    <row r="270" spans="2:11" ht="16.5">
      <c r="B270" s="358" t="s">
        <v>17</v>
      </c>
      <c r="D270" s="362">
        <v>15.48</v>
      </c>
      <c r="F270" s="360"/>
      <c r="H270" s="361">
        <f>D270*F270</f>
        <v>0</v>
      </c>
      <c r="I270" s="35"/>
      <c r="J270" s="385" t="e">
        <f>#REF!*#REF!*#REF!</f>
        <v>#REF!</v>
      </c>
      <c r="K270" s="35"/>
    </row>
    <row r="271" spans="4:8" ht="15">
      <c r="D271" s="355"/>
      <c r="F271" s="356"/>
      <c r="H271" s="357"/>
    </row>
    <row r="272" spans="2:11" ht="45">
      <c r="B272" s="354" t="s">
        <v>140</v>
      </c>
      <c r="D272" s="355"/>
      <c r="F272" s="356"/>
      <c r="H272" s="357"/>
      <c r="I272" s="6"/>
      <c r="J272" s="6"/>
      <c r="K272" s="6"/>
    </row>
    <row r="273" spans="1:11" ht="15">
      <c r="A273" s="31"/>
      <c r="B273" s="358"/>
      <c r="D273" s="355"/>
      <c r="F273" s="356"/>
      <c r="H273" s="357"/>
      <c r="I273" s="6"/>
      <c r="J273" s="6"/>
      <c r="K273" s="6"/>
    </row>
    <row r="274" spans="2:11" ht="57">
      <c r="B274" s="328" t="s">
        <v>408</v>
      </c>
      <c r="C274" s="6"/>
      <c r="D274" s="365"/>
      <c r="E274" s="94"/>
      <c r="F274" s="357"/>
      <c r="G274" s="127"/>
      <c r="H274" s="357"/>
      <c r="I274" s="6"/>
      <c r="J274" s="6"/>
      <c r="K274" s="6"/>
    </row>
    <row r="275" spans="3:11" ht="15">
      <c r="C275" s="6"/>
      <c r="D275" s="365"/>
      <c r="E275" s="94"/>
      <c r="F275" s="357"/>
      <c r="G275" s="127"/>
      <c r="H275" s="357"/>
      <c r="I275" s="6"/>
      <c r="J275" s="6"/>
      <c r="K275" s="6"/>
    </row>
    <row r="276" spans="2:11" ht="28.5">
      <c r="B276" s="328" t="s">
        <v>142</v>
      </c>
      <c r="C276" s="6"/>
      <c r="D276" s="365"/>
      <c r="E276" s="94"/>
      <c r="F276" s="357"/>
      <c r="G276" s="127"/>
      <c r="H276" s="357"/>
      <c r="I276" s="6"/>
      <c r="J276" s="6"/>
      <c r="K276" s="6"/>
    </row>
    <row r="277" spans="3:11" ht="15">
      <c r="C277" s="6"/>
      <c r="D277" s="365"/>
      <c r="E277" s="94"/>
      <c r="F277" s="357"/>
      <c r="G277" s="127"/>
      <c r="H277" s="357"/>
      <c r="I277" s="6"/>
      <c r="J277" s="6"/>
      <c r="K277" s="6"/>
    </row>
    <row r="278" spans="1:8" ht="16.5">
      <c r="A278" s="31"/>
      <c r="B278" s="328" t="s">
        <v>143</v>
      </c>
      <c r="C278" s="6"/>
      <c r="D278" s="365"/>
      <c r="E278" s="94"/>
      <c r="F278" s="357"/>
      <c r="G278" s="127"/>
      <c r="H278" s="357"/>
    </row>
    <row r="279" spans="2:10" ht="16.5">
      <c r="B279" s="358" t="s">
        <v>17</v>
      </c>
      <c r="D279" s="387">
        <v>61.93</v>
      </c>
      <c r="F279" s="360"/>
      <c r="H279" s="361">
        <f>D279*F279</f>
        <v>0</v>
      </c>
      <c r="J279" s="385" t="e">
        <f>#REF!*#REF!*#REF!</f>
        <v>#REF!</v>
      </c>
    </row>
    <row r="280" spans="3:8" ht="15">
      <c r="C280" s="6"/>
      <c r="D280" s="364"/>
      <c r="E280" s="94"/>
      <c r="F280" s="357"/>
      <c r="G280" s="127"/>
      <c r="H280" s="357"/>
    </row>
    <row r="281" spans="2:8" ht="45">
      <c r="B281" s="69" t="s">
        <v>150</v>
      </c>
      <c r="C281" s="6"/>
      <c r="D281" s="384"/>
      <c r="E281" s="94"/>
      <c r="F281" s="357"/>
      <c r="G281" s="127"/>
      <c r="H281" s="357"/>
    </row>
    <row r="282" spans="2:8" ht="15">
      <c r="B282" s="69"/>
      <c r="C282" s="6"/>
      <c r="D282" s="384"/>
      <c r="E282" s="94"/>
      <c r="F282" s="357"/>
      <c r="G282" s="127"/>
      <c r="H282" s="357"/>
    </row>
    <row r="283" spans="2:8" ht="128.25">
      <c r="B283" s="328" t="s">
        <v>145</v>
      </c>
      <c r="C283" s="6"/>
      <c r="D283" s="384"/>
      <c r="E283" s="94"/>
      <c r="F283" s="357"/>
      <c r="G283" s="127"/>
      <c r="H283" s="357"/>
    </row>
    <row r="284" spans="2:8" ht="28.5">
      <c r="B284" s="328" t="s">
        <v>142</v>
      </c>
      <c r="C284" s="6"/>
      <c r="D284" s="384"/>
      <c r="E284" s="94"/>
      <c r="F284" s="357"/>
      <c r="G284" s="127"/>
      <c r="H284" s="357"/>
    </row>
    <row r="285" spans="4:8" ht="15">
      <c r="D285" s="387"/>
      <c r="F285" s="356"/>
      <c r="H285" s="357"/>
    </row>
    <row r="286" spans="1:8" ht="15">
      <c r="A286" s="31"/>
      <c r="B286" s="328" t="s">
        <v>126</v>
      </c>
      <c r="C286" s="6"/>
      <c r="D286" s="384"/>
      <c r="E286" s="94"/>
      <c r="F286" s="357"/>
      <c r="G286" s="127"/>
      <c r="H286" s="357"/>
    </row>
    <row r="287" spans="2:10" ht="16.5">
      <c r="B287" s="358" t="s">
        <v>17</v>
      </c>
      <c r="D287" s="387">
        <v>185.78</v>
      </c>
      <c r="F287" s="360"/>
      <c r="H287" s="361">
        <f>D287*F287</f>
        <v>0</v>
      </c>
      <c r="J287" s="385" t="e">
        <f>#REF!*#REF!*#REF!</f>
        <v>#REF!</v>
      </c>
    </row>
    <row r="288" spans="2:8" ht="15">
      <c r="B288" s="358"/>
      <c r="D288" s="387"/>
      <c r="F288" s="356"/>
      <c r="H288" s="357"/>
    </row>
    <row r="289" spans="2:8" ht="15">
      <c r="B289" s="69" t="s">
        <v>409</v>
      </c>
      <c r="D289" s="387"/>
      <c r="F289" s="356"/>
      <c r="H289" s="357"/>
    </row>
    <row r="290" spans="2:8" ht="16.5">
      <c r="B290" s="358" t="s">
        <v>17</v>
      </c>
      <c r="D290" s="387">
        <v>10</v>
      </c>
      <c r="F290" s="360"/>
      <c r="H290" s="361">
        <f>D290*F290</f>
        <v>0</v>
      </c>
    </row>
    <row r="291" spans="2:8" ht="15">
      <c r="B291" s="358"/>
      <c r="D291" s="355"/>
      <c r="F291" s="356"/>
      <c r="H291" s="357"/>
    </row>
    <row r="292" spans="1:8" ht="15">
      <c r="A292" s="14"/>
      <c r="B292" s="371"/>
      <c r="C292" s="110"/>
      <c r="D292" s="372"/>
      <c r="E292" s="133"/>
      <c r="F292" s="373"/>
      <c r="G292" s="134"/>
      <c r="H292" s="374"/>
    </row>
    <row r="293" spans="1:8" ht="15">
      <c r="A293" s="213" t="s">
        <v>207</v>
      </c>
      <c r="B293" s="388" t="s">
        <v>198</v>
      </c>
      <c r="D293" s="355"/>
      <c r="F293" s="356"/>
      <c r="H293" s="379">
        <f>SUM(H264:H290)</f>
        <v>0</v>
      </c>
    </row>
    <row r="294" spans="1:8" ht="15">
      <c r="A294" s="17"/>
      <c r="B294" s="380"/>
      <c r="C294" s="111"/>
      <c r="D294" s="381"/>
      <c r="E294" s="135"/>
      <c r="F294" s="360"/>
      <c r="G294" s="131"/>
      <c r="H294" s="361"/>
    </row>
    <row r="295" spans="4:8" ht="15">
      <c r="D295" s="355"/>
      <c r="F295" s="356"/>
      <c r="H295" s="357"/>
    </row>
    <row r="296" spans="1:8" ht="15">
      <c r="A296" s="213" t="s">
        <v>208</v>
      </c>
      <c r="B296" s="388" t="s">
        <v>146</v>
      </c>
      <c r="C296" s="35"/>
      <c r="D296" s="376"/>
      <c r="E296" s="12"/>
      <c r="F296" s="377"/>
      <c r="G296" s="13"/>
      <c r="H296" s="377"/>
    </row>
    <row r="297" spans="2:8" ht="15">
      <c r="B297" s="388"/>
      <c r="C297" s="35"/>
      <c r="D297" s="376"/>
      <c r="E297" s="12"/>
      <c r="F297" s="377"/>
      <c r="G297" s="13"/>
      <c r="H297" s="377"/>
    </row>
    <row r="298" spans="1:11" ht="15">
      <c r="A298" s="195"/>
      <c r="B298" s="358"/>
      <c r="C298" s="28"/>
      <c r="D298" s="389"/>
      <c r="E298" s="145"/>
      <c r="F298" s="356"/>
      <c r="G298" s="147"/>
      <c r="H298" s="357"/>
      <c r="I298" s="44"/>
      <c r="J298" s="44"/>
      <c r="K298" s="44"/>
    </row>
    <row r="299" spans="1:11" ht="45">
      <c r="A299" s="195"/>
      <c r="B299" s="354" t="s">
        <v>410</v>
      </c>
      <c r="C299" s="28"/>
      <c r="D299" s="389"/>
      <c r="E299" s="145"/>
      <c r="F299" s="390"/>
      <c r="G299" s="147"/>
      <c r="H299" s="390"/>
      <c r="I299" s="44"/>
      <c r="J299" s="44"/>
      <c r="K299" s="44"/>
    </row>
    <row r="300" spans="1:11" ht="15">
      <c r="A300" s="195"/>
      <c r="B300" s="214"/>
      <c r="C300" s="28"/>
      <c r="D300" s="389"/>
      <c r="E300" s="145"/>
      <c r="F300" s="390"/>
      <c r="G300" s="147"/>
      <c r="H300" s="390"/>
      <c r="I300" s="44"/>
      <c r="J300" s="44"/>
      <c r="K300" s="44"/>
    </row>
    <row r="301" spans="1:11" ht="30">
      <c r="A301" s="391"/>
      <c r="B301" s="392" t="s">
        <v>411</v>
      </c>
      <c r="C301" s="44"/>
      <c r="D301" s="389"/>
      <c r="E301" s="149"/>
      <c r="F301" s="390"/>
      <c r="G301" s="147"/>
      <c r="H301" s="390"/>
      <c r="I301" s="44"/>
      <c r="J301" s="44"/>
      <c r="K301" s="44"/>
    </row>
    <row r="302" spans="1:11" ht="15">
      <c r="A302" s="391"/>
      <c r="B302" s="393"/>
      <c r="C302" s="44"/>
      <c r="D302" s="389"/>
      <c r="E302" s="149"/>
      <c r="F302" s="390"/>
      <c r="G302" s="147"/>
      <c r="H302" s="390"/>
      <c r="I302" s="44"/>
      <c r="J302" s="44"/>
      <c r="K302" s="44"/>
    </row>
    <row r="303" spans="1:11" ht="28.5">
      <c r="A303" s="391"/>
      <c r="B303" s="393" t="s">
        <v>412</v>
      </c>
      <c r="C303" s="44"/>
      <c r="D303" s="389"/>
      <c r="E303" s="149"/>
      <c r="F303" s="390"/>
      <c r="G303" s="147"/>
      <c r="H303" s="390"/>
      <c r="I303" s="44"/>
      <c r="J303" s="44"/>
      <c r="K303" s="44"/>
    </row>
    <row r="304" spans="1:11" ht="15">
      <c r="A304" s="391"/>
      <c r="B304" s="393"/>
      <c r="C304" s="44"/>
      <c r="D304" s="389"/>
      <c r="E304" s="149"/>
      <c r="F304" s="390"/>
      <c r="G304" s="147"/>
      <c r="H304" s="390"/>
      <c r="I304" s="44"/>
      <c r="J304" s="44"/>
      <c r="K304" s="44"/>
    </row>
    <row r="305" spans="1:11" ht="15">
      <c r="A305" s="391"/>
      <c r="B305" s="394" t="s">
        <v>413</v>
      </c>
      <c r="C305" s="44"/>
      <c r="D305" s="389"/>
      <c r="E305" s="149"/>
      <c r="F305" s="390"/>
      <c r="G305" s="147"/>
      <c r="H305" s="390"/>
      <c r="I305" s="44"/>
      <c r="J305" s="44"/>
      <c r="K305" s="44"/>
    </row>
    <row r="306" spans="1:11" ht="15">
      <c r="A306" s="391"/>
      <c r="B306" s="395" t="s">
        <v>60</v>
      </c>
      <c r="C306" s="44"/>
      <c r="D306" s="396">
        <v>0.4</v>
      </c>
      <c r="E306" s="149"/>
      <c r="F306" s="360"/>
      <c r="G306" s="147"/>
      <c r="H306" s="361">
        <f>D306*F306</f>
        <v>0</v>
      </c>
      <c r="I306" s="44"/>
      <c r="J306" s="44"/>
      <c r="K306" s="44"/>
    </row>
    <row r="307" spans="1:11" ht="15">
      <c r="A307" s="391"/>
      <c r="B307" s="395"/>
      <c r="C307" s="44"/>
      <c r="D307" s="389"/>
      <c r="E307" s="149"/>
      <c r="F307" s="390"/>
      <c r="G307" s="147"/>
      <c r="H307" s="390"/>
      <c r="I307" s="44"/>
      <c r="J307" s="44"/>
      <c r="K307" s="44"/>
    </row>
    <row r="308" spans="1:11" ht="28.5">
      <c r="A308" s="391"/>
      <c r="B308" s="393" t="s">
        <v>414</v>
      </c>
      <c r="C308" s="44"/>
      <c r="D308" s="389"/>
      <c r="E308" s="149"/>
      <c r="F308" s="390"/>
      <c r="G308" s="147"/>
      <c r="H308" s="390"/>
      <c r="I308" s="44"/>
      <c r="J308" s="44"/>
      <c r="K308" s="44"/>
    </row>
    <row r="309" spans="1:11" ht="15">
      <c r="A309" s="391"/>
      <c r="B309" s="395"/>
      <c r="C309" s="44"/>
      <c r="D309" s="389"/>
      <c r="E309" s="149"/>
      <c r="F309" s="390"/>
      <c r="G309" s="147"/>
      <c r="H309" s="390"/>
      <c r="I309" s="44"/>
      <c r="J309" s="44"/>
      <c r="K309" s="44"/>
    </row>
    <row r="310" spans="1:11" ht="15">
      <c r="A310" s="391"/>
      <c r="B310" s="394" t="s">
        <v>415</v>
      </c>
      <c r="C310" s="44"/>
      <c r="D310" s="389"/>
      <c r="E310" s="149"/>
      <c r="F310" s="390"/>
      <c r="G310" s="147"/>
      <c r="H310" s="390"/>
      <c r="I310" s="44"/>
      <c r="J310" s="44"/>
      <c r="K310" s="44"/>
    </row>
    <row r="311" spans="1:11" ht="15">
      <c r="A311" s="391"/>
      <c r="B311" s="394"/>
      <c r="C311" s="44"/>
      <c r="D311" s="389"/>
      <c r="E311" s="149"/>
      <c r="F311" s="390"/>
      <c r="G311" s="147"/>
      <c r="H311" s="390"/>
      <c r="I311" s="44"/>
      <c r="J311" s="44"/>
      <c r="K311" s="44"/>
    </row>
    <row r="312" spans="1:11" ht="15">
      <c r="A312" s="391"/>
      <c r="B312" s="394" t="s">
        <v>413</v>
      </c>
      <c r="C312" s="44"/>
      <c r="D312" s="396">
        <v>2</v>
      </c>
      <c r="E312" s="149"/>
      <c r="F312" s="360"/>
      <c r="G312" s="147"/>
      <c r="H312" s="361">
        <f>D312*F312</f>
        <v>0</v>
      </c>
      <c r="I312" s="44"/>
      <c r="J312" s="44"/>
      <c r="K312" s="44"/>
    </row>
    <row r="313" spans="1:11" ht="15">
      <c r="A313" s="391"/>
      <c r="B313" s="395"/>
      <c r="C313" s="44"/>
      <c r="D313" s="396"/>
      <c r="E313" s="149"/>
      <c r="F313" s="390"/>
      <c r="G313" s="147"/>
      <c r="H313" s="390"/>
      <c r="I313" s="44"/>
      <c r="J313" s="44"/>
      <c r="K313" s="44"/>
    </row>
    <row r="314" spans="1:11" ht="15">
      <c r="A314" s="391"/>
      <c r="B314" s="394" t="s">
        <v>416</v>
      </c>
      <c r="C314" s="44"/>
      <c r="D314" s="396"/>
      <c r="E314" s="149"/>
      <c r="F314" s="390"/>
      <c r="G314" s="147"/>
      <c r="H314" s="390"/>
      <c r="I314" s="44"/>
      <c r="J314" s="44"/>
      <c r="K314" s="44"/>
    </row>
    <row r="315" spans="1:11" ht="15">
      <c r="A315" s="391"/>
      <c r="B315" s="395"/>
      <c r="C315" s="44"/>
      <c r="D315" s="396"/>
      <c r="E315" s="149"/>
      <c r="F315" s="390"/>
      <c r="G315" s="147"/>
      <c r="H315" s="390"/>
      <c r="I315" s="44"/>
      <c r="J315" s="44"/>
      <c r="K315" s="44"/>
    </row>
    <row r="316" spans="1:11" ht="57">
      <c r="A316" s="391"/>
      <c r="B316" s="394" t="s">
        <v>417</v>
      </c>
      <c r="C316" s="44"/>
      <c r="D316" s="396"/>
      <c r="E316" s="149"/>
      <c r="F316" s="390"/>
      <c r="G316" s="147"/>
      <c r="H316" s="390"/>
      <c r="I316" s="44"/>
      <c r="J316" s="44"/>
      <c r="K316" s="44"/>
    </row>
    <row r="317" spans="1:8" ht="15">
      <c r="A317" s="391"/>
      <c r="B317" s="395"/>
      <c r="C317" s="44"/>
      <c r="D317" s="396"/>
      <c r="E317" s="149"/>
      <c r="F317" s="390"/>
      <c r="G317" s="147"/>
      <c r="H317" s="390"/>
    </row>
    <row r="318" spans="1:8" ht="15">
      <c r="A318" s="391"/>
      <c r="B318" s="394" t="s">
        <v>157</v>
      </c>
      <c r="C318" s="44"/>
      <c r="D318" s="396"/>
      <c r="E318" s="149"/>
      <c r="F318" s="390"/>
      <c r="G318" s="147"/>
      <c r="H318" s="390"/>
    </row>
    <row r="319" spans="1:8" ht="15">
      <c r="A319" s="391"/>
      <c r="B319" s="395" t="s">
        <v>65</v>
      </c>
      <c r="C319" s="44"/>
      <c r="D319" s="396">
        <v>4</v>
      </c>
      <c r="E319" s="149"/>
      <c r="F319" s="360"/>
      <c r="G319" s="147"/>
      <c r="H319" s="361">
        <f>D319*F319</f>
        <v>0</v>
      </c>
    </row>
    <row r="320" spans="1:11" ht="15">
      <c r="A320" s="391"/>
      <c r="B320" s="393" t="s">
        <v>158</v>
      </c>
      <c r="C320" s="44"/>
      <c r="D320" s="396"/>
      <c r="E320" s="149"/>
      <c r="F320" s="390"/>
      <c r="G320" s="147"/>
      <c r="H320" s="390"/>
      <c r="I320" s="44"/>
      <c r="J320" s="44"/>
      <c r="K320" s="44"/>
    </row>
    <row r="321" spans="1:11" ht="15">
      <c r="A321" s="391"/>
      <c r="B321" s="395" t="s">
        <v>60</v>
      </c>
      <c r="C321" s="44"/>
      <c r="D321" s="396">
        <f>D319*0.05</f>
        <v>0.2</v>
      </c>
      <c r="E321" s="149"/>
      <c r="F321" s="360"/>
      <c r="G321" s="147"/>
      <c r="H321" s="361">
        <f>D321*F321</f>
        <v>0</v>
      </c>
      <c r="I321" s="54"/>
      <c r="J321" s="54"/>
      <c r="K321" s="54"/>
    </row>
    <row r="322" spans="1:11" ht="15">
      <c r="A322" s="391"/>
      <c r="B322" s="393" t="s">
        <v>159</v>
      </c>
      <c r="C322" s="44"/>
      <c r="D322" s="396"/>
      <c r="E322" s="149"/>
      <c r="F322" s="390"/>
      <c r="G322" s="147"/>
      <c r="H322" s="390"/>
      <c r="I322" s="54"/>
      <c r="J322" s="54"/>
      <c r="K322" s="54"/>
    </row>
    <row r="323" spans="1:11" ht="15">
      <c r="A323" s="391"/>
      <c r="B323" s="395" t="s">
        <v>60</v>
      </c>
      <c r="C323" s="44"/>
      <c r="D323" s="396">
        <f>D319*0.4</f>
        <v>1.6</v>
      </c>
      <c r="E323" s="149"/>
      <c r="F323" s="360"/>
      <c r="G323" s="147"/>
      <c r="H323" s="361">
        <f>D323*F323</f>
        <v>0</v>
      </c>
      <c r="I323" s="54"/>
      <c r="J323" s="54"/>
      <c r="K323" s="54"/>
    </row>
    <row r="324" spans="1:11" ht="15">
      <c r="A324" s="391"/>
      <c r="B324" s="395"/>
      <c r="C324" s="44"/>
      <c r="D324" s="396"/>
      <c r="E324" s="149"/>
      <c r="F324" s="390"/>
      <c r="G324" s="147"/>
      <c r="H324" s="390"/>
      <c r="I324" s="35"/>
      <c r="J324" s="35"/>
      <c r="K324" s="35"/>
    </row>
    <row r="325" spans="1:11" ht="28.5">
      <c r="A325" s="391"/>
      <c r="B325" s="394" t="s">
        <v>160</v>
      </c>
      <c r="C325" s="44"/>
      <c r="D325" s="396"/>
      <c r="E325" s="149"/>
      <c r="F325" s="390"/>
      <c r="G325" s="147"/>
      <c r="H325" s="390"/>
      <c r="I325" s="35"/>
      <c r="J325" s="35"/>
      <c r="K325" s="35"/>
    </row>
    <row r="326" spans="1:11" ht="15">
      <c r="A326" s="391"/>
      <c r="B326" s="395" t="s">
        <v>10</v>
      </c>
      <c r="C326" s="44"/>
      <c r="D326" s="396">
        <f>D319*3</f>
        <v>12</v>
      </c>
      <c r="E326" s="149"/>
      <c r="F326" s="360"/>
      <c r="G326" s="147"/>
      <c r="H326" s="361">
        <f>D326*F326</f>
        <v>0</v>
      </c>
      <c r="I326" s="35"/>
      <c r="J326" s="35"/>
      <c r="K326" s="35"/>
    </row>
    <row r="327" spans="1:11" ht="15">
      <c r="A327" s="391"/>
      <c r="B327" s="395"/>
      <c r="C327" s="44"/>
      <c r="D327" s="389"/>
      <c r="E327" s="149"/>
      <c r="F327" s="356"/>
      <c r="G327" s="147"/>
      <c r="H327" s="357"/>
      <c r="I327" s="35"/>
      <c r="J327" s="35"/>
      <c r="K327" s="35"/>
    </row>
    <row r="328" spans="1:11" ht="15">
      <c r="A328" s="195"/>
      <c r="B328" s="358"/>
      <c r="C328" s="28"/>
      <c r="D328" s="389"/>
      <c r="E328" s="145"/>
      <c r="F328" s="390"/>
      <c r="G328" s="147"/>
      <c r="H328" s="357"/>
      <c r="I328" s="28"/>
      <c r="J328" s="28"/>
      <c r="K328" s="28"/>
    </row>
    <row r="329" spans="1:8" ht="15">
      <c r="A329" s="14"/>
      <c r="B329" s="371"/>
      <c r="C329" s="110"/>
      <c r="D329" s="372"/>
      <c r="E329" s="133"/>
      <c r="F329" s="373"/>
      <c r="G329" s="134"/>
      <c r="H329" s="374"/>
    </row>
    <row r="330" spans="1:8" ht="15">
      <c r="A330" s="95" t="s">
        <v>208</v>
      </c>
      <c r="B330" s="388" t="s">
        <v>69</v>
      </c>
      <c r="D330" s="355"/>
      <c r="F330" s="356"/>
      <c r="G330" s="131"/>
      <c r="H330" s="379">
        <f>SUM(H298:H327)</f>
        <v>0</v>
      </c>
    </row>
    <row r="331" spans="1:8" ht="15">
      <c r="A331" s="17"/>
      <c r="B331" s="380"/>
      <c r="C331" s="111"/>
      <c r="D331" s="381"/>
      <c r="E331" s="135"/>
      <c r="F331" s="360"/>
      <c r="G331" s="131"/>
      <c r="H331" s="361"/>
    </row>
    <row r="332" spans="1:8" ht="15">
      <c r="A332" s="391"/>
      <c r="B332" s="395"/>
      <c r="C332" s="44"/>
      <c r="D332" s="389"/>
      <c r="E332" s="149"/>
      <c r="F332" s="390"/>
      <c r="G332" s="147"/>
      <c r="H332" s="390"/>
    </row>
    <row r="333" spans="1:8" ht="15">
      <c r="A333" s="391" t="s">
        <v>209</v>
      </c>
      <c r="B333" s="399" t="s">
        <v>70</v>
      </c>
      <c r="C333" s="54"/>
      <c r="D333" s="400"/>
      <c r="E333" s="150"/>
      <c r="F333" s="401"/>
      <c r="G333" s="165"/>
      <c r="H333" s="401"/>
    </row>
    <row r="334" spans="1:8" ht="15">
      <c r="A334" s="391"/>
      <c r="B334" s="397"/>
      <c r="C334" s="54"/>
      <c r="D334" s="400"/>
      <c r="E334" s="150"/>
      <c r="F334" s="401"/>
      <c r="G334" s="165"/>
      <c r="H334" s="401"/>
    </row>
    <row r="335" spans="1:8" ht="15">
      <c r="A335" s="391"/>
      <c r="B335" s="399" t="s">
        <v>71</v>
      </c>
      <c r="C335" s="54"/>
      <c r="D335" s="400"/>
      <c r="E335" s="150"/>
      <c r="F335" s="401"/>
      <c r="G335" s="165"/>
      <c r="H335" s="401"/>
    </row>
    <row r="336" spans="1:8" ht="15">
      <c r="A336" s="391"/>
      <c r="B336" s="399"/>
      <c r="C336" s="54"/>
      <c r="D336" s="400"/>
      <c r="E336" s="150"/>
      <c r="F336" s="401"/>
      <c r="G336" s="165"/>
      <c r="H336" s="401"/>
    </row>
    <row r="337" spans="2:8" ht="57">
      <c r="B337" s="214" t="s">
        <v>151</v>
      </c>
      <c r="C337" s="35"/>
      <c r="D337" s="376"/>
      <c r="E337" s="12"/>
      <c r="F337" s="377"/>
      <c r="G337" s="13"/>
      <c r="H337" s="377"/>
    </row>
    <row r="338" spans="2:8" ht="15">
      <c r="B338" s="214"/>
      <c r="C338" s="35"/>
      <c r="D338" s="376"/>
      <c r="E338" s="12"/>
      <c r="F338" s="377"/>
      <c r="G338" s="13"/>
      <c r="H338" s="377"/>
    </row>
    <row r="339" spans="2:8" ht="28.5">
      <c r="B339" s="402" t="s">
        <v>72</v>
      </c>
      <c r="D339" s="365"/>
      <c r="F339" s="356"/>
      <c r="H339" s="356"/>
    </row>
    <row r="340" spans="2:8" ht="15">
      <c r="B340" s="402"/>
      <c r="D340" s="365"/>
      <c r="F340" s="356"/>
      <c r="H340" s="356"/>
    </row>
    <row r="341" spans="2:8" ht="15">
      <c r="B341" s="402" t="s">
        <v>73</v>
      </c>
      <c r="D341" s="365"/>
      <c r="F341" s="356"/>
      <c r="H341" s="356"/>
    </row>
    <row r="342" spans="2:8" ht="15">
      <c r="B342" s="402" t="s">
        <v>74</v>
      </c>
      <c r="D342" s="365"/>
      <c r="F342" s="356"/>
      <c r="H342" s="356"/>
    </row>
    <row r="343" spans="2:8" ht="15">
      <c r="B343" s="402" t="s">
        <v>75</v>
      </c>
      <c r="D343" s="365"/>
      <c r="F343" s="356"/>
      <c r="H343" s="356"/>
    </row>
    <row r="344" spans="2:8" ht="15">
      <c r="B344" s="402" t="s">
        <v>76</v>
      </c>
      <c r="D344" s="365"/>
      <c r="F344" s="356"/>
      <c r="H344" s="356"/>
    </row>
    <row r="345" spans="2:11" ht="15">
      <c r="B345" s="402" t="s">
        <v>77</v>
      </c>
      <c r="D345" s="365"/>
      <c r="F345" s="356"/>
      <c r="H345" s="356"/>
      <c r="I345" s="35"/>
      <c r="J345" s="35"/>
      <c r="K345" s="35"/>
    </row>
    <row r="346" spans="2:11" ht="15">
      <c r="B346" s="402"/>
      <c r="D346" s="365"/>
      <c r="F346" s="356"/>
      <c r="H346" s="356"/>
      <c r="I346" s="35"/>
      <c r="J346" s="35"/>
      <c r="K346" s="35"/>
    </row>
    <row r="347" spans="2:11" ht="28.5">
      <c r="B347" s="328" t="s">
        <v>78</v>
      </c>
      <c r="D347" s="365"/>
      <c r="F347" s="356"/>
      <c r="H347" s="356"/>
      <c r="I347" s="35"/>
      <c r="J347" s="35"/>
      <c r="K347" s="35"/>
    </row>
    <row r="348" spans="4:11" ht="15">
      <c r="D348" s="365"/>
      <c r="F348" s="356"/>
      <c r="H348" s="356"/>
      <c r="I348" s="35"/>
      <c r="J348" s="35"/>
      <c r="K348" s="35"/>
    </row>
    <row r="349" spans="2:11" ht="42.75">
      <c r="B349" s="403" t="s">
        <v>79</v>
      </c>
      <c r="D349" s="365"/>
      <c r="F349" s="356"/>
      <c r="H349" s="356"/>
      <c r="I349" s="35"/>
      <c r="J349" s="35"/>
      <c r="K349" s="35"/>
    </row>
    <row r="350" spans="2:8" ht="15">
      <c r="B350" s="214"/>
      <c r="C350" s="35"/>
      <c r="D350" s="376"/>
      <c r="E350" s="12"/>
      <c r="F350" s="377"/>
      <c r="G350" s="13"/>
      <c r="H350" s="377"/>
    </row>
    <row r="351" spans="2:11" ht="15">
      <c r="B351" s="214"/>
      <c r="C351" s="12"/>
      <c r="D351" s="348"/>
      <c r="E351" s="12"/>
      <c r="F351" s="377"/>
      <c r="G351" s="13"/>
      <c r="H351" s="377"/>
      <c r="I351"/>
      <c r="J351" s="28"/>
      <c r="K351" s="28"/>
    </row>
    <row r="352" spans="2:11" ht="15">
      <c r="B352" s="58" t="s">
        <v>281</v>
      </c>
      <c r="C352" s="12"/>
      <c r="D352" s="348"/>
      <c r="E352" s="12"/>
      <c r="F352" s="377"/>
      <c r="G352" s="13"/>
      <c r="H352" s="377"/>
      <c r="I352" s="28"/>
      <c r="J352" s="28"/>
      <c r="K352" s="28"/>
    </row>
    <row r="353" spans="2:11" ht="15">
      <c r="B353" s="214"/>
      <c r="C353" s="12"/>
      <c r="D353" s="348"/>
      <c r="E353" s="12"/>
      <c r="F353" s="377"/>
      <c r="G353" s="13"/>
      <c r="H353" s="377"/>
      <c r="I353" s="28"/>
      <c r="J353" s="28"/>
      <c r="K353" s="28"/>
    </row>
    <row r="354" spans="2:11" ht="114">
      <c r="B354" s="64" t="s">
        <v>420</v>
      </c>
      <c r="C354" s="12"/>
      <c r="D354" s="348"/>
      <c r="E354" s="12"/>
      <c r="F354" s="377"/>
      <c r="G354" s="13"/>
      <c r="H354" s="377"/>
      <c r="I354" s="28"/>
      <c r="J354" s="12"/>
      <c r="K354" s="12"/>
    </row>
    <row r="355" spans="2:11" ht="15">
      <c r="B355" s="214"/>
      <c r="C355" s="12"/>
      <c r="D355" s="348"/>
      <c r="E355" s="12"/>
      <c r="F355" s="377"/>
      <c r="G355" s="13"/>
      <c r="H355" s="377"/>
      <c r="I355"/>
      <c r="J355" s="12"/>
      <c r="K355" s="12"/>
    </row>
    <row r="356" spans="2:11" ht="30">
      <c r="B356" s="59" t="s">
        <v>283</v>
      </c>
      <c r="C356" s="12"/>
      <c r="D356" s="348"/>
      <c r="E356" s="12"/>
      <c r="F356" s="377"/>
      <c r="G356" s="13"/>
      <c r="H356" s="377"/>
      <c r="I356"/>
      <c r="J356" s="12"/>
      <c r="K356" s="12"/>
    </row>
    <row r="357" spans="2:11" ht="15">
      <c r="B357" s="214"/>
      <c r="C357" s="12"/>
      <c r="D357" s="348"/>
      <c r="E357" s="12"/>
      <c r="F357" s="377"/>
      <c r="G357" s="13"/>
      <c r="H357" s="377"/>
      <c r="I357"/>
      <c r="J357" s="12"/>
      <c r="K357" s="12"/>
    </row>
    <row r="358" spans="2:11" ht="15">
      <c r="B358" s="64" t="s">
        <v>284</v>
      </c>
      <c r="C358" s="12"/>
      <c r="D358" s="348"/>
      <c r="E358" s="12"/>
      <c r="F358" s="377"/>
      <c r="G358" s="13"/>
      <c r="H358" s="377"/>
      <c r="I358"/>
      <c r="J358" s="12"/>
      <c r="K358" s="12"/>
    </row>
    <row r="359" spans="2:11" ht="15">
      <c r="B359" s="214"/>
      <c r="C359" s="12"/>
      <c r="D359" s="348"/>
      <c r="E359" s="12"/>
      <c r="F359" s="377"/>
      <c r="G359" s="13"/>
      <c r="H359" s="377"/>
      <c r="I359"/>
      <c r="J359" s="12"/>
      <c r="K359" s="12"/>
    </row>
    <row r="360" spans="2:11" ht="57">
      <c r="B360" s="328" t="s">
        <v>236</v>
      </c>
      <c r="D360" s="365"/>
      <c r="F360" s="356"/>
      <c r="H360" s="356"/>
      <c r="I360" s="35"/>
      <c r="J360" s="35"/>
      <c r="K360" s="35"/>
    </row>
    <row r="361" spans="2:11" ht="15">
      <c r="B361" s="214"/>
      <c r="C361" s="12"/>
      <c r="D361" s="348"/>
      <c r="E361" s="12"/>
      <c r="F361" s="377"/>
      <c r="G361" s="13"/>
      <c r="H361" s="377"/>
      <c r="I361"/>
      <c r="J361" s="28"/>
      <c r="K361" s="28"/>
    </row>
    <row r="362" spans="2:11" ht="15">
      <c r="B362" s="388" t="s">
        <v>80</v>
      </c>
      <c r="C362" s="35"/>
      <c r="D362" s="376"/>
      <c r="E362" s="12"/>
      <c r="F362" s="377"/>
      <c r="G362" s="13"/>
      <c r="H362" s="377"/>
      <c r="I362" s="35"/>
      <c r="J362" s="35"/>
      <c r="K362" s="35"/>
    </row>
    <row r="363" spans="2:11" ht="15">
      <c r="B363" s="214"/>
      <c r="C363" s="35"/>
      <c r="D363" s="376"/>
      <c r="E363" s="12"/>
      <c r="F363" s="377"/>
      <c r="G363" s="13"/>
      <c r="H363" s="377"/>
      <c r="I363" s="35"/>
      <c r="J363" s="35"/>
      <c r="K363" s="35"/>
    </row>
    <row r="364" spans="2:11" ht="114">
      <c r="B364" s="214" t="s">
        <v>421</v>
      </c>
      <c r="C364" s="35"/>
      <c r="D364" s="376"/>
      <c r="E364" s="12"/>
      <c r="F364" s="377"/>
      <c r="G364" s="13"/>
      <c r="H364" s="377"/>
      <c r="I364" s="35"/>
      <c r="J364" s="35"/>
      <c r="K364" s="35"/>
    </row>
    <row r="365" spans="1:11" ht="57">
      <c r="A365" s="404"/>
      <c r="B365" s="328" t="s">
        <v>422</v>
      </c>
      <c r="C365" s="405"/>
      <c r="D365" s="406"/>
      <c r="E365" s="94"/>
      <c r="F365" s="406"/>
      <c r="G365" s="94"/>
      <c r="H365" s="406"/>
      <c r="I365" s="405"/>
      <c r="J365" s="405"/>
      <c r="K365" s="405"/>
    </row>
    <row r="366" spans="1:11" ht="28.5">
      <c r="A366" s="407"/>
      <c r="B366" s="328" t="s">
        <v>423</v>
      </c>
      <c r="C366" s="405"/>
      <c r="D366" s="406"/>
      <c r="E366" s="94"/>
      <c r="F366" s="406"/>
      <c r="G366" s="94"/>
      <c r="H366" s="406"/>
      <c r="I366" s="405"/>
      <c r="J366" s="405"/>
      <c r="K366" s="405"/>
    </row>
    <row r="367" spans="2:11" ht="15">
      <c r="B367" s="214"/>
      <c r="C367" s="35"/>
      <c r="D367" s="348"/>
      <c r="E367" s="12"/>
      <c r="F367" s="377"/>
      <c r="G367" s="13"/>
      <c r="H367" s="377"/>
      <c r="I367" s="35"/>
      <c r="J367" s="35"/>
      <c r="K367" s="35"/>
    </row>
    <row r="368" spans="2:11" ht="57">
      <c r="B368" s="328" t="s">
        <v>237</v>
      </c>
      <c r="C368" s="35"/>
      <c r="D368" s="376"/>
      <c r="E368" s="12"/>
      <c r="F368" s="377"/>
      <c r="G368" s="13"/>
      <c r="H368" s="377"/>
      <c r="I368" s="35"/>
      <c r="J368" s="35"/>
      <c r="K368" s="35"/>
    </row>
    <row r="369" spans="2:11" ht="15">
      <c r="B369" s="214"/>
      <c r="C369" s="35"/>
      <c r="D369" s="376"/>
      <c r="E369" s="12"/>
      <c r="F369" s="377"/>
      <c r="G369" s="13"/>
      <c r="H369" s="377"/>
      <c r="I369" s="35"/>
      <c r="J369" s="35"/>
      <c r="K369" s="35"/>
    </row>
    <row r="370" spans="2:11" ht="15">
      <c r="B370" s="388" t="s">
        <v>82</v>
      </c>
      <c r="C370" s="35"/>
      <c r="D370" s="376"/>
      <c r="E370" s="12"/>
      <c r="F370" s="377"/>
      <c r="G370" s="13"/>
      <c r="H370" s="377"/>
      <c r="I370" s="35"/>
      <c r="J370" s="35"/>
      <c r="K370" s="35"/>
    </row>
    <row r="371" spans="2:11" ht="15">
      <c r="B371" s="214"/>
      <c r="C371" s="35"/>
      <c r="D371" s="376"/>
      <c r="E371" s="12"/>
      <c r="F371" s="377"/>
      <c r="G371" s="13"/>
      <c r="H371" s="377"/>
      <c r="I371" s="35"/>
      <c r="J371" s="35"/>
      <c r="K371" s="35"/>
    </row>
    <row r="372" spans="2:8" ht="114">
      <c r="B372" s="65" t="s">
        <v>424</v>
      </c>
      <c r="C372" s="35"/>
      <c r="D372" s="376"/>
      <c r="E372" s="12"/>
      <c r="F372" s="377"/>
      <c r="G372" s="13"/>
      <c r="H372" s="377"/>
    </row>
    <row r="373" spans="2:8" ht="15">
      <c r="B373" s="214"/>
      <c r="C373" s="35"/>
      <c r="D373" s="376"/>
      <c r="E373" s="12"/>
      <c r="F373" s="377"/>
      <c r="G373" s="13"/>
      <c r="H373" s="377"/>
    </row>
    <row r="374" spans="2:8" ht="99.75">
      <c r="B374" s="214" t="s">
        <v>425</v>
      </c>
      <c r="C374" s="35"/>
      <c r="D374" s="376"/>
      <c r="E374" s="12"/>
      <c r="F374" s="377"/>
      <c r="G374" s="13"/>
      <c r="H374" s="377"/>
    </row>
    <row r="375" spans="2:8" ht="15">
      <c r="B375" s="214"/>
      <c r="C375" s="35"/>
      <c r="D375" s="376"/>
      <c r="E375" s="12"/>
      <c r="F375" s="377"/>
      <c r="G375" s="13"/>
      <c r="H375" s="377"/>
    </row>
    <row r="376" spans="2:8" ht="57">
      <c r="B376" s="214" t="s">
        <v>426</v>
      </c>
      <c r="C376" s="35"/>
      <c r="D376" s="376"/>
      <c r="E376" s="12"/>
      <c r="F376" s="377"/>
      <c r="G376" s="13"/>
      <c r="H376" s="377"/>
    </row>
    <row r="377" spans="2:8" ht="15">
      <c r="B377" s="214"/>
      <c r="C377" s="35"/>
      <c r="D377" s="376"/>
      <c r="E377" s="12"/>
      <c r="F377" s="377"/>
      <c r="G377" s="13"/>
      <c r="H377" s="377"/>
    </row>
    <row r="378" spans="2:11" ht="57">
      <c r="B378" s="328" t="s">
        <v>237</v>
      </c>
      <c r="C378" s="35"/>
      <c r="D378" s="376"/>
      <c r="E378" s="12"/>
      <c r="F378" s="377"/>
      <c r="G378" s="13"/>
      <c r="H378" s="377"/>
      <c r="I378" s="35"/>
      <c r="J378" s="35"/>
      <c r="K378" s="35"/>
    </row>
    <row r="379" spans="2:8" ht="15">
      <c r="B379" s="214"/>
      <c r="C379" s="35"/>
      <c r="D379" s="376"/>
      <c r="E379" s="12"/>
      <c r="F379" s="377"/>
      <c r="G379" s="13"/>
      <c r="H379" s="377"/>
    </row>
    <row r="380" spans="2:8" ht="42.75">
      <c r="B380" s="214" t="s">
        <v>427</v>
      </c>
      <c r="C380" s="35"/>
      <c r="D380" s="376"/>
      <c r="E380" s="12"/>
      <c r="F380" s="377"/>
      <c r="G380" s="13"/>
      <c r="H380" s="377"/>
    </row>
    <row r="381" spans="2:8" ht="15">
      <c r="B381" s="214"/>
      <c r="C381" s="35"/>
      <c r="D381" s="376"/>
      <c r="E381" s="12"/>
      <c r="F381" s="377"/>
      <c r="G381" s="13"/>
      <c r="H381" s="377"/>
    </row>
    <row r="382" spans="1:11" ht="15">
      <c r="A382" s="28"/>
      <c r="C382" s="28"/>
      <c r="D382" s="408"/>
      <c r="E382" s="145"/>
      <c r="F382" s="408"/>
      <c r="G382" s="145"/>
      <c r="H382" s="390"/>
      <c r="I382" s="28"/>
      <c r="J382" s="44"/>
      <c r="K382" s="44"/>
    </row>
    <row r="383" spans="2:11" ht="60">
      <c r="B383" s="315" t="s">
        <v>428</v>
      </c>
      <c r="C383" s="12"/>
      <c r="D383" s="376"/>
      <c r="E383" s="12"/>
      <c r="F383" s="377"/>
      <c r="G383" s="13"/>
      <c r="H383" s="377"/>
      <c r="I383" s="12"/>
      <c r="J383" s="44"/>
      <c r="K383" s="44"/>
    </row>
    <row r="384" spans="2:11" ht="15">
      <c r="B384" s="214"/>
      <c r="C384" s="12"/>
      <c r="D384" s="348"/>
      <c r="E384" s="12"/>
      <c r="F384" s="377"/>
      <c r="G384" s="13"/>
      <c r="H384" s="377"/>
      <c r="I384" s="12"/>
      <c r="J384" s="44"/>
      <c r="K384" s="44"/>
    </row>
    <row r="385" spans="2:11" ht="30">
      <c r="B385" s="316" t="s">
        <v>429</v>
      </c>
      <c r="C385" s="12"/>
      <c r="D385" s="348"/>
      <c r="E385" s="12"/>
      <c r="F385" s="377"/>
      <c r="G385" s="13"/>
      <c r="H385" s="377"/>
      <c r="I385" s="28"/>
      <c r="J385" s="44"/>
      <c r="K385" s="44"/>
    </row>
    <row r="386" spans="2:11" ht="15">
      <c r="B386" s="214"/>
      <c r="C386" s="12"/>
      <c r="D386" s="348"/>
      <c r="E386" s="12"/>
      <c r="F386" s="377"/>
      <c r="G386" s="13"/>
      <c r="H386" s="377"/>
      <c r="I386" s="28"/>
      <c r="J386" s="44"/>
      <c r="K386" s="44"/>
    </row>
    <row r="387" spans="2:11" ht="85.5">
      <c r="B387" s="328" t="s">
        <v>84</v>
      </c>
      <c r="C387" s="12"/>
      <c r="D387" s="348"/>
      <c r="E387" s="12"/>
      <c r="F387" s="377"/>
      <c r="G387" s="13"/>
      <c r="H387" s="377"/>
      <c r="I387" s="28"/>
      <c r="J387" s="44"/>
      <c r="K387" s="44"/>
    </row>
    <row r="388" spans="3:11" ht="15">
      <c r="C388" s="12"/>
      <c r="D388" s="348"/>
      <c r="E388" s="12"/>
      <c r="F388" s="377"/>
      <c r="G388" s="13"/>
      <c r="H388" s="377"/>
      <c r="I388" s="28"/>
      <c r="J388" s="44"/>
      <c r="K388" s="44"/>
    </row>
    <row r="389" spans="2:8" ht="71.25">
      <c r="B389" s="328" t="s">
        <v>430</v>
      </c>
      <c r="D389" s="365"/>
      <c r="F389" s="356"/>
      <c r="H389" s="356"/>
    </row>
    <row r="390" spans="2:11" ht="15">
      <c r="B390" s="214"/>
      <c r="C390" s="12"/>
      <c r="D390" s="348"/>
      <c r="E390" s="12"/>
      <c r="F390" s="377"/>
      <c r="G390" s="13"/>
      <c r="H390" s="377"/>
      <c r="I390" s="28"/>
      <c r="J390" s="44"/>
      <c r="K390" s="44"/>
    </row>
    <row r="391" spans="2:11" ht="57">
      <c r="B391" s="40" t="s">
        <v>291</v>
      </c>
      <c r="C391" s="12"/>
      <c r="D391" s="348"/>
      <c r="E391" s="12"/>
      <c r="F391" s="377"/>
      <c r="G391" s="13"/>
      <c r="H391" s="377"/>
      <c r="I391" s="28"/>
      <c r="J391" s="44"/>
      <c r="K391" s="44"/>
    </row>
    <row r="392" spans="2:11" ht="15">
      <c r="B392" s="214"/>
      <c r="C392" s="12"/>
      <c r="D392" s="348"/>
      <c r="E392" s="12"/>
      <c r="F392" s="377"/>
      <c r="G392" s="13"/>
      <c r="H392" s="377"/>
      <c r="I392" s="28"/>
      <c r="J392" s="44"/>
      <c r="K392" s="44"/>
    </row>
    <row r="393" spans="2:11" ht="30">
      <c r="B393" s="59" t="s">
        <v>431</v>
      </c>
      <c r="C393" s="12"/>
      <c r="D393" s="348"/>
      <c r="E393" s="12"/>
      <c r="F393" s="377"/>
      <c r="G393" s="13"/>
      <c r="H393" s="377"/>
      <c r="I393" s="28"/>
      <c r="J393" s="44"/>
      <c r="K393" s="44"/>
    </row>
    <row r="394" spans="2:11" ht="15">
      <c r="B394" s="214"/>
      <c r="C394" s="12"/>
      <c r="D394" s="348"/>
      <c r="E394" s="12"/>
      <c r="F394" s="377"/>
      <c r="G394" s="13"/>
      <c r="H394" s="377"/>
      <c r="I394" s="28"/>
      <c r="J394" s="44"/>
      <c r="K394" s="44"/>
    </row>
    <row r="395" spans="2:11" ht="28.5">
      <c r="B395" s="409" t="s">
        <v>292</v>
      </c>
      <c r="C395" s="35"/>
      <c r="D395" s="348"/>
      <c r="E395" s="12"/>
      <c r="F395" s="377"/>
      <c r="G395" s="13"/>
      <c r="H395" s="377"/>
      <c r="I395" s="44"/>
      <c r="J395" s="44"/>
      <c r="K395" s="44"/>
    </row>
    <row r="396" spans="3:11" ht="15">
      <c r="C396" s="35"/>
      <c r="D396" s="348"/>
      <c r="E396" s="12"/>
      <c r="F396" s="377"/>
      <c r="G396" s="13"/>
      <c r="H396" s="377"/>
      <c r="I396" s="44"/>
      <c r="J396" s="44"/>
      <c r="K396" s="44"/>
    </row>
    <row r="397" spans="2:11" ht="28.5">
      <c r="B397" s="64" t="s">
        <v>283</v>
      </c>
      <c r="C397" s="35"/>
      <c r="D397" s="348"/>
      <c r="E397" s="12"/>
      <c r="F397" s="377"/>
      <c r="G397" s="13"/>
      <c r="H397" s="377"/>
      <c r="I397" s="44"/>
      <c r="J397" s="44"/>
      <c r="K397" s="44"/>
    </row>
    <row r="398" spans="3:11" ht="15">
      <c r="C398" s="35"/>
      <c r="D398" s="348"/>
      <c r="E398" s="12"/>
      <c r="F398" s="377"/>
      <c r="G398" s="13"/>
      <c r="H398" s="377"/>
      <c r="I398" s="44"/>
      <c r="J398" s="44"/>
      <c r="K398" s="44"/>
    </row>
    <row r="399" spans="2:11" ht="15">
      <c r="B399" s="321" t="s">
        <v>293</v>
      </c>
      <c r="C399" s="35"/>
      <c r="D399" s="348"/>
      <c r="E399" s="12"/>
      <c r="F399" s="377"/>
      <c r="G399" s="13"/>
      <c r="H399" s="377"/>
      <c r="I399" s="44"/>
      <c r="J399" s="44"/>
      <c r="K399" s="44"/>
    </row>
    <row r="400" spans="3:11" ht="15">
      <c r="C400" s="35"/>
      <c r="D400" s="376"/>
      <c r="E400" s="12"/>
      <c r="F400" s="377"/>
      <c r="G400" s="13"/>
      <c r="H400" s="377"/>
      <c r="I400" s="44"/>
      <c r="J400" s="44"/>
      <c r="K400" s="44"/>
    </row>
    <row r="401" spans="2:11" ht="15">
      <c r="B401" s="66" t="s">
        <v>432</v>
      </c>
      <c r="C401" s="35"/>
      <c r="D401" s="348"/>
      <c r="E401" s="12"/>
      <c r="F401" s="377"/>
      <c r="G401" s="13"/>
      <c r="H401" s="377"/>
      <c r="I401" s="44"/>
      <c r="J401" s="44"/>
      <c r="K401" s="44"/>
    </row>
    <row r="402" spans="1:11" ht="15">
      <c r="A402" s="83"/>
      <c r="B402" s="395" t="s">
        <v>10</v>
      </c>
      <c r="C402" s="44"/>
      <c r="D402" s="396">
        <v>258.03</v>
      </c>
      <c r="E402" s="149"/>
      <c r="F402" s="410"/>
      <c r="G402" s="149"/>
      <c r="H402" s="411">
        <f>D402*F402</f>
        <v>0</v>
      </c>
      <c r="I402" s="44"/>
      <c r="J402" s="44"/>
      <c r="K402" s="44"/>
    </row>
    <row r="403" spans="1:11" ht="45">
      <c r="A403" s="83"/>
      <c r="B403" s="315" t="s">
        <v>433</v>
      </c>
      <c r="C403" s="44"/>
      <c r="D403" s="412"/>
      <c r="E403" s="149"/>
      <c r="F403" s="413"/>
      <c r="G403" s="149"/>
      <c r="H403" s="390"/>
      <c r="I403" s="44"/>
      <c r="J403" s="44"/>
      <c r="K403" s="44"/>
    </row>
    <row r="404" spans="1:11" ht="15">
      <c r="A404" s="83"/>
      <c r="B404" s="67" t="s">
        <v>2</v>
      </c>
      <c r="D404" s="414">
        <v>22</v>
      </c>
      <c r="F404" s="360"/>
      <c r="H404" s="370">
        <f>D404*F404</f>
        <v>0</v>
      </c>
      <c r="I404" s="44"/>
      <c r="J404" s="44"/>
      <c r="K404" s="44"/>
    </row>
    <row r="405" spans="1:11" ht="15">
      <c r="A405" s="83"/>
      <c r="B405" s="395"/>
      <c r="C405" s="44"/>
      <c r="D405" s="415"/>
      <c r="E405" s="149"/>
      <c r="F405" s="413"/>
      <c r="G405" s="149"/>
      <c r="H405" s="390"/>
      <c r="I405" s="44"/>
      <c r="J405" s="44"/>
      <c r="K405" s="44"/>
    </row>
    <row r="406" spans="1:11" ht="105">
      <c r="A406" s="195"/>
      <c r="B406" s="69" t="s">
        <v>350</v>
      </c>
      <c r="C406" s="28"/>
      <c r="D406" s="389"/>
      <c r="E406" s="145"/>
      <c r="F406" s="390"/>
      <c r="G406" s="147"/>
      <c r="H406" s="390"/>
      <c r="I406" s="28"/>
      <c r="J406" s="28"/>
      <c r="K406" s="28"/>
    </row>
    <row r="407" spans="1:11" ht="15">
      <c r="A407" s="195"/>
      <c r="B407" s="19"/>
      <c r="C407" s="28"/>
      <c r="D407" s="389"/>
      <c r="E407" s="145"/>
      <c r="F407" s="390"/>
      <c r="G407" s="147"/>
      <c r="H407" s="390"/>
      <c r="I407" s="28"/>
      <c r="J407" s="28"/>
      <c r="K407" s="28"/>
    </row>
    <row r="408" spans="1:11" ht="15">
      <c r="A408" s="391"/>
      <c r="B408" s="69" t="s">
        <v>162</v>
      </c>
      <c r="C408" s="44"/>
      <c r="D408" s="389"/>
      <c r="E408" s="149"/>
      <c r="F408" s="390"/>
      <c r="G408" s="147"/>
      <c r="H408" s="390"/>
      <c r="I408" s="44"/>
      <c r="J408" s="44"/>
      <c r="K408" s="44"/>
    </row>
    <row r="409" spans="1:11" ht="15">
      <c r="A409" s="391"/>
      <c r="B409" s="69"/>
      <c r="C409" s="44"/>
      <c r="D409" s="389"/>
      <c r="E409" s="149"/>
      <c r="F409" s="390"/>
      <c r="G409" s="147"/>
      <c r="H409" s="390"/>
      <c r="I409" s="44"/>
      <c r="J409" s="44"/>
      <c r="K409" s="44"/>
    </row>
    <row r="410" spans="1:11" ht="15">
      <c r="A410" s="391"/>
      <c r="B410" s="69" t="s">
        <v>654</v>
      </c>
      <c r="C410" s="44"/>
      <c r="D410" s="389"/>
      <c r="E410" s="149"/>
      <c r="F410" s="390"/>
      <c r="G410" s="147"/>
      <c r="H410" s="390"/>
      <c r="I410" s="44"/>
      <c r="J410" s="44"/>
      <c r="K410" s="44"/>
    </row>
    <row r="411" spans="1:11" ht="15">
      <c r="A411" s="391"/>
      <c r="B411" s="69"/>
      <c r="C411" s="44"/>
      <c r="D411" s="389"/>
      <c r="E411" s="149"/>
      <c r="F411" s="390"/>
      <c r="G411" s="147"/>
      <c r="H411" s="390"/>
      <c r="I411" s="44"/>
      <c r="J411" s="44"/>
      <c r="K411" s="44"/>
    </row>
    <row r="412" spans="1:11" ht="15">
      <c r="A412" s="391"/>
      <c r="B412" s="72" t="s">
        <v>351</v>
      </c>
      <c r="C412" s="44"/>
      <c r="D412" s="389"/>
      <c r="E412" s="149"/>
      <c r="F412" s="390"/>
      <c r="G412" s="147"/>
      <c r="H412" s="390"/>
      <c r="I412" s="44"/>
      <c r="J412" s="44"/>
      <c r="K412" s="44"/>
    </row>
    <row r="413" spans="1:11" ht="15">
      <c r="A413" s="391"/>
      <c r="B413" s="328" t="s">
        <v>230</v>
      </c>
      <c r="C413" s="44"/>
      <c r="D413" s="389"/>
      <c r="E413" s="149"/>
      <c r="F413" s="390"/>
      <c r="G413" s="147"/>
      <c r="H413" s="390"/>
      <c r="I413" s="44"/>
      <c r="J413" s="44"/>
      <c r="K413" s="44"/>
    </row>
    <row r="414" spans="1:11" ht="15">
      <c r="A414" s="391"/>
      <c r="B414" s="395" t="s">
        <v>2</v>
      </c>
      <c r="C414" s="44"/>
      <c r="D414" s="416">
        <v>2</v>
      </c>
      <c r="E414" s="94"/>
      <c r="F414" s="361"/>
      <c r="G414" s="127"/>
      <c r="H414" s="361">
        <f>D414*F414</f>
        <v>0</v>
      </c>
      <c r="I414" s="44"/>
      <c r="J414" s="44"/>
      <c r="K414" s="44"/>
    </row>
    <row r="415" spans="1:11" ht="15">
      <c r="A415" s="391"/>
      <c r="B415" s="52"/>
      <c r="C415" s="44"/>
      <c r="D415" s="416"/>
      <c r="E415" s="94"/>
      <c r="F415" s="357"/>
      <c r="G415" s="127"/>
      <c r="H415" s="357"/>
      <c r="I415" s="44"/>
      <c r="J415" s="44"/>
      <c r="K415" s="44"/>
    </row>
    <row r="416" spans="1:11" ht="60">
      <c r="A416" s="28"/>
      <c r="B416" s="69" t="s">
        <v>466</v>
      </c>
      <c r="C416" s="28"/>
      <c r="D416" s="412"/>
      <c r="E416" s="145"/>
      <c r="F416" s="390"/>
      <c r="G416" s="147"/>
      <c r="H416" s="390"/>
      <c r="I416" s="28"/>
      <c r="J416" s="28"/>
      <c r="K416" s="28"/>
    </row>
    <row r="417" spans="1:11" ht="15">
      <c r="A417" s="28"/>
      <c r="C417" s="28"/>
      <c r="D417" s="412"/>
      <c r="E417" s="145"/>
      <c r="F417" s="390"/>
      <c r="G417" s="147"/>
      <c r="H417" s="390"/>
      <c r="I417" s="28"/>
      <c r="J417" s="28"/>
      <c r="K417" s="28"/>
    </row>
    <row r="418" spans="1:11" ht="15">
      <c r="A418" s="83"/>
      <c r="B418" s="328" t="s">
        <v>467</v>
      </c>
      <c r="C418" s="44"/>
      <c r="D418" s="412"/>
      <c r="E418" s="149"/>
      <c r="F418" s="390"/>
      <c r="G418" s="147"/>
      <c r="H418" s="390"/>
      <c r="I418" s="28"/>
      <c r="J418" s="28"/>
      <c r="K418" s="28"/>
    </row>
    <row r="419" spans="1:11" ht="15">
      <c r="A419" s="83"/>
      <c r="B419" s="328" t="s">
        <v>261</v>
      </c>
      <c r="C419" s="44"/>
      <c r="D419" s="412"/>
      <c r="E419" s="149"/>
      <c r="F419" s="390"/>
      <c r="G419" s="147"/>
      <c r="H419" s="390"/>
      <c r="I419" s="28"/>
      <c r="J419" s="28"/>
      <c r="K419" s="28"/>
    </row>
    <row r="420" spans="1:11" ht="15">
      <c r="A420" s="83"/>
      <c r="B420" s="395" t="s">
        <v>2</v>
      </c>
      <c r="C420" s="44"/>
      <c r="D420" s="416">
        <v>2</v>
      </c>
      <c r="E420" s="149"/>
      <c r="F420" s="411"/>
      <c r="G420" s="147"/>
      <c r="H420" s="361">
        <f>D420*F420</f>
        <v>0</v>
      </c>
      <c r="I420" s="28"/>
      <c r="J420" s="28"/>
      <c r="K420" s="28"/>
    </row>
    <row r="421" spans="1:11" ht="15">
      <c r="A421" s="83"/>
      <c r="B421" s="72" t="s">
        <v>468</v>
      </c>
      <c r="C421" s="44"/>
      <c r="D421" s="412"/>
      <c r="E421" s="149"/>
      <c r="F421" s="390"/>
      <c r="G421" s="147"/>
      <c r="H421" s="390"/>
      <c r="I421" s="28"/>
      <c r="J421" s="28"/>
      <c r="K421" s="28"/>
    </row>
    <row r="422" spans="1:11" ht="15">
      <c r="A422" s="83"/>
      <c r="B422" s="72" t="s">
        <v>469</v>
      </c>
      <c r="C422" s="44"/>
      <c r="D422" s="412"/>
      <c r="E422" s="149"/>
      <c r="F422" s="390"/>
      <c r="G422" s="147"/>
      <c r="H422" s="390"/>
      <c r="I422" s="28"/>
      <c r="J422" s="28"/>
      <c r="K422" s="28"/>
    </row>
    <row r="423" spans="1:11" ht="15">
      <c r="A423" s="83"/>
      <c r="B423" s="395" t="s">
        <v>2</v>
      </c>
      <c r="C423" s="44"/>
      <c r="D423" s="416">
        <v>2</v>
      </c>
      <c r="E423" s="149"/>
      <c r="F423" s="411"/>
      <c r="G423" s="147"/>
      <c r="H423" s="361">
        <f>D423*F423</f>
        <v>0</v>
      </c>
      <c r="I423" s="28"/>
      <c r="J423" s="28"/>
      <c r="K423" s="28"/>
    </row>
    <row r="424" spans="1:11" ht="28.5">
      <c r="A424" s="83"/>
      <c r="B424" s="417" t="s">
        <v>470</v>
      </c>
      <c r="C424" s="44"/>
      <c r="D424" s="412"/>
      <c r="E424" s="149"/>
      <c r="F424" s="390"/>
      <c r="G424" s="147"/>
      <c r="H424" s="390"/>
      <c r="I424" s="28"/>
      <c r="J424" s="28"/>
      <c r="K424" s="28"/>
    </row>
    <row r="425" spans="1:11" ht="15">
      <c r="A425" s="83"/>
      <c r="B425" s="67" t="s">
        <v>2</v>
      </c>
      <c r="D425" s="416">
        <v>6</v>
      </c>
      <c r="F425" s="360"/>
      <c r="H425" s="370">
        <f>D425*F425</f>
        <v>0</v>
      </c>
      <c r="I425" s="28"/>
      <c r="J425" s="28"/>
      <c r="K425" s="28"/>
    </row>
    <row r="426" spans="1:11" ht="15">
      <c r="A426" s="83"/>
      <c r="B426" s="72" t="s">
        <v>471</v>
      </c>
      <c r="C426" s="44"/>
      <c r="D426" s="412"/>
      <c r="E426" s="149"/>
      <c r="F426" s="390"/>
      <c r="G426" s="147"/>
      <c r="H426" s="390"/>
      <c r="I426" s="28"/>
      <c r="J426" s="28"/>
      <c r="K426" s="28"/>
    </row>
    <row r="427" spans="1:11" ht="15">
      <c r="A427" s="83"/>
      <c r="B427" s="328" t="s">
        <v>195</v>
      </c>
      <c r="C427" s="44"/>
      <c r="D427" s="412"/>
      <c r="E427" s="149"/>
      <c r="F427" s="390"/>
      <c r="G427" s="147"/>
      <c r="H427" s="390"/>
      <c r="I427" s="28"/>
      <c r="J427" s="28"/>
      <c r="K427" s="28"/>
    </row>
    <row r="428" spans="1:11" ht="15">
      <c r="A428" s="83"/>
      <c r="B428" s="395" t="s">
        <v>2</v>
      </c>
      <c r="C428" s="44"/>
      <c r="D428" s="416">
        <v>2</v>
      </c>
      <c r="E428" s="149"/>
      <c r="F428" s="411"/>
      <c r="G428" s="147"/>
      <c r="H428" s="361">
        <f>D428*F428</f>
        <v>0</v>
      </c>
      <c r="I428" s="28"/>
      <c r="J428" s="28"/>
      <c r="K428" s="28"/>
    </row>
    <row r="429" spans="1:11" ht="15">
      <c r="A429" s="83"/>
      <c r="B429" s="72" t="s">
        <v>472</v>
      </c>
      <c r="C429" s="44"/>
      <c r="D429" s="412"/>
      <c r="E429" s="149"/>
      <c r="F429" s="390"/>
      <c r="G429" s="147"/>
      <c r="H429" s="390"/>
      <c r="I429" s="28"/>
      <c r="J429" s="28"/>
      <c r="K429" s="28"/>
    </row>
    <row r="430" spans="1:11" ht="15">
      <c r="A430" s="83"/>
      <c r="B430" s="328" t="s">
        <v>230</v>
      </c>
      <c r="C430" s="44"/>
      <c r="D430" s="412"/>
      <c r="E430" s="149"/>
      <c r="F430" s="390"/>
      <c r="G430" s="147"/>
      <c r="H430" s="390"/>
      <c r="I430" s="28"/>
      <c r="J430" s="28"/>
      <c r="K430" s="28"/>
    </row>
    <row r="431" spans="1:11" ht="15">
      <c r="A431" s="83"/>
      <c r="B431" s="395" t="s">
        <v>2</v>
      </c>
      <c r="C431" s="44"/>
      <c r="D431" s="416">
        <v>2</v>
      </c>
      <c r="E431" s="149"/>
      <c r="F431" s="411"/>
      <c r="G431" s="147"/>
      <c r="H431" s="361">
        <f>D431*F431</f>
        <v>0</v>
      </c>
      <c r="I431" s="28"/>
      <c r="J431" s="28"/>
      <c r="K431" s="28"/>
    </row>
    <row r="432" spans="1:11" ht="15">
      <c r="A432" s="418"/>
      <c r="B432" s="72" t="s">
        <v>473</v>
      </c>
      <c r="C432" s="419"/>
      <c r="D432" s="420"/>
      <c r="E432" s="421"/>
      <c r="F432" s="390"/>
      <c r="G432" s="422"/>
      <c r="H432" s="390"/>
      <c r="I432" s="44"/>
      <c r="J432" s="44"/>
      <c r="K432" s="44"/>
    </row>
    <row r="433" spans="1:11" ht="15">
      <c r="A433" s="418"/>
      <c r="B433" s="328" t="s">
        <v>474</v>
      </c>
      <c r="C433" s="20"/>
      <c r="D433" s="416"/>
      <c r="E433" s="142"/>
      <c r="F433" s="357"/>
      <c r="G433" s="423"/>
      <c r="H433" s="357"/>
      <c r="I433" s="44"/>
      <c r="J433" s="44"/>
      <c r="K433" s="44"/>
    </row>
    <row r="434" spans="1:11" ht="15">
      <c r="A434" s="418"/>
      <c r="B434" s="395" t="s">
        <v>2</v>
      </c>
      <c r="C434" s="44"/>
      <c r="D434" s="416">
        <v>2</v>
      </c>
      <c r="F434" s="360"/>
      <c r="H434" s="361">
        <f>D434*F434</f>
        <v>0</v>
      </c>
      <c r="I434" s="44"/>
      <c r="J434" s="44"/>
      <c r="K434" s="44"/>
    </row>
    <row r="435" spans="1:11" ht="15">
      <c r="A435" s="28"/>
      <c r="B435" s="328" t="s">
        <v>475</v>
      </c>
      <c r="C435" s="44"/>
      <c r="D435" s="412"/>
      <c r="E435" s="149"/>
      <c r="F435" s="390"/>
      <c r="G435" s="147"/>
      <c r="H435" s="390"/>
      <c r="I435" s="28"/>
      <c r="J435" s="28"/>
      <c r="K435" s="28"/>
    </row>
    <row r="436" spans="1:11" ht="15">
      <c r="A436" s="28"/>
      <c r="B436" s="328" t="s">
        <v>229</v>
      </c>
      <c r="C436" s="44"/>
      <c r="D436" s="389"/>
      <c r="E436" s="149"/>
      <c r="F436" s="390"/>
      <c r="G436" s="147"/>
      <c r="H436" s="390"/>
      <c r="I436" s="28"/>
      <c r="J436" s="28"/>
      <c r="K436" s="28"/>
    </row>
    <row r="437" spans="1:11" ht="15">
      <c r="A437" s="28"/>
      <c r="B437" s="395" t="s">
        <v>2</v>
      </c>
      <c r="C437" s="44"/>
      <c r="D437" s="416">
        <v>2</v>
      </c>
      <c r="E437" s="149"/>
      <c r="F437" s="411"/>
      <c r="G437" s="147"/>
      <c r="H437" s="361">
        <f>D437*F437</f>
        <v>0</v>
      </c>
      <c r="I437" s="28"/>
      <c r="J437" s="28"/>
      <c r="K437" s="28"/>
    </row>
    <row r="438" spans="1:11" ht="15">
      <c r="A438" s="28"/>
      <c r="B438" s="328" t="s">
        <v>476</v>
      </c>
      <c r="C438" s="44"/>
      <c r="D438" s="389"/>
      <c r="E438" s="149"/>
      <c r="F438" s="390"/>
      <c r="G438" s="147"/>
      <c r="H438" s="390"/>
      <c r="I438" s="28"/>
      <c r="J438" s="28"/>
      <c r="K438" s="28"/>
    </row>
    <row r="439" spans="1:11" ht="15">
      <c r="A439" s="28"/>
      <c r="B439" s="328" t="s">
        <v>229</v>
      </c>
      <c r="C439" s="44"/>
      <c r="D439" s="389"/>
      <c r="E439" s="149"/>
      <c r="F439" s="390"/>
      <c r="G439" s="147"/>
      <c r="H439" s="390"/>
      <c r="I439" s="28"/>
      <c r="J439" s="28"/>
      <c r="K439" s="28"/>
    </row>
    <row r="440" spans="1:11" ht="15">
      <c r="A440" s="28"/>
      <c r="B440" s="395" t="s">
        <v>2</v>
      </c>
      <c r="C440" s="44"/>
      <c r="D440" s="416">
        <v>2</v>
      </c>
      <c r="E440" s="149"/>
      <c r="F440" s="411"/>
      <c r="G440" s="147"/>
      <c r="H440" s="361">
        <f>D440*F440</f>
        <v>0</v>
      </c>
      <c r="I440" s="28"/>
      <c r="J440" s="28"/>
      <c r="K440" s="28"/>
    </row>
    <row r="441" spans="1:11" ht="15">
      <c r="A441" s="28"/>
      <c r="B441" s="72" t="s">
        <v>477</v>
      </c>
      <c r="C441" s="44"/>
      <c r="D441" s="389"/>
      <c r="E441" s="149"/>
      <c r="F441" s="390"/>
      <c r="G441" s="147"/>
      <c r="H441" s="390"/>
      <c r="I441" s="28"/>
      <c r="J441" s="28"/>
      <c r="K441" s="28"/>
    </row>
    <row r="442" spans="1:11" ht="15">
      <c r="A442" s="28"/>
      <c r="B442" s="328" t="s">
        <v>478</v>
      </c>
      <c r="C442" s="44"/>
      <c r="D442" s="389"/>
      <c r="E442" s="149"/>
      <c r="F442" s="390"/>
      <c r="G442" s="147"/>
      <c r="H442" s="390"/>
      <c r="I442" s="28"/>
      <c r="J442" s="28"/>
      <c r="K442" s="28"/>
    </row>
    <row r="443" spans="1:11" ht="15">
      <c r="A443" s="28"/>
      <c r="B443" s="395" t="s">
        <v>2</v>
      </c>
      <c r="C443" s="44"/>
      <c r="D443" s="416">
        <v>2</v>
      </c>
      <c r="E443" s="149"/>
      <c r="F443" s="411"/>
      <c r="G443" s="147"/>
      <c r="H443" s="361">
        <f>D443*F443</f>
        <v>0</v>
      </c>
      <c r="I443" s="28"/>
      <c r="J443" s="28"/>
      <c r="K443" s="28"/>
    </row>
    <row r="444" spans="1:11" ht="15">
      <c r="A444" s="28"/>
      <c r="B444" s="72" t="s">
        <v>479</v>
      </c>
      <c r="C444" s="28"/>
      <c r="D444" s="365"/>
      <c r="E444" s="145"/>
      <c r="F444" s="390"/>
      <c r="G444" s="147"/>
      <c r="H444" s="390"/>
      <c r="I444" s="28"/>
      <c r="J444" s="28"/>
      <c r="K444" s="28"/>
    </row>
    <row r="445" spans="1:11" ht="15">
      <c r="A445" s="28"/>
      <c r="B445" s="328" t="s">
        <v>197</v>
      </c>
      <c r="C445" s="28"/>
      <c r="D445" s="365"/>
      <c r="E445" s="145"/>
      <c r="F445" s="390"/>
      <c r="G445" s="147"/>
      <c r="H445" s="390"/>
      <c r="I445" s="28"/>
      <c r="J445" s="28"/>
      <c r="K445" s="28"/>
    </row>
    <row r="446" spans="1:11" ht="15">
      <c r="A446" s="28"/>
      <c r="B446" s="395" t="s">
        <v>2</v>
      </c>
      <c r="C446" s="44"/>
      <c r="D446" s="416">
        <v>2</v>
      </c>
      <c r="E446" s="149"/>
      <c r="F446" s="411"/>
      <c r="G446" s="147"/>
      <c r="H446" s="361">
        <f>D446*F446</f>
        <v>0</v>
      </c>
      <c r="I446" s="28"/>
      <c r="J446" s="28"/>
      <c r="K446" s="28"/>
    </row>
    <row r="447" spans="1:11" ht="15">
      <c r="A447" s="83"/>
      <c r="B447" s="442"/>
      <c r="C447" s="149"/>
      <c r="D447" s="389"/>
      <c r="E447" s="149"/>
      <c r="F447" s="413"/>
      <c r="G447" s="149"/>
      <c r="H447" s="413"/>
      <c r="I447" s="44"/>
      <c r="J447" s="44"/>
      <c r="K447" s="44"/>
    </row>
    <row r="448" spans="1:11" ht="15">
      <c r="A448" s="73"/>
      <c r="B448" s="371"/>
      <c r="C448" s="79"/>
      <c r="D448" s="443"/>
      <c r="E448" s="157"/>
      <c r="F448" s="374"/>
      <c r="G448" s="158"/>
      <c r="H448" s="374"/>
      <c r="I448" s="28"/>
      <c r="J448" s="28"/>
      <c r="K448" s="28"/>
    </row>
    <row r="449" spans="1:11" ht="15">
      <c r="A449" s="444" t="s">
        <v>209</v>
      </c>
      <c r="B449" s="388" t="s">
        <v>86</v>
      </c>
      <c r="C449" s="6"/>
      <c r="D449" s="365"/>
      <c r="E449" s="94"/>
      <c r="F449" s="357"/>
      <c r="G449" s="159"/>
      <c r="H449" s="379">
        <f>SUM(H401:H447)</f>
        <v>0</v>
      </c>
      <c r="I449" s="28"/>
      <c r="J449" s="28"/>
      <c r="K449" s="28"/>
    </row>
    <row r="450" spans="1:11" ht="15">
      <c r="A450" s="89"/>
      <c r="B450" s="380"/>
      <c r="C450" s="80"/>
      <c r="D450" s="445"/>
      <c r="E450" s="160"/>
      <c r="F450" s="361"/>
      <c r="G450" s="159"/>
      <c r="H450" s="361"/>
      <c r="I450" s="44"/>
      <c r="J450" s="44"/>
      <c r="K450" s="44"/>
    </row>
    <row r="451" spans="1:11" ht="15">
      <c r="A451" s="25"/>
      <c r="B451" s="395"/>
      <c r="C451" s="44"/>
      <c r="D451" s="389"/>
      <c r="E451" s="149"/>
      <c r="F451" s="390"/>
      <c r="G451" s="147"/>
      <c r="H451" s="390"/>
      <c r="I451" s="28"/>
      <c r="J451" s="28"/>
      <c r="K451" s="28"/>
    </row>
    <row r="452" spans="2:11" ht="15">
      <c r="B452" s="19"/>
      <c r="C452" s="6"/>
      <c r="D452" s="365"/>
      <c r="E452" s="94"/>
      <c r="F452" s="357"/>
      <c r="G452" s="127"/>
      <c r="H452" s="357"/>
      <c r="I452" s="28"/>
      <c r="J452" s="28"/>
      <c r="K452" s="28"/>
    </row>
    <row r="453" spans="2:11" ht="15">
      <c r="B453" s="19"/>
      <c r="C453" s="6"/>
      <c r="D453" s="365"/>
      <c r="E453" s="94"/>
      <c r="F453" s="357"/>
      <c r="G453" s="127"/>
      <c r="H453" s="357"/>
      <c r="I453" s="28"/>
      <c r="J453" s="28"/>
      <c r="K453" s="28"/>
    </row>
    <row r="454" spans="1:11" ht="15">
      <c r="A454" s="391" t="s">
        <v>210</v>
      </c>
      <c r="B454" s="399" t="s">
        <v>87</v>
      </c>
      <c r="C454" s="54"/>
      <c r="D454" s="400"/>
      <c r="E454" s="150"/>
      <c r="F454" s="401"/>
      <c r="G454" s="165"/>
      <c r="H454" s="401"/>
      <c r="I454" s="6"/>
      <c r="J454" s="6"/>
      <c r="K454" s="6"/>
    </row>
    <row r="455" spans="1:11" ht="15">
      <c r="A455" s="25"/>
      <c r="B455" s="395"/>
      <c r="C455" s="44"/>
      <c r="D455" s="389"/>
      <c r="E455" s="149"/>
      <c r="F455" s="390"/>
      <c r="G455" s="147"/>
      <c r="H455" s="390"/>
      <c r="I455" s="6"/>
      <c r="J455" s="6"/>
      <c r="K455" s="6"/>
    </row>
    <row r="456" spans="1:11" ht="15">
      <c r="A456" s="25"/>
      <c r="D456" s="355"/>
      <c r="F456" s="356"/>
      <c r="H456" s="357"/>
      <c r="I456" s="44"/>
      <c r="J456" s="44"/>
      <c r="K456" s="44"/>
    </row>
    <row r="457" spans="1:11" ht="30">
      <c r="A457" s="391"/>
      <c r="B457" s="354" t="s">
        <v>362</v>
      </c>
      <c r="D457" s="355"/>
      <c r="F457" s="356"/>
      <c r="H457" s="357"/>
      <c r="I457" s="54"/>
      <c r="J457" s="54"/>
      <c r="K457" s="54"/>
    </row>
    <row r="458" spans="1:11" ht="15">
      <c r="A458" s="25"/>
      <c r="D458" s="355"/>
      <c r="F458" s="356"/>
      <c r="H458" s="357"/>
      <c r="I458" s="44"/>
      <c r="J458" s="44"/>
      <c r="K458" s="44"/>
    </row>
    <row r="459" spans="1:11" ht="42.75">
      <c r="A459" s="25"/>
      <c r="B459" s="328" t="s">
        <v>88</v>
      </c>
      <c r="D459" s="355"/>
      <c r="F459" s="356"/>
      <c r="H459" s="357"/>
      <c r="I459" s="35"/>
      <c r="J459" s="35"/>
      <c r="K459" s="35"/>
    </row>
    <row r="460" spans="1:11" ht="15">
      <c r="A460" s="391"/>
      <c r="D460" s="355"/>
      <c r="F460" s="356"/>
      <c r="H460" s="357"/>
      <c r="I460" s="35"/>
      <c r="J460" s="35"/>
      <c r="K460" s="35"/>
    </row>
    <row r="461" spans="1:8" ht="15">
      <c r="A461" s="25"/>
      <c r="B461" s="328" t="s">
        <v>89</v>
      </c>
      <c r="D461" s="355"/>
      <c r="F461" s="390"/>
      <c r="G461" s="147"/>
      <c r="H461" s="390"/>
    </row>
    <row r="462" spans="1:8" ht="15">
      <c r="A462" s="25"/>
      <c r="B462" s="395" t="s">
        <v>16</v>
      </c>
      <c r="C462" s="44"/>
      <c r="D462" s="412">
        <v>258.03</v>
      </c>
      <c r="E462" s="149"/>
      <c r="F462" s="411"/>
      <c r="G462" s="147"/>
      <c r="H462" s="361">
        <f>D462*F462</f>
        <v>0</v>
      </c>
    </row>
    <row r="463" spans="1:8" ht="15">
      <c r="A463" s="391"/>
      <c r="B463" s="395"/>
      <c r="C463" s="44"/>
      <c r="D463" s="412"/>
      <c r="E463" s="149"/>
      <c r="F463" s="390"/>
      <c r="G463" s="147"/>
      <c r="H463" s="390"/>
    </row>
    <row r="464" spans="1:11" ht="30">
      <c r="A464" s="11"/>
      <c r="B464" s="354" t="s">
        <v>490</v>
      </c>
      <c r="C464" s="35"/>
      <c r="D464" s="446"/>
      <c r="E464" s="12"/>
      <c r="F464" s="377"/>
      <c r="G464" s="13"/>
      <c r="H464" s="377"/>
      <c r="I464" s="6"/>
      <c r="J464" s="6"/>
      <c r="K464" s="6"/>
    </row>
    <row r="465" spans="1:8" ht="15">
      <c r="A465" s="11"/>
      <c r="B465" s="375"/>
      <c r="C465" s="35"/>
      <c r="D465" s="447"/>
      <c r="E465" s="12"/>
      <c r="F465" s="377"/>
      <c r="G465" s="13"/>
      <c r="H465" s="377"/>
    </row>
    <row r="466" spans="1:8" ht="28.5">
      <c r="A466" s="11"/>
      <c r="B466" s="402" t="s">
        <v>491</v>
      </c>
      <c r="D466" s="359"/>
      <c r="F466" s="356"/>
      <c r="H466" s="357"/>
    </row>
    <row r="467" spans="1:8" ht="15">
      <c r="A467" s="11"/>
      <c r="B467" s="402"/>
      <c r="D467" s="359"/>
      <c r="F467" s="356"/>
      <c r="H467" s="357"/>
    </row>
    <row r="468" spans="2:8" ht="15">
      <c r="B468" s="402" t="s">
        <v>492</v>
      </c>
      <c r="D468" s="359"/>
      <c r="F468" s="356"/>
      <c r="H468" s="357"/>
    </row>
    <row r="469" spans="1:8" ht="15">
      <c r="A469" s="391"/>
      <c r="B469" s="448" t="s">
        <v>2</v>
      </c>
      <c r="D469" s="359">
        <v>2</v>
      </c>
      <c r="F469" s="411"/>
      <c r="H469" s="361">
        <f>D469*F469</f>
        <v>0</v>
      </c>
    </row>
    <row r="470" spans="1:8" ht="15">
      <c r="A470" s="391"/>
      <c r="B470" s="448"/>
      <c r="D470" s="359"/>
      <c r="F470" s="390"/>
      <c r="H470" s="357"/>
    </row>
    <row r="471" spans="1:8" ht="15">
      <c r="A471" s="391"/>
      <c r="B471" s="35" t="s">
        <v>493</v>
      </c>
      <c r="D471" s="449"/>
      <c r="F471" s="122"/>
      <c r="G471" s="122"/>
      <c r="H471" s="122"/>
    </row>
    <row r="472" spans="1:8" ht="15">
      <c r="A472" s="391"/>
      <c r="B472" s="35"/>
      <c r="D472" s="449"/>
      <c r="F472" s="122"/>
      <c r="G472" s="122"/>
      <c r="H472" s="122"/>
    </row>
    <row r="473" spans="1:8" ht="57">
      <c r="A473" s="391"/>
      <c r="B473" s="19" t="s">
        <v>494</v>
      </c>
      <c r="D473" s="449"/>
      <c r="F473" s="122"/>
      <c r="G473" s="122"/>
      <c r="H473" s="122"/>
    </row>
    <row r="474" spans="1:8" ht="15">
      <c r="A474" s="391"/>
      <c r="B474" s="19"/>
      <c r="D474" s="449"/>
      <c r="F474" s="122"/>
      <c r="G474" s="122"/>
      <c r="H474" s="122"/>
    </row>
    <row r="475" spans="1:8" ht="15">
      <c r="A475" s="391"/>
      <c r="B475" s="19" t="s">
        <v>495</v>
      </c>
      <c r="D475" s="449"/>
      <c r="F475" s="122"/>
      <c r="G475" s="122"/>
      <c r="H475" s="122"/>
    </row>
    <row r="476" spans="1:8" ht="15">
      <c r="A476" s="391"/>
      <c r="B476" s="67" t="s">
        <v>2</v>
      </c>
      <c r="D476" s="378">
        <v>2</v>
      </c>
      <c r="F476" s="411"/>
      <c r="G476" s="147"/>
      <c r="H476" s="370">
        <f>D476*F476</f>
        <v>0</v>
      </c>
    </row>
    <row r="477" spans="1:8" ht="15">
      <c r="A477" s="80"/>
      <c r="B477" s="82"/>
      <c r="C477" s="74"/>
      <c r="D477" s="450"/>
      <c r="E477" s="155"/>
      <c r="F477" s="411"/>
      <c r="G477" s="166"/>
      <c r="H477" s="411"/>
    </row>
    <row r="478" spans="1:8" ht="15">
      <c r="A478" s="391"/>
      <c r="C478" s="79"/>
      <c r="D478" s="443"/>
      <c r="E478" s="157"/>
      <c r="F478" s="374"/>
      <c r="G478" s="158"/>
      <c r="H478" s="374"/>
    </row>
    <row r="479" spans="1:8" ht="15">
      <c r="A479" s="25" t="s">
        <v>212</v>
      </c>
      <c r="B479" s="388" t="s">
        <v>90</v>
      </c>
      <c r="C479" s="6"/>
      <c r="D479" s="365"/>
      <c r="E479" s="94"/>
      <c r="F479" s="357"/>
      <c r="G479" s="159"/>
      <c r="H479" s="379">
        <f>SUM(H457:H477)</f>
        <v>0</v>
      </c>
    </row>
    <row r="480" spans="1:8" ht="15">
      <c r="A480" s="105"/>
      <c r="B480" s="380"/>
      <c r="C480" s="80"/>
      <c r="D480" s="445"/>
      <c r="E480" s="160"/>
      <c r="F480" s="361"/>
      <c r="G480" s="159"/>
      <c r="H480" s="361"/>
    </row>
    <row r="481" spans="1:8" ht="15">
      <c r="A481" s="83"/>
      <c r="C481" s="6"/>
      <c r="D481" s="365"/>
      <c r="E481" s="94"/>
      <c r="F481" s="357"/>
      <c r="G481" s="127"/>
      <c r="H481" s="357"/>
    </row>
    <row r="482" spans="1:8" ht="15">
      <c r="A482" s="25" t="s">
        <v>212</v>
      </c>
      <c r="B482" s="354" t="s">
        <v>91</v>
      </c>
      <c r="C482" s="44"/>
      <c r="D482" s="389"/>
      <c r="E482" s="149"/>
      <c r="F482" s="390"/>
      <c r="G482" s="147"/>
      <c r="H482" s="390"/>
    </row>
    <row r="483" spans="1:8" ht="15">
      <c r="A483" s="83"/>
      <c r="C483" s="44"/>
      <c r="D483" s="389"/>
      <c r="E483" s="149"/>
      <c r="F483" s="390"/>
      <c r="G483" s="147"/>
      <c r="H483" s="390"/>
    </row>
    <row r="484" spans="1:8" ht="15">
      <c r="A484" s="83"/>
      <c r="B484" s="354" t="s">
        <v>496</v>
      </c>
      <c r="C484" s="44"/>
      <c r="D484" s="389"/>
      <c r="E484" s="149"/>
      <c r="F484" s="390"/>
      <c r="G484" s="147"/>
      <c r="H484" s="390"/>
    </row>
    <row r="485" spans="1:11" ht="15">
      <c r="A485" s="83"/>
      <c r="C485" s="44"/>
      <c r="D485" s="389"/>
      <c r="E485" s="149"/>
      <c r="F485" s="390"/>
      <c r="G485" s="147"/>
      <c r="H485" s="390"/>
      <c r="I485" s="44"/>
      <c r="J485" s="44"/>
      <c r="K485" s="44"/>
    </row>
    <row r="486" spans="1:8" ht="28.5">
      <c r="A486" s="11"/>
      <c r="B486" s="328" t="s">
        <v>497</v>
      </c>
      <c r="D486" s="406"/>
      <c r="F486" s="356"/>
      <c r="G486" s="122"/>
      <c r="H486" s="451"/>
    </row>
    <row r="487" spans="1:8" ht="57">
      <c r="A487" s="11"/>
      <c r="B487" s="328" t="s">
        <v>498</v>
      </c>
      <c r="D487" s="406"/>
      <c r="F487" s="356"/>
      <c r="G487" s="122"/>
      <c r="H487" s="451"/>
    </row>
    <row r="488" spans="1:11" ht="57">
      <c r="A488" s="83"/>
      <c r="B488" s="328" t="s">
        <v>101</v>
      </c>
      <c r="C488" s="44"/>
      <c r="D488" s="389"/>
      <c r="E488" s="149"/>
      <c r="F488" s="390"/>
      <c r="G488" s="147"/>
      <c r="H488" s="390"/>
      <c r="I488" s="44"/>
      <c r="J488" s="44"/>
      <c r="K488" s="44"/>
    </row>
    <row r="489" spans="1:11" ht="15">
      <c r="A489" s="83"/>
      <c r="C489" s="44"/>
      <c r="D489" s="389"/>
      <c r="E489" s="149"/>
      <c r="F489" s="390"/>
      <c r="G489" s="147"/>
      <c r="H489" s="390"/>
      <c r="I489" s="44"/>
      <c r="J489" s="44"/>
      <c r="K489" s="44"/>
    </row>
    <row r="490" spans="1:11" ht="57">
      <c r="A490" s="83"/>
      <c r="B490" s="328" t="s">
        <v>226</v>
      </c>
      <c r="C490" s="44"/>
      <c r="D490" s="389"/>
      <c r="E490" s="149"/>
      <c r="F490" s="390"/>
      <c r="G490" s="147"/>
      <c r="H490" s="390"/>
      <c r="I490" s="44"/>
      <c r="J490" s="44"/>
      <c r="K490" s="44"/>
    </row>
    <row r="491" spans="1:11" ht="15">
      <c r="A491" s="83"/>
      <c r="C491" s="44"/>
      <c r="D491" s="389"/>
      <c r="E491" s="149"/>
      <c r="F491" s="390"/>
      <c r="G491" s="147"/>
      <c r="H491" s="390"/>
      <c r="I491" s="44"/>
      <c r="J491" s="44"/>
      <c r="K491" s="44"/>
    </row>
    <row r="492" spans="1:11" ht="114">
      <c r="A492" s="83"/>
      <c r="B492" s="328" t="s">
        <v>227</v>
      </c>
      <c r="C492" s="44"/>
      <c r="D492" s="389"/>
      <c r="E492" s="149"/>
      <c r="F492" s="390"/>
      <c r="G492" s="147"/>
      <c r="H492" s="390"/>
      <c r="I492" s="44"/>
      <c r="J492" s="44"/>
      <c r="K492" s="44"/>
    </row>
    <row r="493" spans="1:11" ht="15">
      <c r="A493" s="83"/>
      <c r="C493" s="44"/>
      <c r="D493" s="389"/>
      <c r="E493" s="149"/>
      <c r="F493" s="390"/>
      <c r="G493" s="147"/>
      <c r="H493" s="390"/>
      <c r="I493" s="44"/>
      <c r="J493" s="44"/>
      <c r="K493" s="44"/>
    </row>
    <row r="494" spans="1:11" ht="71.25">
      <c r="A494" s="83"/>
      <c r="B494" s="328" t="s">
        <v>499</v>
      </c>
      <c r="C494" s="44"/>
      <c r="D494" s="389"/>
      <c r="E494" s="149"/>
      <c r="F494" s="390"/>
      <c r="G494" s="147"/>
      <c r="H494" s="390"/>
      <c r="I494" s="44"/>
      <c r="J494" s="44"/>
      <c r="K494" s="44"/>
    </row>
    <row r="495" spans="1:11" ht="15">
      <c r="A495" s="83"/>
      <c r="C495" s="44"/>
      <c r="D495" s="389"/>
      <c r="E495" s="149"/>
      <c r="F495" s="390"/>
      <c r="G495" s="147"/>
      <c r="H495" s="390"/>
      <c r="I495" s="44"/>
      <c r="J495" s="44"/>
      <c r="K495" s="44"/>
    </row>
    <row r="496" spans="1:11" ht="15">
      <c r="A496" s="83"/>
      <c r="B496" s="328" t="s">
        <v>103</v>
      </c>
      <c r="C496" s="44"/>
      <c r="D496" s="389"/>
      <c r="E496" s="149"/>
      <c r="F496" s="390"/>
      <c r="G496" s="147"/>
      <c r="H496" s="390"/>
      <c r="I496" s="44"/>
      <c r="J496" s="44"/>
      <c r="K496" s="44"/>
    </row>
    <row r="497" spans="1:11" ht="57">
      <c r="A497" s="83"/>
      <c r="B497" s="328" t="s">
        <v>238</v>
      </c>
      <c r="C497" s="44"/>
      <c r="D497" s="389"/>
      <c r="E497" s="149"/>
      <c r="F497" s="390"/>
      <c r="G497" s="147"/>
      <c r="H497" s="390"/>
      <c r="I497" s="44"/>
      <c r="J497" s="44"/>
      <c r="K497" s="44"/>
    </row>
    <row r="498" spans="1:11" ht="15">
      <c r="A498" s="83"/>
      <c r="C498" s="44"/>
      <c r="D498" s="389"/>
      <c r="E498" s="149"/>
      <c r="F498" s="390"/>
      <c r="G498" s="147"/>
      <c r="H498" s="390"/>
      <c r="I498" s="44"/>
      <c r="J498" s="44"/>
      <c r="K498" s="44"/>
    </row>
    <row r="499" spans="1:11" ht="15">
      <c r="A499" s="83"/>
      <c r="B499" s="328" t="s">
        <v>104</v>
      </c>
      <c r="C499" s="44"/>
      <c r="D499" s="389"/>
      <c r="E499" s="149"/>
      <c r="F499" s="390"/>
      <c r="G499" s="147"/>
      <c r="H499" s="390"/>
      <c r="I499" s="44"/>
      <c r="J499" s="44"/>
      <c r="K499" s="44"/>
    </row>
    <row r="500" spans="1:11" ht="71.25">
      <c r="A500" s="83"/>
      <c r="B500" s="328" t="s">
        <v>239</v>
      </c>
      <c r="C500" s="44"/>
      <c r="D500" s="389"/>
      <c r="E500" s="149"/>
      <c r="F500" s="390"/>
      <c r="G500" s="147"/>
      <c r="H500" s="390"/>
      <c r="I500" s="6"/>
      <c r="J500" s="6"/>
      <c r="K500" s="6"/>
    </row>
    <row r="501" spans="1:11" ht="15">
      <c r="A501" s="83"/>
      <c r="C501" s="44"/>
      <c r="D501" s="389"/>
      <c r="E501" s="149"/>
      <c r="F501" s="390"/>
      <c r="G501" s="147"/>
      <c r="H501" s="390"/>
      <c r="I501" s="6"/>
      <c r="J501" s="6"/>
      <c r="K501" s="6"/>
    </row>
    <row r="502" spans="1:11" ht="15">
      <c r="A502" s="83"/>
      <c r="B502" s="328" t="s">
        <v>105</v>
      </c>
      <c r="C502" s="44"/>
      <c r="D502" s="389"/>
      <c r="E502" s="149"/>
      <c r="F502" s="390"/>
      <c r="G502" s="147"/>
      <c r="H502" s="390"/>
      <c r="I502" s="6"/>
      <c r="J502" s="6"/>
      <c r="K502" s="6"/>
    </row>
    <row r="503" spans="1:11" ht="57">
      <c r="A503" s="83"/>
      <c r="B503" s="328" t="s">
        <v>92</v>
      </c>
      <c r="C503" s="44"/>
      <c r="D503" s="389"/>
      <c r="E503" s="149"/>
      <c r="F503" s="390"/>
      <c r="G503" s="147"/>
      <c r="H503" s="390"/>
      <c r="I503" s="44"/>
      <c r="J503" s="44"/>
      <c r="K503" s="44"/>
    </row>
    <row r="504" spans="1:11" ht="15">
      <c r="A504" s="83"/>
      <c r="C504" s="44"/>
      <c r="D504" s="389"/>
      <c r="E504" s="149"/>
      <c r="F504" s="390"/>
      <c r="G504" s="147"/>
      <c r="H504" s="390"/>
      <c r="I504" s="44"/>
      <c r="J504" s="44"/>
      <c r="K504" s="44"/>
    </row>
    <row r="505" spans="1:8" ht="15">
      <c r="A505" s="83"/>
      <c r="B505" s="452" t="s">
        <v>93</v>
      </c>
      <c r="C505" s="44"/>
      <c r="D505" s="389"/>
      <c r="E505" s="149"/>
      <c r="F505" s="390"/>
      <c r="G505" s="147"/>
      <c r="H505" s="390"/>
    </row>
    <row r="506" spans="1:8" ht="15">
      <c r="A506" s="83"/>
      <c r="B506" s="354"/>
      <c r="C506" s="44"/>
      <c r="D506" s="389"/>
      <c r="E506" s="149"/>
      <c r="F506" s="390"/>
      <c r="G506" s="147"/>
      <c r="H506" s="390"/>
    </row>
    <row r="507" spans="1:8" ht="42.75">
      <c r="A507" s="11"/>
      <c r="B507" s="328" t="s">
        <v>240</v>
      </c>
      <c r="D507" s="406"/>
      <c r="F507" s="356"/>
      <c r="G507" s="122"/>
      <c r="H507" s="451"/>
    </row>
    <row r="508" spans="1:8" ht="15">
      <c r="A508" s="11"/>
      <c r="B508" s="315"/>
      <c r="D508" s="453"/>
      <c r="F508" s="356"/>
      <c r="G508" s="122"/>
      <c r="H508" s="356"/>
    </row>
    <row r="509" spans="1:8" ht="71.25">
      <c r="A509" s="11"/>
      <c r="B509" s="328" t="s">
        <v>241</v>
      </c>
      <c r="D509" s="453"/>
      <c r="F509" s="356"/>
      <c r="G509" s="122"/>
      <c r="H509" s="356"/>
    </row>
    <row r="510" spans="1:8" ht="15">
      <c r="A510" s="11"/>
      <c r="D510" s="453"/>
      <c r="F510" s="356"/>
      <c r="G510" s="122"/>
      <c r="H510" s="356"/>
    </row>
    <row r="511" spans="1:8" ht="15">
      <c r="A511" s="11"/>
      <c r="B511" s="417" t="s">
        <v>500</v>
      </c>
      <c r="D511" s="453"/>
      <c r="F511" s="356"/>
      <c r="G511" s="122"/>
      <c r="H511" s="356"/>
    </row>
    <row r="512" spans="2:8" ht="15">
      <c r="B512" s="448" t="s">
        <v>53</v>
      </c>
      <c r="D512" s="367">
        <f>H8</f>
        <v>258.03</v>
      </c>
      <c r="F512" s="360"/>
      <c r="H512" s="361">
        <f>D512*F512</f>
        <v>0</v>
      </c>
    </row>
    <row r="513" spans="1:8" ht="15">
      <c r="A513" s="28"/>
      <c r="C513" s="44"/>
      <c r="D513" s="389"/>
      <c r="E513" s="149"/>
      <c r="F513" s="390"/>
      <c r="G513" s="147"/>
      <c r="H513" s="390"/>
    </row>
    <row r="514" spans="1:8" ht="15">
      <c r="A514" s="28"/>
      <c r="B514" s="354" t="s">
        <v>95</v>
      </c>
      <c r="C514" s="28"/>
      <c r="D514" s="389"/>
      <c r="E514" s="145"/>
      <c r="F514" s="390"/>
      <c r="G514" s="147"/>
      <c r="H514" s="390"/>
    </row>
    <row r="515" spans="1:8" ht="15">
      <c r="A515" s="28"/>
      <c r="B515" s="354"/>
      <c r="C515" s="28"/>
      <c r="D515" s="389"/>
      <c r="E515" s="145"/>
      <c r="F515" s="390"/>
      <c r="G515" s="147"/>
      <c r="H515" s="390"/>
    </row>
    <row r="516" spans="1:8" ht="85.5">
      <c r="A516" s="28"/>
      <c r="B516" s="328" t="s">
        <v>246</v>
      </c>
      <c r="C516" s="28"/>
      <c r="D516" s="389"/>
      <c r="E516" s="145"/>
      <c r="F516" s="390"/>
      <c r="G516" s="147"/>
      <c r="H516" s="390"/>
    </row>
    <row r="517" spans="1:8" ht="15">
      <c r="A517" s="28"/>
      <c r="C517" s="28"/>
      <c r="D517" s="389"/>
      <c r="E517" s="145"/>
      <c r="F517" s="390"/>
      <c r="G517" s="147"/>
      <c r="H517" s="390"/>
    </row>
    <row r="518" spans="1:8" ht="42.75">
      <c r="A518" s="28"/>
      <c r="B518" s="328" t="s">
        <v>247</v>
      </c>
      <c r="C518" s="28"/>
      <c r="D518" s="389"/>
      <c r="E518" s="145"/>
      <c r="F518" s="390"/>
      <c r="G518" s="147"/>
      <c r="H518" s="390"/>
    </row>
    <row r="519" spans="1:8" ht="28.5">
      <c r="A519" s="28"/>
      <c r="B519" s="328" t="s">
        <v>248</v>
      </c>
      <c r="C519" s="28"/>
      <c r="D519" s="389"/>
      <c r="E519" s="145"/>
      <c r="F519" s="390"/>
      <c r="G519" s="147"/>
      <c r="H519" s="390"/>
    </row>
    <row r="520" spans="1:8" ht="15">
      <c r="A520" s="28"/>
      <c r="C520" s="28"/>
      <c r="D520" s="389"/>
      <c r="E520" s="145"/>
      <c r="F520" s="390"/>
      <c r="G520" s="147"/>
      <c r="H520" s="390"/>
    </row>
    <row r="521" spans="1:8" ht="42.75">
      <c r="A521" s="28"/>
      <c r="B521" s="328" t="s">
        <v>501</v>
      </c>
      <c r="C521" s="28"/>
      <c r="D521" s="389"/>
      <c r="E521" s="145"/>
      <c r="F521" s="390"/>
      <c r="G521" s="147"/>
      <c r="H521" s="390"/>
    </row>
    <row r="522" spans="1:8" ht="28.5">
      <c r="A522" s="28"/>
      <c r="B522" s="328" t="s">
        <v>250</v>
      </c>
      <c r="C522" s="28"/>
      <c r="D522" s="389"/>
      <c r="E522" s="145"/>
      <c r="F522" s="390"/>
      <c r="G522" s="147"/>
      <c r="H522" s="390"/>
    </row>
    <row r="523" spans="1:8" ht="42.75">
      <c r="A523" s="28"/>
      <c r="B523" s="328" t="s">
        <v>251</v>
      </c>
      <c r="C523" s="28"/>
      <c r="D523" s="389"/>
      <c r="E523" s="145"/>
      <c r="F523" s="390"/>
      <c r="G523" s="147"/>
      <c r="H523" s="390"/>
    </row>
    <row r="524" spans="1:8" ht="15">
      <c r="A524" s="28"/>
      <c r="C524" s="28"/>
      <c r="D524" s="389"/>
      <c r="E524" s="145"/>
      <c r="F524" s="390"/>
      <c r="G524" s="147"/>
      <c r="H524" s="390"/>
    </row>
    <row r="525" spans="1:8" ht="42.75">
      <c r="A525" s="28"/>
      <c r="B525" s="328" t="s">
        <v>252</v>
      </c>
      <c r="C525" s="28"/>
      <c r="D525" s="389"/>
      <c r="E525" s="145"/>
      <c r="F525" s="390"/>
      <c r="G525" s="147"/>
      <c r="H525" s="390"/>
    </row>
    <row r="526" spans="1:8" ht="28.5">
      <c r="A526" s="28"/>
      <c r="B526" s="328" t="s">
        <v>253</v>
      </c>
      <c r="C526" s="28"/>
      <c r="D526" s="389"/>
      <c r="E526" s="145"/>
      <c r="F526" s="390"/>
      <c r="G526" s="147"/>
      <c r="H526" s="390"/>
    </row>
    <row r="527" spans="1:8" ht="28.5">
      <c r="A527" s="28"/>
      <c r="B527" s="328" t="s">
        <v>502</v>
      </c>
      <c r="C527" s="28"/>
      <c r="D527" s="389"/>
      <c r="E527" s="145"/>
      <c r="F527" s="390"/>
      <c r="G527" s="147"/>
      <c r="H527" s="390"/>
    </row>
    <row r="528" spans="1:8" ht="15">
      <c r="A528" s="28"/>
      <c r="C528" s="28"/>
      <c r="D528" s="389"/>
      <c r="E528" s="145"/>
      <c r="F528" s="390"/>
      <c r="G528" s="147"/>
      <c r="H528" s="390"/>
    </row>
    <row r="529" spans="1:8" ht="28.5">
      <c r="A529" s="28"/>
      <c r="B529" s="328" t="s">
        <v>254</v>
      </c>
      <c r="C529" s="28"/>
      <c r="D529" s="389"/>
      <c r="E529" s="145"/>
      <c r="F529" s="390"/>
      <c r="G529" s="147"/>
      <c r="H529" s="390"/>
    </row>
    <row r="530" spans="1:8" ht="15">
      <c r="A530" s="28"/>
      <c r="C530" s="28"/>
      <c r="D530" s="389"/>
      <c r="E530" s="145"/>
      <c r="F530" s="390"/>
      <c r="G530" s="147"/>
      <c r="H530" s="390"/>
    </row>
    <row r="531" spans="1:8" ht="42.75">
      <c r="A531" s="28"/>
      <c r="B531" s="328" t="s">
        <v>255</v>
      </c>
      <c r="C531" s="28"/>
      <c r="D531" s="389"/>
      <c r="E531" s="145"/>
      <c r="F531" s="390"/>
      <c r="G531" s="147"/>
      <c r="H531" s="390"/>
    </row>
    <row r="532" spans="1:8" ht="15">
      <c r="A532" s="28"/>
      <c r="C532" s="28"/>
      <c r="D532" s="389"/>
      <c r="E532" s="145"/>
      <c r="F532" s="390"/>
      <c r="G532" s="147"/>
      <c r="H532" s="390"/>
    </row>
    <row r="533" spans="1:8" ht="42.75">
      <c r="A533" s="28"/>
      <c r="B533" s="328" t="s">
        <v>256</v>
      </c>
      <c r="C533" s="28"/>
      <c r="D533" s="389"/>
      <c r="E533" s="145"/>
      <c r="F533" s="390"/>
      <c r="G533" s="147"/>
      <c r="H533" s="390"/>
    </row>
    <row r="534" spans="1:8" ht="15">
      <c r="A534" s="28"/>
      <c r="C534" s="28"/>
      <c r="D534" s="389"/>
      <c r="E534" s="145"/>
      <c r="F534" s="390"/>
      <c r="G534" s="147"/>
      <c r="H534" s="390"/>
    </row>
    <row r="535" spans="1:8" ht="42.75">
      <c r="A535" s="28"/>
      <c r="B535" s="328" t="s">
        <v>257</v>
      </c>
      <c r="C535" s="28"/>
      <c r="D535" s="389"/>
      <c r="E535" s="145"/>
      <c r="F535" s="390"/>
      <c r="G535" s="147"/>
      <c r="H535" s="390"/>
    </row>
    <row r="536" spans="1:8" ht="15">
      <c r="A536" s="28"/>
      <c r="C536" s="28"/>
      <c r="D536" s="389"/>
      <c r="E536" s="145"/>
      <c r="F536" s="390"/>
      <c r="G536" s="147"/>
      <c r="H536" s="390"/>
    </row>
    <row r="537" spans="1:8" ht="99.75">
      <c r="A537" s="28"/>
      <c r="B537" s="19" t="s">
        <v>503</v>
      </c>
      <c r="C537" s="28"/>
      <c r="D537" s="389"/>
      <c r="E537" s="145"/>
      <c r="F537" s="390"/>
      <c r="G537" s="147"/>
      <c r="H537" s="390"/>
    </row>
    <row r="538" spans="1:8" ht="15">
      <c r="A538" s="28"/>
      <c r="B538" s="19"/>
      <c r="C538" s="28"/>
      <c r="D538" s="389"/>
      <c r="E538" s="145"/>
      <c r="F538" s="390"/>
      <c r="G538" s="147"/>
      <c r="H538" s="390"/>
    </row>
    <row r="539" spans="1:8" ht="42.75">
      <c r="A539" s="28"/>
      <c r="B539" s="19" t="s">
        <v>258</v>
      </c>
      <c r="C539" s="28"/>
      <c r="D539" s="389"/>
      <c r="E539" s="145"/>
      <c r="F539" s="390"/>
      <c r="G539" s="147"/>
      <c r="H539" s="390"/>
    </row>
    <row r="540" spans="1:8" ht="15">
      <c r="A540" s="28"/>
      <c r="B540" s="19"/>
      <c r="C540" s="28"/>
      <c r="D540" s="389"/>
      <c r="E540" s="145"/>
      <c r="F540" s="390"/>
      <c r="G540" s="147"/>
      <c r="H540" s="390"/>
    </row>
    <row r="541" spans="1:8" ht="15">
      <c r="A541" s="28"/>
      <c r="B541" s="354" t="s">
        <v>93</v>
      </c>
      <c r="C541" s="28"/>
      <c r="D541" s="389"/>
      <c r="E541" s="145"/>
      <c r="F541" s="390"/>
      <c r="G541" s="147"/>
      <c r="H541" s="390"/>
    </row>
    <row r="542" spans="1:8" ht="15">
      <c r="A542" s="28"/>
      <c r="B542" s="354"/>
      <c r="C542" s="28"/>
      <c r="D542" s="389"/>
      <c r="E542" s="145"/>
      <c r="F542" s="390"/>
      <c r="G542" s="147"/>
      <c r="H542" s="390"/>
    </row>
    <row r="543" spans="1:8" ht="57">
      <c r="A543" s="11"/>
      <c r="B543" s="19" t="s">
        <v>504</v>
      </c>
      <c r="C543" s="28"/>
      <c r="D543" s="389"/>
      <c r="E543" s="145"/>
      <c r="F543" s="390"/>
      <c r="G543" s="147"/>
      <c r="H543" s="390"/>
    </row>
    <row r="544" spans="1:8" ht="15">
      <c r="A544" s="28"/>
      <c r="C544" s="28"/>
      <c r="D544" s="389"/>
      <c r="E544" s="145"/>
      <c r="F544" s="390"/>
      <c r="G544" s="147"/>
      <c r="H544" s="390"/>
    </row>
    <row r="545" spans="1:8" ht="16.5">
      <c r="A545" s="11"/>
      <c r="B545" s="328" t="s">
        <v>94</v>
      </c>
      <c r="C545" s="28"/>
      <c r="D545" s="389"/>
      <c r="E545" s="145"/>
      <c r="F545" s="390"/>
      <c r="G545" s="147"/>
      <c r="H545" s="390"/>
    </row>
    <row r="546" spans="2:8" ht="15">
      <c r="B546" s="448" t="s">
        <v>53</v>
      </c>
      <c r="D546" s="367">
        <f>H8</f>
        <v>258.03</v>
      </c>
      <c r="F546" s="360"/>
      <c r="H546" s="361">
        <f>D546*F546</f>
        <v>0</v>
      </c>
    </row>
    <row r="547" spans="1:8" ht="15">
      <c r="A547" s="28"/>
      <c r="C547" s="44"/>
      <c r="D547" s="389"/>
      <c r="E547" s="149"/>
      <c r="F547" s="390"/>
      <c r="G547" s="147"/>
      <c r="H547" s="390"/>
    </row>
    <row r="548" spans="1:8" ht="15">
      <c r="A548" s="83"/>
      <c r="B548" s="354" t="s">
        <v>243</v>
      </c>
      <c r="C548" s="44"/>
      <c r="D548" s="389"/>
      <c r="E548" s="149"/>
      <c r="F548" s="390"/>
      <c r="G548" s="147"/>
      <c r="H548" s="390"/>
    </row>
    <row r="549" spans="1:8" ht="15">
      <c r="A549" s="83"/>
      <c r="B549" s="354"/>
      <c r="C549" s="44"/>
      <c r="D549" s="389"/>
      <c r="E549" s="149"/>
      <c r="F549" s="390"/>
      <c r="G549" s="147"/>
      <c r="H549" s="390"/>
    </row>
    <row r="550" spans="1:8" ht="99.75">
      <c r="A550" s="83"/>
      <c r="B550" s="454" t="s">
        <v>244</v>
      </c>
      <c r="C550" s="44"/>
      <c r="D550" s="389"/>
      <c r="E550" s="149"/>
      <c r="F550" s="390"/>
      <c r="G550" s="147"/>
      <c r="H550" s="390"/>
    </row>
    <row r="551" spans="1:8" ht="15">
      <c r="A551" s="83"/>
      <c r="C551" s="44"/>
      <c r="D551" s="389"/>
      <c r="E551" s="149"/>
      <c r="F551" s="390"/>
      <c r="G551" s="147"/>
      <c r="H551" s="390"/>
    </row>
    <row r="552" spans="1:8" ht="33" customHeight="1">
      <c r="A552" s="83"/>
      <c r="B552" s="454" t="s">
        <v>245</v>
      </c>
      <c r="C552" s="44"/>
      <c r="D552" s="389"/>
      <c r="E552" s="149"/>
      <c r="F552" s="390"/>
      <c r="G552" s="147"/>
      <c r="H552" s="390"/>
    </row>
    <row r="553" spans="1:8" ht="15">
      <c r="A553" s="83"/>
      <c r="B553" s="19"/>
      <c r="C553" s="44"/>
      <c r="D553" s="389"/>
      <c r="E553" s="149"/>
      <c r="F553" s="390"/>
      <c r="G553" s="147"/>
      <c r="H553" s="390"/>
    </row>
    <row r="554" spans="1:11" ht="16.5">
      <c r="A554" s="83"/>
      <c r="B554" s="328" t="s">
        <v>94</v>
      </c>
      <c r="C554" s="44"/>
      <c r="D554" s="389"/>
      <c r="E554" s="149"/>
      <c r="F554" s="390"/>
      <c r="G554" s="147"/>
      <c r="H554" s="390"/>
      <c r="I554" s="119"/>
      <c r="J554" s="119"/>
      <c r="K554" s="119"/>
    </row>
    <row r="555" spans="1:11" ht="15">
      <c r="A555" s="11"/>
      <c r="B555" s="448" t="s">
        <v>53</v>
      </c>
      <c r="D555" s="367">
        <f>H8</f>
        <v>258.03</v>
      </c>
      <c r="F555" s="360"/>
      <c r="H555" s="361">
        <f>D555*F555</f>
        <v>0</v>
      </c>
      <c r="I555" s="119"/>
      <c r="J555" s="119"/>
      <c r="K555" s="119"/>
    </row>
    <row r="556" spans="1:11" ht="15">
      <c r="A556" s="11"/>
      <c r="B556" s="395"/>
      <c r="C556" s="44"/>
      <c r="D556" s="389"/>
      <c r="E556" s="149"/>
      <c r="F556" s="390"/>
      <c r="G556" s="147"/>
      <c r="H556" s="390"/>
      <c r="I556" s="119"/>
      <c r="J556" s="119"/>
      <c r="K556" s="119"/>
    </row>
    <row r="557" spans="1:8" ht="15">
      <c r="A557" s="107"/>
      <c r="B557" s="448"/>
      <c r="D557" s="453"/>
      <c r="F557" s="453"/>
      <c r="G557" s="122"/>
      <c r="H557" s="357"/>
    </row>
    <row r="558" spans="1:8" ht="15">
      <c r="A558" s="107"/>
      <c r="B558" s="382" t="s">
        <v>505</v>
      </c>
      <c r="C558" s="455"/>
      <c r="D558" s="456"/>
      <c r="E558" s="455"/>
      <c r="F558" s="457"/>
      <c r="G558" s="455"/>
      <c r="H558" s="458"/>
    </row>
    <row r="559" spans="1:8" ht="15">
      <c r="A559" s="107"/>
      <c r="B559" s="459"/>
      <c r="C559" s="455"/>
      <c r="D559" s="456"/>
      <c r="E559" s="455"/>
      <c r="F559" s="457"/>
      <c r="G559" s="455"/>
      <c r="H559" s="458"/>
    </row>
    <row r="560" spans="1:8" ht="42.75">
      <c r="A560" s="107"/>
      <c r="B560" s="19" t="s">
        <v>506</v>
      </c>
      <c r="C560" s="455"/>
      <c r="D560" s="456"/>
      <c r="E560" s="455"/>
      <c r="F560" s="457"/>
      <c r="G560" s="455"/>
      <c r="H560" s="458"/>
    </row>
    <row r="561" spans="1:8" ht="15">
      <c r="A561" s="107"/>
      <c r="B561" s="460" t="s">
        <v>507</v>
      </c>
      <c r="C561" s="455"/>
      <c r="D561" s="461">
        <v>15.48</v>
      </c>
      <c r="E561" s="455"/>
      <c r="F561" s="462"/>
      <c r="G561" s="455"/>
      <c r="H561" s="463">
        <f>D561*F561</f>
        <v>0</v>
      </c>
    </row>
    <row r="562" spans="1:8" ht="15">
      <c r="A562" s="107"/>
      <c r="B562" s="464"/>
      <c r="C562" s="455"/>
      <c r="D562" s="456"/>
      <c r="E562" s="455"/>
      <c r="F562" s="457"/>
      <c r="G562" s="455"/>
      <c r="H562" s="458"/>
    </row>
    <row r="563" spans="1:8" ht="71.25">
      <c r="A563" s="107"/>
      <c r="B563" s="464" t="s">
        <v>508</v>
      </c>
      <c r="C563" s="455"/>
      <c r="D563" s="456"/>
      <c r="E563" s="455"/>
      <c r="F563" s="457"/>
      <c r="G563" s="455"/>
      <c r="H563" s="458"/>
    </row>
    <row r="564" spans="1:8" ht="16.5" customHeight="1">
      <c r="A564" s="107"/>
      <c r="B564" s="464" t="s">
        <v>509</v>
      </c>
      <c r="C564" s="455"/>
      <c r="D564" s="456"/>
      <c r="E564" s="455"/>
      <c r="F564" s="457"/>
      <c r="G564" s="455"/>
      <c r="H564" s="458"/>
    </row>
    <row r="565" spans="1:8" ht="15">
      <c r="A565" s="107"/>
      <c r="B565" s="465" t="s">
        <v>2</v>
      </c>
      <c r="C565" s="455"/>
      <c r="D565" s="461">
        <v>17</v>
      </c>
      <c r="E565" s="455"/>
      <c r="F565" s="462"/>
      <c r="G565" s="455"/>
      <c r="H565" s="463">
        <f>D565*F565</f>
        <v>0</v>
      </c>
    </row>
    <row r="566" spans="1:8" ht="15">
      <c r="A566" s="107"/>
      <c r="B566" s="465"/>
      <c r="C566" s="455"/>
      <c r="D566" s="461"/>
      <c r="E566" s="455"/>
      <c r="F566" s="466"/>
      <c r="G566" s="455"/>
      <c r="H566" s="467"/>
    </row>
    <row r="567" spans="1:8" ht="28.5">
      <c r="A567" s="107"/>
      <c r="B567" s="19" t="s">
        <v>652</v>
      </c>
      <c r="C567" s="455"/>
      <c r="D567" s="456"/>
      <c r="E567" s="455"/>
      <c r="F567" s="457"/>
      <c r="G567" s="455"/>
      <c r="H567" s="458"/>
    </row>
    <row r="568" spans="1:8" ht="15">
      <c r="A568" s="107"/>
      <c r="B568" s="460" t="s">
        <v>512</v>
      </c>
      <c r="C568" s="455"/>
      <c r="D568" s="461">
        <v>20</v>
      </c>
      <c r="E568" s="455"/>
      <c r="F568" s="462"/>
      <c r="G568" s="455"/>
      <c r="H568" s="463">
        <f>D568*F568</f>
        <v>0</v>
      </c>
    </row>
    <row r="569" spans="1:8" ht="15">
      <c r="A569" s="83"/>
      <c r="B569" s="395"/>
      <c r="C569" s="44"/>
      <c r="D569" s="389"/>
      <c r="E569" s="149"/>
      <c r="F569" s="390"/>
      <c r="G569" s="147"/>
      <c r="H569" s="390"/>
    </row>
    <row r="570" spans="1:8" ht="15">
      <c r="A570" s="84"/>
      <c r="B570" s="371"/>
      <c r="C570" s="79"/>
      <c r="D570" s="443"/>
      <c r="E570" s="157"/>
      <c r="F570" s="374"/>
      <c r="G570" s="158"/>
      <c r="H570" s="374"/>
    </row>
    <row r="571" spans="1:8" ht="15">
      <c r="A571" s="95" t="s">
        <v>212</v>
      </c>
      <c r="B571" s="388" t="s">
        <v>97</v>
      </c>
      <c r="C571" s="6"/>
      <c r="D571" s="365"/>
      <c r="E571" s="94"/>
      <c r="F571" s="357"/>
      <c r="G571" s="159"/>
      <c r="H571" s="379">
        <f>SUM(H510:H569)</f>
        <v>0</v>
      </c>
    </row>
    <row r="572" spans="1:8" ht="15">
      <c r="A572" s="85"/>
      <c r="B572" s="380"/>
      <c r="C572" s="80"/>
      <c r="D572" s="445"/>
      <c r="E572" s="160"/>
      <c r="F572" s="361"/>
      <c r="G572" s="159"/>
      <c r="H572" s="361"/>
    </row>
    <row r="573" spans="1:8" ht="15">
      <c r="A573" s="11"/>
      <c r="C573" s="6"/>
      <c r="D573" s="365"/>
      <c r="E573" s="94"/>
      <c r="F573" s="357"/>
      <c r="G573" s="127"/>
      <c r="H573" s="357"/>
    </row>
    <row r="574" spans="1:8" ht="15">
      <c r="A574" s="11"/>
      <c r="C574" s="6"/>
      <c r="D574" s="365"/>
      <c r="E574" s="94"/>
      <c r="F574" s="357"/>
      <c r="G574" s="127"/>
      <c r="H574" s="357"/>
    </row>
    <row r="575" spans="1:8" ht="15">
      <c r="A575" s="11"/>
      <c r="C575" s="6"/>
      <c r="D575" s="365"/>
      <c r="E575" s="94"/>
      <c r="F575" s="357"/>
      <c r="G575" s="127"/>
      <c r="H575" s="357"/>
    </row>
    <row r="576" spans="1:8" ht="15">
      <c r="A576" s="11"/>
      <c r="C576" s="6"/>
      <c r="D576" s="365"/>
      <c r="E576" s="94"/>
      <c r="F576" s="357"/>
      <c r="G576" s="127"/>
      <c r="H576" s="357"/>
    </row>
    <row r="577" spans="1:8" ht="15">
      <c r="A577" s="11"/>
      <c r="C577" s="6"/>
      <c r="D577" s="365"/>
      <c r="E577" s="94"/>
      <c r="F577" s="357"/>
      <c r="G577" s="127"/>
      <c r="H577" s="357"/>
    </row>
    <row r="578" spans="1:8" ht="15">
      <c r="A578" s="11"/>
      <c r="C578" s="6"/>
      <c r="D578" s="365"/>
      <c r="E578" s="94"/>
      <c r="F578" s="357"/>
      <c r="G578" s="127"/>
      <c r="H578" s="357"/>
    </row>
    <row r="579" spans="1:8" ht="15">
      <c r="A579" s="11"/>
      <c r="C579" s="6"/>
      <c r="D579" s="365"/>
      <c r="E579" s="94"/>
      <c r="F579" s="357"/>
      <c r="G579" s="127"/>
      <c r="H579" s="357"/>
    </row>
    <row r="580" spans="1:8" ht="15">
      <c r="A580" s="11"/>
      <c r="C580" s="6"/>
      <c r="D580" s="365"/>
      <c r="E580" s="94"/>
      <c r="F580" s="357"/>
      <c r="G580" s="127"/>
      <c r="H580" s="357"/>
    </row>
    <row r="581" spans="1:8" ht="15">
      <c r="A581" s="11"/>
      <c r="C581" s="6"/>
      <c r="D581" s="365"/>
      <c r="E581" s="94"/>
      <c r="F581" s="357"/>
      <c r="G581" s="127"/>
      <c r="H581" s="357"/>
    </row>
    <row r="582" spans="1:8" ht="15">
      <c r="A582" s="11"/>
      <c r="C582" s="6"/>
      <c r="D582" s="365"/>
      <c r="E582" s="94"/>
      <c r="F582" s="357"/>
      <c r="G582" s="127"/>
      <c r="H582" s="357"/>
    </row>
    <row r="583" spans="1:8" ht="15">
      <c r="A583" s="11"/>
      <c r="C583" s="6"/>
      <c r="D583" s="365"/>
      <c r="E583" s="94"/>
      <c r="F583" s="357"/>
      <c r="G583" s="127"/>
      <c r="H583" s="357"/>
    </row>
    <row r="584" spans="1:8" ht="15">
      <c r="A584" s="11"/>
      <c r="C584" s="6"/>
      <c r="D584" s="365"/>
      <c r="E584" s="94"/>
      <c r="F584" s="357"/>
      <c r="G584" s="127"/>
      <c r="H584" s="357"/>
    </row>
    <row r="585" spans="1:8" ht="15">
      <c r="A585" s="11"/>
      <c r="C585" s="6"/>
      <c r="D585" s="365"/>
      <c r="E585" s="94"/>
      <c r="F585" s="357"/>
      <c r="G585" s="127"/>
      <c r="H585" s="357"/>
    </row>
    <row r="586" spans="1:8" ht="15">
      <c r="A586" s="11"/>
      <c r="C586" s="6"/>
      <c r="D586" s="365"/>
      <c r="E586" s="94"/>
      <c r="F586" s="357"/>
      <c r="G586" s="127"/>
      <c r="H586" s="357"/>
    </row>
    <row r="587" spans="1:8" ht="15">
      <c r="A587" s="11"/>
      <c r="C587" s="6"/>
      <c r="D587" s="365"/>
      <c r="E587" s="94"/>
      <c r="F587" s="357"/>
      <c r="G587" s="127"/>
      <c r="H587" s="357"/>
    </row>
    <row r="588" spans="1:8" ht="15">
      <c r="A588" s="11"/>
      <c r="C588" s="6"/>
      <c r="D588" s="365"/>
      <c r="E588" s="94"/>
      <c r="F588" s="357"/>
      <c r="G588" s="127"/>
      <c r="H588" s="357"/>
    </row>
    <row r="589" spans="1:8" ht="15">
      <c r="A589" s="11"/>
      <c r="C589" s="6"/>
      <c r="D589" s="365"/>
      <c r="E589" s="94"/>
      <c r="F589" s="357"/>
      <c r="G589" s="127"/>
      <c r="H589" s="357"/>
    </row>
    <row r="590" spans="1:8" ht="15">
      <c r="A590" s="11"/>
      <c r="C590" s="6"/>
      <c r="D590" s="365"/>
      <c r="E590" s="94"/>
      <c r="F590" s="357"/>
      <c r="G590" s="127"/>
      <c r="H590" s="357"/>
    </row>
    <row r="591" spans="1:8" ht="15">
      <c r="A591" s="11"/>
      <c r="C591" s="6"/>
      <c r="D591" s="365"/>
      <c r="E591" s="94"/>
      <c r="F591" s="357"/>
      <c r="G591" s="127"/>
      <c r="H591" s="357"/>
    </row>
    <row r="592" spans="1:8" ht="15">
      <c r="A592" s="11"/>
      <c r="C592" s="6"/>
      <c r="D592" s="365"/>
      <c r="E592" s="94"/>
      <c r="F592" s="357"/>
      <c r="G592" s="127"/>
      <c r="H592" s="357"/>
    </row>
    <row r="593" spans="1:8" ht="15">
      <c r="A593" s="11"/>
      <c r="C593" s="6"/>
      <c r="D593" s="365"/>
      <c r="E593" s="94"/>
      <c r="F593" s="357"/>
      <c r="G593" s="127"/>
      <c r="H593" s="357"/>
    </row>
    <row r="594" spans="1:8" ht="15">
      <c r="A594" s="11"/>
      <c r="C594" s="6"/>
      <c r="D594" s="365"/>
      <c r="E594" s="94"/>
      <c r="F594" s="357"/>
      <c r="G594" s="127"/>
      <c r="H594" s="357"/>
    </row>
    <row r="595" spans="1:8" ht="15">
      <c r="A595" s="11"/>
      <c r="C595" s="6"/>
      <c r="D595" s="365"/>
      <c r="E595" s="94"/>
      <c r="F595" s="357"/>
      <c r="G595" s="127"/>
      <c r="H595" s="357"/>
    </row>
    <row r="596" spans="1:8" ht="15">
      <c r="A596" s="11"/>
      <c r="C596" s="6"/>
      <c r="D596" s="365"/>
      <c r="E596" s="94"/>
      <c r="F596" s="357"/>
      <c r="G596" s="127"/>
      <c r="H596" s="357"/>
    </row>
    <row r="597" spans="1:8" ht="15">
      <c r="A597" s="11"/>
      <c r="C597" s="6"/>
      <c r="D597" s="365"/>
      <c r="E597" s="94"/>
      <c r="F597" s="357"/>
      <c r="G597" s="127"/>
      <c r="H597" s="357"/>
    </row>
    <row r="598" spans="1:8" ht="15">
      <c r="A598" s="11"/>
      <c r="C598" s="6"/>
      <c r="D598" s="365"/>
      <c r="E598" s="94"/>
      <c r="F598" s="357"/>
      <c r="G598" s="127"/>
      <c r="H598" s="357"/>
    </row>
    <row r="599" spans="1:8" ht="15">
      <c r="A599" s="11"/>
      <c r="C599" s="6"/>
      <c r="D599" s="365"/>
      <c r="E599" s="94"/>
      <c r="F599" s="357"/>
      <c r="G599" s="127"/>
      <c r="H599" s="357"/>
    </row>
    <row r="600" spans="1:8" ht="15">
      <c r="A600" s="11"/>
      <c r="C600" s="6"/>
      <c r="D600" s="365"/>
      <c r="E600" s="94"/>
      <c r="F600" s="357"/>
      <c r="G600" s="127"/>
      <c r="H600" s="357"/>
    </row>
    <row r="601" spans="1:8" ht="15">
      <c r="A601" s="11"/>
      <c r="C601" s="6"/>
      <c r="D601" s="365"/>
      <c r="E601" s="94"/>
      <c r="F601" s="357"/>
      <c r="G601" s="127"/>
      <c r="H601" s="357"/>
    </row>
    <row r="602" spans="1:8" ht="15">
      <c r="A602" s="11"/>
      <c r="C602" s="6"/>
      <c r="D602" s="365"/>
      <c r="E602" s="94"/>
      <c r="F602" s="357"/>
      <c r="G602" s="127"/>
      <c r="H602" s="357"/>
    </row>
    <row r="603" spans="1:8" ht="15">
      <c r="A603" s="11"/>
      <c r="C603" s="6"/>
      <c r="D603" s="365"/>
      <c r="E603" s="94"/>
      <c r="F603" s="357"/>
      <c r="G603" s="127"/>
      <c r="H603" s="357"/>
    </row>
    <row r="604" spans="1:8" ht="15">
      <c r="A604" s="11"/>
      <c r="C604" s="6"/>
      <c r="D604" s="365"/>
      <c r="E604" s="94"/>
      <c r="F604" s="357"/>
      <c r="G604" s="127"/>
      <c r="H604" s="357"/>
    </row>
    <row r="605" spans="1:8" ht="15">
      <c r="A605" s="11"/>
      <c r="C605" s="6"/>
      <c r="D605" s="365"/>
      <c r="E605" s="94"/>
      <c r="F605" s="357"/>
      <c r="G605" s="127"/>
      <c r="H605" s="357"/>
    </row>
    <row r="606" spans="1:8" ht="15">
      <c r="A606" s="11"/>
      <c r="C606" s="6"/>
      <c r="D606" s="365"/>
      <c r="E606" s="94"/>
      <c r="F606" s="357"/>
      <c r="G606" s="127"/>
      <c r="H606" s="357"/>
    </row>
    <row r="607" spans="1:7" ht="15">
      <c r="A607" s="11"/>
      <c r="C607" s="6"/>
      <c r="D607" s="260"/>
      <c r="E607" s="94"/>
      <c r="F607" s="240"/>
      <c r="G607" s="127"/>
    </row>
    <row r="608" spans="1:7" ht="15">
      <c r="A608" s="11"/>
      <c r="C608" s="6"/>
      <c r="D608" s="260"/>
      <c r="E608" s="94"/>
      <c r="F608" s="240"/>
      <c r="G608" s="127"/>
    </row>
    <row r="609" spans="1:7" ht="15.75">
      <c r="A609" s="468" t="s">
        <v>513</v>
      </c>
      <c r="B609" s="469" t="s">
        <v>514</v>
      </c>
      <c r="C609" s="12"/>
      <c r="D609" s="470"/>
      <c r="E609" s="94"/>
      <c r="F609" s="240"/>
      <c r="G609" s="127"/>
    </row>
    <row r="610" spans="1:7" ht="15.75">
      <c r="A610" s="471"/>
      <c r="B610" s="469" t="s">
        <v>515</v>
      </c>
      <c r="D610" s="472"/>
      <c r="E610" s="94"/>
      <c r="F610" s="240"/>
      <c r="G610" s="127"/>
    </row>
    <row r="611" spans="1:7" ht="15">
      <c r="A611" s="473"/>
      <c r="B611" s="107"/>
      <c r="D611" s="472"/>
      <c r="E611" s="474"/>
      <c r="F611" s="474"/>
      <c r="G611" s="472"/>
    </row>
    <row r="612" spans="1:7" ht="38.25">
      <c r="A612" s="473"/>
      <c r="B612" s="475" t="s">
        <v>516</v>
      </c>
      <c r="D612" s="472"/>
      <c r="E612" s="474"/>
      <c r="F612" s="474"/>
      <c r="G612" s="472"/>
    </row>
    <row r="613" spans="1:7" ht="15">
      <c r="A613" s="473"/>
      <c r="B613" s="107"/>
      <c r="D613" s="472"/>
      <c r="E613" s="476"/>
      <c r="F613" s="476"/>
      <c r="G613" s="477"/>
    </row>
    <row r="614" spans="1:7" ht="15">
      <c r="A614" s="473" t="s">
        <v>517</v>
      </c>
      <c r="B614" s="107" t="s">
        <v>518</v>
      </c>
      <c r="D614" s="472"/>
      <c r="E614" s="476"/>
      <c r="F614" s="476"/>
      <c r="G614" s="477"/>
    </row>
    <row r="615" spans="1:7" ht="15">
      <c r="A615" s="473"/>
      <c r="B615" s="107" t="s">
        <v>519</v>
      </c>
      <c r="D615" s="472"/>
      <c r="E615" s="476"/>
      <c r="F615" s="476"/>
      <c r="G615" s="477"/>
    </row>
    <row r="616" spans="1:7" ht="15">
      <c r="A616" s="473"/>
      <c r="B616" s="107" t="s">
        <v>520</v>
      </c>
      <c r="D616" s="107"/>
      <c r="E616" s="107"/>
      <c r="F616" s="477"/>
      <c r="G616" s="107"/>
    </row>
    <row r="617" spans="1:8" ht="15">
      <c r="A617" s="473"/>
      <c r="B617" s="473" t="s">
        <v>521</v>
      </c>
      <c r="C617" s="473"/>
      <c r="D617" s="472">
        <v>2</v>
      </c>
      <c r="E617" s="107"/>
      <c r="F617" s="478"/>
      <c r="G617" s="107"/>
      <c r="H617" s="462">
        <f>D617*F617</f>
        <v>0</v>
      </c>
    </row>
    <row r="618" spans="1:8" ht="15">
      <c r="A618" s="473" t="s">
        <v>522</v>
      </c>
      <c r="B618" s="107" t="s">
        <v>523</v>
      </c>
      <c r="C618" s="473"/>
      <c r="D618" s="472"/>
      <c r="E618" s="107"/>
      <c r="F618" s="477"/>
      <c r="G618" s="107"/>
      <c r="H618" s="476"/>
    </row>
    <row r="619" spans="1:8" ht="15">
      <c r="A619" s="473"/>
      <c r="B619" s="107" t="s">
        <v>524</v>
      </c>
      <c r="C619" s="473"/>
      <c r="D619" s="472"/>
      <c r="E619" s="107"/>
      <c r="F619" s="477"/>
      <c r="G619" s="107"/>
      <c r="H619" s="476"/>
    </row>
    <row r="620" spans="1:8" ht="15">
      <c r="A620" s="473"/>
      <c r="B620" s="107" t="s">
        <v>525</v>
      </c>
      <c r="D620" s="472"/>
      <c r="E620" s="107"/>
      <c r="F620" s="477"/>
      <c r="G620" s="107"/>
      <c r="H620" s="476"/>
    </row>
    <row r="621" spans="1:8" ht="15">
      <c r="A621" s="473"/>
      <c r="B621" s="473" t="s">
        <v>526</v>
      </c>
      <c r="C621" s="473"/>
      <c r="D621" s="472">
        <v>1</v>
      </c>
      <c r="E621" s="107"/>
      <c r="F621" s="478"/>
      <c r="G621" s="107"/>
      <c r="H621" s="462">
        <f>D621*F621</f>
        <v>0</v>
      </c>
    </row>
    <row r="622" spans="1:8" ht="15">
      <c r="A622" s="473" t="s">
        <v>527</v>
      </c>
      <c r="B622" s="107" t="s">
        <v>528</v>
      </c>
      <c r="C622" s="473"/>
      <c r="D622" s="472"/>
      <c r="E622" s="107"/>
      <c r="F622" s="477"/>
      <c r="G622" s="107"/>
      <c r="H622" s="476"/>
    </row>
    <row r="623" spans="1:8" ht="15">
      <c r="A623" s="473"/>
      <c r="B623" s="107" t="s">
        <v>529</v>
      </c>
      <c r="D623" s="472"/>
      <c r="E623" s="107"/>
      <c r="F623" s="477"/>
      <c r="G623" s="107"/>
      <c r="H623" s="476"/>
    </row>
    <row r="624" spans="1:8" ht="15">
      <c r="A624" s="473"/>
      <c r="B624" s="473" t="s">
        <v>530</v>
      </c>
      <c r="C624" s="473"/>
      <c r="D624" s="472">
        <v>4</v>
      </c>
      <c r="E624" s="107"/>
      <c r="F624" s="478"/>
      <c r="G624" s="107"/>
      <c r="H624" s="462">
        <f>D624*F624</f>
        <v>0</v>
      </c>
    </row>
    <row r="625" spans="1:8" ht="15">
      <c r="A625" s="473" t="s">
        <v>531</v>
      </c>
      <c r="B625" s="107" t="s">
        <v>532</v>
      </c>
      <c r="C625" s="473"/>
      <c r="D625" s="472"/>
      <c r="E625" s="107"/>
      <c r="F625" s="477"/>
      <c r="G625" s="107"/>
      <c r="H625" s="476"/>
    </row>
    <row r="626" spans="1:8" ht="15">
      <c r="A626" s="473"/>
      <c r="B626" s="107" t="s">
        <v>533</v>
      </c>
      <c r="C626" s="473"/>
      <c r="D626" s="472"/>
      <c r="E626" s="107"/>
      <c r="F626" s="477"/>
      <c r="G626" s="107"/>
      <c r="H626" s="476"/>
    </row>
    <row r="627" spans="1:8" ht="15">
      <c r="A627" s="473"/>
      <c r="B627" s="107" t="s">
        <v>534</v>
      </c>
      <c r="D627" s="472"/>
      <c r="E627" s="107"/>
      <c r="F627" s="477"/>
      <c r="G627" s="107"/>
      <c r="H627" s="476"/>
    </row>
    <row r="628" spans="1:8" ht="15">
      <c r="A628" s="473" t="s">
        <v>215</v>
      </c>
      <c r="B628" s="473" t="s">
        <v>526</v>
      </c>
      <c r="C628" s="473"/>
      <c r="D628" s="472">
        <v>0.4</v>
      </c>
      <c r="E628" s="107"/>
      <c r="F628" s="478"/>
      <c r="G628" s="107"/>
      <c r="H628" s="462">
        <f>D628*F628</f>
        <v>0</v>
      </c>
    </row>
    <row r="629" spans="1:8" ht="43.5">
      <c r="A629" s="479" t="s">
        <v>535</v>
      </c>
      <c r="B629" s="440" t="s">
        <v>536</v>
      </c>
      <c r="D629" s="472"/>
      <c r="E629" s="107"/>
      <c r="F629" s="477"/>
      <c r="G629" s="107"/>
      <c r="H629" s="476"/>
    </row>
    <row r="630" spans="1:8" ht="15">
      <c r="A630" s="473"/>
      <c r="B630" s="473" t="s">
        <v>2</v>
      </c>
      <c r="C630" s="473"/>
      <c r="D630" s="472">
        <v>1</v>
      </c>
      <c r="E630" s="107"/>
      <c r="F630" s="478"/>
      <c r="G630" s="107"/>
      <c r="H630" s="462">
        <f>D630*F630</f>
        <v>0</v>
      </c>
    </row>
    <row r="631" spans="1:8" ht="15">
      <c r="A631" s="473" t="s">
        <v>537</v>
      </c>
      <c r="B631" s="107" t="s">
        <v>538</v>
      </c>
      <c r="C631" s="473"/>
      <c r="D631" s="472"/>
      <c r="E631" s="107"/>
      <c r="F631" s="477"/>
      <c r="G631" s="107"/>
      <c r="H631" s="476"/>
    </row>
    <row r="632" spans="1:8" ht="15">
      <c r="A632" s="473"/>
      <c r="B632" s="94" t="s">
        <v>539</v>
      </c>
      <c r="D632" s="472"/>
      <c r="E632" s="107"/>
      <c r="F632" s="477"/>
      <c r="G632" s="107"/>
      <c r="H632" s="476"/>
    </row>
    <row r="633" spans="1:8" ht="15">
      <c r="A633" s="473"/>
      <c r="B633" s="473" t="s">
        <v>540</v>
      </c>
      <c r="C633" s="473"/>
      <c r="D633" s="472">
        <v>10</v>
      </c>
      <c r="E633" s="107"/>
      <c r="F633" s="478"/>
      <c r="G633" s="107"/>
      <c r="H633" s="462">
        <f>D633*F633</f>
        <v>0</v>
      </c>
    </row>
    <row r="634" spans="1:8" ht="15">
      <c r="A634" s="473" t="s">
        <v>541</v>
      </c>
      <c r="B634" s="107" t="s">
        <v>542</v>
      </c>
      <c r="C634" s="473"/>
      <c r="D634" s="472"/>
      <c r="E634" s="107"/>
      <c r="F634" s="477"/>
      <c r="G634" s="107"/>
      <c r="H634" s="476"/>
    </row>
    <row r="635" spans="1:8" ht="15">
      <c r="A635" s="473"/>
      <c r="B635" s="473" t="s">
        <v>540</v>
      </c>
      <c r="C635" s="473"/>
      <c r="D635" s="472">
        <v>10</v>
      </c>
      <c r="E635" s="107"/>
      <c r="F635" s="478"/>
      <c r="G635" s="107"/>
      <c r="H635" s="462">
        <f>D635*F635</f>
        <v>0</v>
      </c>
    </row>
    <row r="636" spans="1:8" ht="15">
      <c r="A636" s="473" t="s">
        <v>543</v>
      </c>
      <c r="B636" s="107" t="s">
        <v>544</v>
      </c>
      <c r="C636" s="473"/>
      <c r="D636" s="480"/>
      <c r="E636" s="107"/>
      <c r="F636" s="472"/>
      <c r="G636" s="107"/>
      <c r="H636" s="474"/>
    </row>
    <row r="637" spans="1:8" ht="15">
      <c r="A637" s="473"/>
      <c r="B637" s="107" t="s">
        <v>545</v>
      </c>
      <c r="D637" s="472"/>
      <c r="E637" s="107"/>
      <c r="F637" s="472"/>
      <c r="G637" s="107"/>
      <c r="H637" s="474"/>
    </row>
    <row r="638" spans="1:8" ht="15">
      <c r="A638" s="473"/>
      <c r="B638" s="473" t="s">
        <v>2</v>
      </c>
      <c r="C638" s="473"/>
      <c r="D638" s="472">
        <v>3</v>
      </c>
      <c r="E638" s="107"/>
      <c r="F638" s="478"/>
      <c r="G638" s="107"/>
      <c r="H638" s="462">
        <f>D638*F638</f>
        <v>0</v>
      </c>
    </row>
    <row r="639" spans="1:8" ht="15">
      <c r="A639" s="473" t="s">
        <v>546</v>
      </c>
      <c r="B639" s="107" t="s">
        <v>547</v>
      </c>
      <c r="C639" s="473"/>
      <c r="D639" s="472"/>
      <c r="E639" s="107"/>
      <c r="F639" s="472"/>
      <c r="G639" s="107"/>
      <c r="H639" s="474"/>
    </row>
    <row r="640" spans="1:8" ht="15">
      <c r="A640" s="473"/>
      <c r="B640" s="107" t="s">
        <v>548</v>
      </c>
      <c r="D640" s="472"/>
      <c r="E640" s="107"/>
      <c r="F640" s="472"/>
      <c r="G640" s="107"/>
      <c r="H640" s="474"/>
    </row>
    <row r="641" spans="1:8" ht="15">
      <c r="A641" s="473"/>
      <c r="B641" s="473" t="s">
        <v>2</v>
      </c>
      <c r="C641" s="473"/>
      <c r="D641" s="472">
        <v>2</v>
      </c>
      <c r="E641" s="107"/>
      <c r="F641" s="478"/>
      <c r="G641" s="107"/>
      <c r="H641" s="462">
        <f>D641*F641</f>
        <v>0</v>
      </c>
    </row>
    <row r="642" spans="1:8" ht="15">
      <c r="A642" s="473" t="s">
        <v>549</v>
      </c>
      <c r="B642" s="107" t="s">
        <v>550</v>
      </c>
      <c r="D642" s="472"/>
      <c r="E642" s="107"/>
      <c r="F642" s="472"/>
      <c r="G642" s="107"/>
      <c r="H642" s="474"/>
    </row>
    <row r="643" spans="1:8" ht="15">
      <c r="A643" s="473"/>
      <c r="B643" s="473" t="s">
        <v>2</v>
      </c>
      <c r="C643" s="473"/>
      <c r="D643" s="472">
        <v>1</v>
      </c>
      <c r="E643" s="107"/>
      <c r="F643" s="478"/>
      <c r="G643" s="107"/>
      <c r="H643" s="462">
        <f>D643*F643</f>
        <v>0</v>
      </c>
    </row>
    <row r="644" spans="1:8" ht="15">
      <c r="A644" s="473" t="s">
        <v>551</v>
      </c>
      <c r="B644" s="107" t="s">
        <v>552</v>
      </c>
      <c r="C644" s="473"/>
      <c r="D644" s="472"/>
      <c r="E644" s="107"/>
      <c r="F644" s="472"/>
      <c r="G644" s="107"/>
      <c r="H644" s="474"/>
    </row>
    <row r="645" spans="1:8" ht="15">
      <c r="A645" s="473"/>
      <c r="B645" s="107" t="s">
        <v>553</v>
      </c>
      <c r="C645" s="473"/>
      <c r="D645" s="472"/>
      <c r="E645" s="107"/>
      <c r="F645" s="472"/>
      <c r="G645" s="107"/>
      <c r="H645" s="474"/>
    </row>
    <row r="646" spans="1:8" ht="15">
      <c r="A646" s="473"/>
      <c r="B646" s="107" t="s">
        <v>554</v>
      </c>
      <c r="D646" s="472"/>
      <c r="E646" s="107"/>
      <c r="F646" s="472"/>
      <c r="G646" s="107"/>
      <c r="H646" s="474"/>
    </row>
    <row r="647" spans="1:8" ht="15">
      <c r="A647" s="473"/>
      <c r="B647" s="473" t="s">
        <v>11</v>
      </c>
      <c r="C647" s="473"/>
      <c r="D647" s="472">
        <v>1</v>
      </c>
      <c r="E647" s="107"/>
      <c r="F647" s="478"/>
      <c r="G647" s="107"/>
      <c r="H647" s="462">
        <f>D647*F647</f>
        <v>0</v>
      </c>
    </row>
    <row r="648" spans="1:8" ht="15">
      <c r="A648" s="473" t="s">
        <v>555</v>
      </c>
      <c r="B648" s="107" t="s">
        <v>556</v>
      </c>
      <c r="C648" s="473"/>
      <c r="D648" s="472"/>
      <c r="E648" s="107"/>
      <c r="F648" s="472"/>
      <c r="G648" s="107"/>
      <c r="H648" s="474"/>
    </row>
    <row r="649" spans="1:8" ht="15">
      <c r="A649" s="473"/>
      <c r="B649" s="107" t="s">
        <v>557</v>
      </c>
      <c r="C649" s="473"/>
      <c r="D649" s="472"/>
      <c r="E649" s="107"/>
      <c r="F649" s="472"/>
      <c r="G649" s="107"/>
      <c r="H649" s="474"/>
    </row>
    <row r="650" spans="1:8" ht="15">
      <c r="A650" s="473"/>
      <c r="B650" s="107" t="s">
        <v>558</v>
      </c>
      <c r="C650" s="473"/>
      <c r="D650" s="472"/>
      <c r="E650" s="107"/>
      <c r="F650" s="472"/>
      <c r="G650" s="107"/>
      <c r="H650" s="474"/>
    </row>
    <row r="651" spans="1:8" ht="15">
      <c r="A651" s="473"/>
      <c r="B651" s="107" t="s">
        <v>559</v>
      </c>
      <c r="C651" s="473"/>
      <c r="D651" s="472"/>
      <c r="E651" s="107"/>
      <c r="F651" s="472"/>
      <c r="G651" s="107"/>
      <c r="H651" s="474"/>
    </row>
    <row r="652" spans="1:8" ht="15">
      <c r="A652" s="473"/>
      <c r="B652" s="107" t="s">
        <v>560</v>
      </c>
      <c r="C652" s="473"/>
      <c r="D652" s="472"/>
      <c r="E652" s="107"/>
      <c r="F652" s="472"/>
      <c r="G652" s="107"/>
      <c r="H652" s="474"/>
    </row>
    <row r="653" spans="1:8" ht="15">
      <c r="A653" s="473"/>
      <c r="B653" s="107" t="s">
        <v>561</v>
      </c>
      <c r="D653" s="472"/>
      <c r="E653" s="107"/>
      <c r="F653" s="472"/>
      <c r="G653" s="107"/>
      <c r="H653" s="474"/>
    </row>
    <row r="654" spans="1:8" ht="15">
      <c r="A654" s="473"/>
      <c r="B654" s="473" t="s">
        <v>562</v>
      </c>
      <c r="D654" s="472">
        <v>4</v>
      </c>
      <c r="E654" s="107"/>
      <c r="F654" s="478"/>
      <c r="G654" s="107"/>
      <c r="H654" s="462">
        <f>D654*F654</f>
        <v>0</v>
      </c>
    </row>
    <row r="655" spans="1:8" ht="15">
      <c r="A655" s="473"/>
      <c r="B655" s="473" t="s">
        <v>563</v>
      </c>
      <c r="C655" s="473"/>
      <c r="D655" s="472">
        <v>4</v>
      </c>
      <c r="E655" s="107"/>
      <c r="F655" s="478"/>
      <c r="G655" s="107"/>
      <c r="H655" s="462">
        <f>D655*F655</f>
        <v>0</v>
      </c>
    </row>
    <row r="656" spans="1:8" ht="15">
      <c r="A656" s="473" t="s">
        <v>564</v>
      </c>
      <c r="B656" s="107" t="s">
        <v>565</v>
      </c>
      <c r="C656" s="473"/>
      <c r="D656" s="472"/>
      <c r="E656" s="107"/>
      <c r="F656" s="472"/>
      <c r="G656" s="107"/>
      <c r="H656" s="474"/>
    </row>
    <row r="657" spans="1:8" ht="15">
      <c r="A657" s="473"/>
      <c r="B657" s="107" t="s">
        <v>566</v>
      </c>
      <c r="D657" s="472"/>
      <c r="E657" s="107"/>
      <c r="F657" s="472"/>
      <c r="G657" s="107"/>
      <c r="H657" s="474"/>
    </row>
    <row r="658" spans="1:8" ht="15">
      <c r="A658" s="473"/>
      <c r="B658" s="473" t="s">
        <v>11</v>
      </c>
      <c r="C658" s="473"/>
      <c r="D658" s="472">
        <v>1</v>
      </c>
      <c r="E658" s="107"/>
      <c r="F658" s="478"/>
      <c r="G658" s="107"/>
      <c r="H658" s="462">
        <f>D658*F658</f>
        <v>0</v>
      </c>
    </row>
    <row r="659" spans="1:8" ht="15">
      <c r="A659" s="473" t="s">
        <v>567</v>
      </c>
      <c r="B659" s="6" t="s">
        <v>568</v>
      </c>
      <c r="C659" s="473"/>
      <c r="D659" s="472"/>
      <c r="E659" s="107"/>
      <c r="F659" s="472"/>
      <c r="G659" s="107"/>
      <c r="H659" s="474"/>
    </row>
    <row r="660" spans="1:8" ht="15">
      <c r="A660" s="473"/>
      <c r="B660" s="6" t="s">
        <v>569</v>
      </c>
      <c r="C660" s="473"/>
      <c r="D660" s="472"/>
      <c r="E660" s="107"/>
      <c r="F660" s="472"/>
      <c r="G660" s="107"/>
      <c r="H660" s="474"/>
    </row>
    <row r="661" spans="1:8" ht="15">
      <c r="A661" s="473"/>
      <c r="B661" s="107" t="s">
        <v>570</v>
      </c>
      <c r="D661" s="472"/>
      <c r="E661" s="107"/>
      <c r="F661" s="472"/>
      <c r="G661" s="107"/>
      <c r="H661" s="474"/>
    </row>
    <row r="662" spans="1:8" ht="15">
      <c r="A662" s="473"/>
      <c r="B662" s="473" t="s">
        <v>571</v>
      </c>
      <c r="C662" s="473"/>
      <c r="D662" s="472">
        <v>0.8</v>
      </c>
      <c r="E662" s="107"/>
      <c r="F662" s="478"/>
      <c r="G662" s="107"/>
      <c r="H662" s="462">
        <f>D662*F662</f>
        <v>0</v>
      </c>
    </row>
    <row r="663" spans="1:8" ht="15">
      <c r="A663" s="473" t="s">
        <v>572</v>
      </c>
      <c r="B663" s="107" t="s">
        <v>573</v>
      </c>
      <c r="C663" s="473"/>
      <c r="D663" s="472"/>
      <c r="E663" s="107"/>
      <c r="F663" s="472"/>
      <c r="G663" s="107"/>
      <c r="H663" s="474"/>
    </row>
    <row r="664" spans="1:8" ht="15">
      <c r="A664" s="473"/>
      <c r="B664" s="107" t="s">
        <v>574</v>
      </c>
      <c r="D664" s="472"/>
      <c r="E664" s="107"/>
      <c r="F664" s="472"/>
      <c r="G664" s="107"/>
      <c r="H664" s="474"/>
    </row>
    <row r="665" spans="1:8" ht="15">
      <c r="A665" s="473"/>
      <c r="B665" s="473" t="s">
        <v>521</v>
      </c>
      <c r="C665" s="473"/>
      <c r="D665" s="472">
        <v>1</v>
      </c>
      <c r="E665" s="107"/>
      <c r="F665" s="478"/>
      <c r="G665" s="107"/>
      <c r="H665" s="462">
        <f>D665*F665</f>
        <v>0</v>
      </c>
    </row>
    <row r="666" spans="1:8" ht="15">
      <c r="A666" s="473" t="s">
        <v>575</v>
      </c>
      <c r="B666" s="107" t="s">
        <v>576</v>
      </c>
      <c r="C666" s="473"/>
      <c r="D666" s="472"/>
      <c r="F666" s="472"/>
      <c r="G666" s="122"/>
      <c r="H666" s="474"/>
    </row>
    <row r="667" spans="1:8" ht="15">
      <c r="A667" s="473"/>
      <c r="B667" s="107" t="s">
        <v>577</v>
      </c>
      <c r="C667" s="473"/>
      <c r="D667" s="472">
        <v>0.4</v>
      </c>
      <c r="F667" s="478"/>
      <c r="G667" s="122"/>
      <c r="H667" s="462">
        <f>D667*F667</f>
        <v>0</v>
      </c>
    </row>
    <row r="668" spans="1:8" ht="15">
      <c r="A668" s="473"/>
      <c r="B668" s="107" t="s">
        <v>578</v>
      </c>
      <c r="C668" s="473"/>
      <c r="D668" s="472">
        <v>0.8</v>
      </c>
      <c r="F668" s="481"/>
      <c r="G668" s="122"/>
      <c r="H668" s="482">
        <f>D668*F668</f>
        <v>0</v>
      </c>
    </row>
    <row r="669" spans="1:8" ht="15">
      <c r="A669" s="473"/>
      <c r="B669" s="107" t="s">
        <v>579</v>
      </c>
      <c r="C669" s="473"/>
      <c r="D669" s="472">
        <v>0.96</v>
      </c>
      <c r="F669" s="481"/>
      <c r="G669" s="122"/>
      <c r="H669" s="482">
        <f>D669*F669</f>
        <v>0</v>
      </c>
    </row>
    <row r="670" spans="1:8" ht="15">
      <c r="A670" s="473"/>
      <c r="B670" s="107"/>
      <c r="C670" s="473"/>
      <c r="D670" s="122"/>
      <c r="F670" s="122"/>
      <c r="G670" s="122"/>
      <c r="H670" s="122"/>
    </row>
    <row r="671" spans="1:8" ht="15">
      <c r="A671" s="473" t="s">
        <v>580</v>
      </c>
      <c r="B671" s="107" t="s">
        <v>581</v>
      </c>
      <c r="C671" s="473"/>
      <c r="D671" s="472"/>
      <c r="F671" s="472"/>
      <c r="G671" s="122"/>
      <c r="H671" s="474"/>
    </row>
    <row r="672" spans="1:8" ht="15">
      <c r="A672" s="473"/>
      <c r="B672" s="107" t="s">
        <v>582</v>
      </c>
      <c r="C672" s="473"/>
      <c r="D672" s="472"/>
      <c r="F672" s="472"/>
      <c r="G672" s="122"/>
      <c r="H672" s="474"/>
    </row>
    <row r="673" spans="1:8" ht="15">
      <c r="A673" s="473"/>
      <c r="B673" s="6" t="s">
        <v>583</v>
      </c>
      <c r="C673" s="9"/>
      <c r="D673" s="472">
        <v>10</v>
      </c>
      <c r="F673" s="478"/>
      <c r="G673" s="122"/>
      <c r="H673" s="462">
        <f>D673*F673</f>
        <v>0</v>
      </c>
    </row>
    <row r="674" spans="1:8" ht="15.75" thickBot="1">
      <c r="A674" s="473"/>
      <c r="B674" s="483" t="s">
        <v>584</v>
      </c>
      <c r="C674" s="484"/>
      <c r="D674" s="485"/>
      <c r="E674" s="485"/>
      <c r="F674" s="485"/>
      <c r="G674" s="485"/>
      <c r="H674" s="485"/>
    </row>
    <row r="675" spans="1:8" ht="15">
      <c r="A675" s="473"/>
      <c r="B675" s="107"/>
      <c r="C675" s="473"/>
      <c r="D675" s="472"/>
      <c r="F675" s="486"/>
      <c r="G675" s="122"/>
      <c r="H675" s="487"/>
    </row>
    <row r="676" spans="1:8" ht="15">
      <c r="A676" s="488" t="s">
        <v>513</v>
      </c>
      <c r="B676" s="489" t="s">
        <v>585</v>
      </c>
      <c r="C676" s="473"/>
      <c r="D676" s="472"/>
      <c r="F676" s="472"/>
      <c r="G676" s="474"/>
      <c r="H676" s="478">
        <f>SUM(H614:H673)</f>
        <v>0</v>
      </c>
    </row>
    <row r="677" spans="1:8" ht="15">
      <c r="A677" s="488"/>
      <c r="B677" s="489"/>
      <c r="C677" s="473"/>
      <c r="D677" s="472"/>
      <c r="F677" s="472"/>
      <c r="G677" s="474"/>
      <c r="H677" s="472"/>
    </row>
    <row r="678" spans="1:8" ht="15">
      <c r="A678" s="473"/>
      <c r="B678" s="488" t="s">
        <v>586</v>
      </c>
      <c r="C678" s="488"/>
      <c r="D678" s="486">
        <v>18</v>
      </c>
      <c r="F678" s="478"/>
      <c r="G678" s="487">
        <f>D678*F679</f>
        <v>0</v>
      </c>
      <c r="H678" s="379">
        <f>D678*F678</f>
        <v>0</v>
      </c>
    </row>
    <row r="679" spans="1:8" ht="15">
      <c r="A679" s="473"/>
      <c r="B679" s="107"/>
      <c r="C679" s="473"/>
      <c r="D679" s="472"/>
      <c r="F679" s="486"/>
      <c r="G679" s="474"/>
      <c r="H679" s="357"/>
    </row>
    <row r="680" spans="1:8" ht="15">
      <c r="A680" s="11"/>
      <c r="C680" s="6"/>
      <c r="D680" s="365"/>
      <c r="F680" s="472"/>
      <c r="G680" s="127"/>
      <c r="H680" s="357"/>
    </row>
    <row r="681" spans="1:8" ht="15">
      <c r="A681" s="11"/>
      <c r="C681" s="6"/>
      <c r="D681" s="365"/>
      <c r="F681" s="94"/>
      <c r="G681" s="127"/>
      <c r="H681" s="357"/>
    </row>
    <row r="682" spans="1:8" ht="15">
      <c r="A682" s="11"/>
      <c r="C682" s="6"/>
      <c r="D682" s="365"/>
      <c r="F682" s="94"/>
      <c r="G682" s="127"/>
      <c r="H682" s="357"/>
    </row>
    <row r="683" spans="1:8" ht="15">
      <c r="A683" s="11"/>
      <c r="C683" s="6"/>
      <c r="D683" s="365"/>
      <c r="F683" s="94"/>
      <c r="G683" s="127"/>
      <c r="H683" s="357"/>
    </row>
    <row r="684" spans="1:8" ht="15">
      <c r="A684" s="11"/>
      <c r="C684" s="6"/>
      <c r="D684" s="365"/>
      <c r="F684" s="94"/>
      <c r="G684" s="127"/>
      <c r="H684" s="357"/>
    </row>
    <row r="685" spans="1:8" ht="15">
      <c r="A685" s="11"/>
      <c r="C685" s="6"/>
      <c r="D685" s="365"/>
      <c r="F685" s="94"/>
      <c r="G685" s="127"/>
      <c r="H685" s="357"/>
    </row>
    <row r="686" spans="1:8" ht="15">
      <c r="A686" s="488" t="s">
        <v>587</v>
      </c>
      <c r="B686" s="35" t="s">
        <v>588</v>
      </c>
      <c r="C686" s="6"/>
      <c r="D686" s="365"/>
      <c r="F686" s="94"/>
      <c r="G686" s="127"/>
      <c r="H686" s="357"/>
    </row>
    <row r="687" spans="1:8" ht="15">
      <c r="A687" s="9"/>
      <c r="B687" s="35" t="s">
        <v>589</v>
      </c>
      <c r="C687" s="6"/>
      <c r="D687" s="365"/>
      <c r="F687" s="94"/>
      <c r="G687" s="127"/>
      <c r="H687" s="357"/>
    </row>
    <row r="688" spans="1:8" ht="15">
      <c r="A688" s="473"/>
      <c r="B688" s="107"/>
      <c r="C688" s="6"/>
      <c r="D688" s="365"/>
      <c r="F688" s="94"/>
      <c r="G688" s="127"/>
      <c r="H688" s="357"/>
    </row>
    <row r="689" spans="1:8" ht="38.25">
      <c r="A689" s="473"/>
      <c r="B689" s="475" t="s">
        <v>516</v>
      </c>
      <c r="C689" s="6"/>
      <c r="D689" s="365"/>
      <c r="F689" s="94"/>
      <c r="G689" s="127"/>
      <c r="H689" s="357"/>
    </row>
    <row r="690" spans="1:8" ht="15">
      <c r="A690" s="473"/>
      <c r="B690" s="107"/>
      <c r="C690" s="6"/>
      <c r="D690" s="365"/>
      <c r="F690" s="94"/>
      <c r="G690" s="127"/>
      <c r="H690" s="357"/>
    </row>
    <row r="691" spans="1:8" ht="15">
      <c r="A691" s="473" t="s">
        <v>517</v>
      </c>
      <c r="B691" s="107" t="s">
        <v>518</v>
      </c>
      <c r="C691" s="6"/>
      <c r="D691" s="365"/>
      <c r="F691" s="94"/>
      <c r="G691" s="127"/>
      <c r="H691" s="357"/>
    </row>
    <row r="692" spans="1:8" ht="15">
      <c r="A692" s="473"/>
      <c r="B692" s="107" t="s">
        <v>590</v>
      </c>
      <c r="C692" s="6"/>
      <c r="D692" s="365"/>
      <c r="F692" s="94"/>
      <c r="G692" s="127"/>
      <c r="H692" s="357"/>
    </row>
    <row r="693" spans="1:8" ht="15">
      <c r="A693" s="473"/>
      <c r="B693" s="107" t="s">
        <v>591</v>
      </c>
      <c r="C693" s="6"/>
      <c r="D693" s="365"/>
      <c r="F693" s="94"/>
      <c r="G693" s="127"/>
      <c r="H693" s="357"/>
    </row>
    <row r="694" spans="1:8" ht="15">
      <c r="A694" s="473"/>
      <c r="B694" s="473" t="s">
        <v>521</v>
      </c>
      <c r="C694" s="6"/>
      <c r="D694" s="472">
        <v>2</v>
      </c>
      <c r="F694" s="478"/>
      <c r="G694" s="127"/>
      <c r="H694" s="462">
        <f>D694*F694</f>
        <v>0</v>
      </c>
    </row>
    <row r="695" spans="1:8" ht="15">
      <c r="A695" s="473" t="s">
        <v>522</v>
      </c>
      <c r="B695" s="107" t="s">
        <v>523</v>
      </c>
      <c r="C695" s="473"/>
      <c r="D695" s="472"/>
      <c r="E695" s="107"/>
      <c r="F695" s="477"/>
      <c r="G695" s="107"/>
      <c r="H695" s="476"/>
    </row>
    <row r="696" spans="1:8" ht="15">
      <c r="A696" s="473"/>
      <c r="B696" s="107" t="s">
        <v>524</v>
      </c>
      <c r="C696" s="473"/>
      <c r="D696" s="472"/>
      <c r="E696" s="107"/>
      <c r="F696" s="477"/>
      <c r="G696" s="107"/>
      <c r="H696" s="476"/>
    </row>
    <row r="697" spans="1:8" ht="15">
      <c r="A697" s="473"/>
      <c r="B697" s="107" t="s">
        <v>525</v>
      </c>
      <c r="D697" s="472"/>
      <c r="E697" s="107"/>
      <c r="F697" s="477"/>
      <c r="G697" s="107"/>
      <c r="H697" s="476"/>
    </row>
    <row r="698" spans="1:8" ht="15">
      <c r="A698" s="473"/>
      <c r="B698" s="473" t="s">
        <v>526</v>
      </c>
      <c r="C698" s="473"/>
      <c r="D698" s="472">
        <v>1</v>
      </c>
      <c r="E698" s="107"/>
      <c r="F698" s="478"/>
      <c r="G698" s="107"/>
      <c r="H698" s="462">
        <f>D698*F698</f>
        <v>0</v>
      </c>
    </row>
    <row r="699" spans="1:8" ht="15">
      <c r="A699" s="473" t="s">
        <v>527</v>
      </c>
      <c r="B699" s="107" t="s">
        <v>592</v>
      </c>
      <c r="C699" s="6"/>
      <c r="D699" s="472"/>
      <c r="F699" s="472"/>
      <c r="G699" s="127"/>
      <c r="H699" s="357"/>
    </row>
    <row r="700" spans="1:8" ht="15">
      <c r="A700" s="473" t="s">
        <v>215</v>
      </c>
      <c r="B700" s="107" t="s">
        <v>593</v>
      </c>
      <c r="C700" s="6"/>
      <c r="D700" s="472"/>
      <c r="F700" s="472"/>
      <c r="G700" s="127"/>
      <c r="H700" s="357"/>
    </row>
    <row r="701" spans="1:8" ht="15">
      <c r="A701" s="473"/>
      <c r="B701" s="473" t="s">
        <v>594</v>
      </c>
      <c r="C701" s="6"/>
      <c r="D701" s="472">
        <v>2.4</v>
      </c>
      <c r="F701" s="478"/>
      <c r="G701" s="127"/>
      <c r="H701" s="462">
        <f>D701*F701</f>
        <v>0</v>
      </c>
    </row>
    <row r="702" spans="1:8" ht="15">
      <c r="A702" s="473" t="s">
        <v>531</v>
      </c>
      <c r="B702" s="107" t="s">
        <v>532</v>
      </c>
      <c r="C702" s="6"/>
      <c r="D702" s="472"/>
      <c r="F702" s="472"/>
      <c r="G702" s="127"/>
      <c r="H702" s="357"/>
    </row>
    <row r="703" spans="1:8" ht="15">
      <c r="A703" s="473"/>
      <c r="B703" s="107" t="s">
        <v>533</v>
      </c>
      <c r="C703" s="6"/>
      <c r="D703" s="472"/>
      <c r="F703" s="472"/>
      <c r="G703" s="127"/>
      <c r="H703" s="357"/>
    </row>
    <row r="704" spans="1:8" ht="15">
      <c r="A704" s="473"/>
      <c r="B704" s="107" t="s">
        <v>595</v>
      </c>
      <c r="C704" s="6"/>
      <c r="D704" s="472"/>
      <c r="F704" s="472"/>
      <c r="G704" s="127"/>
      <c r="H704" s="357"/>
    </row>
    <row r="705" spans="1:8" ht="15">
      <c r="A705" s="473"/>
      <c r="B705" s="473" t="s">
        <v>596</v>
      </c>
      <c r="C705" s="6"/>
      <c r="D705" s="472">
        <v>0.24</v>
      </c>
      <c r="F705" s="478"/>
      <c r="G705" s="127"/>
      <c r="H705" s="462">
        <f>D705*F705</f>
        <v>0</v>
      </c>
    </row>
    <row r="706" spans="1:8" ht="15">
      <c r="A706" s="473" t="s">
        <v>535</v>
      </c>
      <c r="B706" s="107" t="s">
        <v>597</v>
      </c>
      <c r="C706" s="6"/>
      <c r="D706" s="472"/>
      <c r="F706" s="472"/>
      <c r="G706" s="127"/>
      <c r="H706" s="357"/>
    </row>
    <row r="707" spans="1:8" ht="15">
      <c r="A707" s="473"/>
      <c r="B707" s="107" t="s">
        <v>598</v>
      </c>
      <c r="C707" s="6"/>
      <c r="D707" s="472"/>
      <c r="F707" s="472"/>
      <c r="G707" s="127"/>
      <c r="H707" s="357"/>
    </row>
    <row r="708" spans="1:8" ht="15">
      <c r="A708" s="473"/>
      <c r="B708" s="107" t="s">
        <v>599</v>
      </c>
      <c r="C708" s="6"/>
      <c r="D708" s="472"/>
      <c r="F708" s="477"/>
      <c r="G708" s="127"/>
      <c r="H708" s="357"/>
    </row>
    <row r="709" spans="1:8" ht="15">
      <c r="A709" s="473"/>
      <c r="B709" s="473" t="s">
        <v>16</v>
      </c>
      <c r="C709" s="6"/>
      <c r="D709" s="472">
        <v>12</v>
      </c>
      <c r="F709" s="478"/>
      <c r="G709" s="127"/>
      <c r="H709" s="462">
        <f>D709*F709</f>
        <v>0</v>
      </c>
    </row>
    <row r="710" spans="1:8" ht="15">
      <c r="A710" s="473" t="s">
        <v>537</v>
      </c>
      <c r="B710" s="107" t="s">
        <v>600</v>
      </c>
      <c r="C710" s="6"/>
      <c r="D710" s="472"/>
      <c r="F710" s="472"/>
      <c r="G710" s="127"/>
      <c r="H710" s="357"/>
    </row>
    <row r="711" spans="1:8" ht="15">
      <c r="A711" s="473"/>
      <c r="B711" s="107" t="s">
        <v>601</v>
      </c>
      <c r="C711" s="6"/>
      <c r="D711" s="472"/>
      <c r="F711" s="472"/>
      <c r="G711" s="127"/>
      <c r="H711" s="357"/>
    </row>
    <row r="712" spans="1:8" ht="15">
      <c r="A712" s="473"/>
      <c r="B712" s="473" t="s">
        <v>2</v>
      </c>
      <c r="C712" s="6"/>
      <c r="D712" s="472">
        <v>1</v>
      </c>
      <c r="F712" s="478"/>
      <c r="G712" s="127"/>
      <c r="H712" s="462">
        <f>D712*F712</f>
        <v>0</v>
      </c>
    </row>
    <row r="713" spans="1:8" ht="15">
      <c r="A713" s="473" t="s">
        <v>541</v>
      </c>
      <c r="B713" s="6" t="s">
        <v>602</v>
      </c>
      <c r="C713" s="6"/>
      <c r="D713" s="472"/>
      <c r="F713" s="472"/>
      <c r="G713" s="127"/>
      <c r="H713" s="357"/>
    </row>
    <row r="714" spans="1:8" ht="15">
      <c r="A714" s="473"/>
      <c r="B714" s="6" t="s">
        <v>603</v>
      </c>
      <c r="C714" s="6"/>
      <c r="D714" s="472"/>
      <c r="F714" s="472"/>
      <c r="G714" s="127"/>
      <c r="H714" s="357"/>
    </row>
    <row r="715" spans="1:8" ht="15">
      <c r="A715" s="473"/>
      <c r="B715" s="6" t="s">
        <v>604</v>
      </c>
      <c r="C715" s="6"/>
      <c r="D715" s="480"/>
      <c r="F715" s="472"/>
      <c r="G715" s="127"/>
      <c r="H715" s="357"/>
    </row>
    <row r="716" spans="1:8" ht="15">
      <c r="A716" s="473"/>
      <c r="B716" s="473" t="s">
        <v>16</v>
      </c>
      <c r="C716" s="6"/>
      <c r="D716" s="472">
        <v>6</v>
      </c>
      <c r="F716" s="478"/>
      <c r="G716" s="127"/>
      <c r="H716" s="462">
        <f>D716*F716</f>
        <v>0</v>
      </c>
    </row>
    <row r="717" spans="1:8" ht="15">
      <c r="A717" s="473" t="s">
        <v>543</v>
      </c>
      <c r="B717" s="107" t="s">
        <v>605</v>
      </c>
      <c r="C717" s="6"/>
      <c r="D717" s="472"/>
      <c r="F717" s="472"/>
      <c r="G717" s="127"/>
      <c r="H717" s="357"/>
    </row>
    <row r="718" spans="1:8" ht="15">
      <c r="A718" s="473"/>
      <c r="B718" s="107" t="s">
        <v>606</v>
      </c>
      <c r="C718" s="6"/>
      <c r="D718" s="472"/>
      <c r="F718" s="474"/>
      <c r="G718" s="127"/>
      <c r="H718" s="357"/>
    </row>
    <row r="719" spans="1:8" ht="15">
      <c r="A719" s="473"/>
      <c r="B719" s="473" t="s">
        <v>16</v>
      </c>
      <c r="C719" s="6"/>
      <c r="D719" s="472">
        <v>12</v>
      </c>
      <c r="F719" s="478"/>
      <c r="G719" s="127"/>
      <c r="H719" s="462">
        <f>D719*F719</f>
        <v>0</v>
      </c>
    </row>
    <row r="720" spans="1:8" ht="43.5">
      <c r="A720" s="479" t="s">
        <v>546</v>
      </c>
      <c r="B720" s="440" t="s">
        <v>536</v>
      </c>
      <c r="D720" s="472"/>
      <c r="E720" s="107"/>
      <c r="F720" s="477"/>
      <c r="G720" s="107"/>
      <c r="H720" s="476"/>
    </row>
    <row r="721" spans="1:8" ht="15">
      <c r="A721" s="473"/>
      <c r="B721" s="473" t="s">
        <v>2</v>
      </c>
      <c r="C721" s="473"/>
      <c r="D721" s="472">
        <v>1</v>
      </c>
      <c r="E721" s="107"/>
      <c r="F721" s="478"/>
      <c r="G721" s="107"/>
      <c r="H721" s="462">
        <f>D721*F721</f>
        <v>0</v>
      </c>
    </row>
    <row r="722" spans="1:8" ht="15">
      <c r="A722" s="473" t="s">
        <v>549</v>
      </c>
      <c r="B722" s="107" t="s">
        <v>544</v>
      </c>
      <c r="C722" s="473"/>
      <c r="D722" s="480"/>
      <c r="E722" s="107"/>
      <c r="F722" s="472"/>
      <c r="G722" s="107"/>
      <c r="H722" s="474"/>
    </row>
    <row r="723" spans="1:8" ht="15">
      <c r="A723" s="473"/>
      <c r="B723" s="107" t="s">
        <v>545</v>
      </c>
      <c r="D723" s="472"/>
      <c r="E723" s="107"/>
      <c r="F723" s="472"/>
      <c r="G723" s="107"/>
      <c r="H723" s="474"/>
    </row>
    <row r="724" spans="1:8" ht="15">
      <c r="A724" s="473"/>
      <c r="B724" s="473" t="s">
        <v>2</v>
      </c>
      <c r="C724" s="473"/>
      <c r="D724" s="472">
        <v>3</v>
      </c>
      <c r="E724" s="107"/>
      <c r="F724" s="478"/>
      <c r="G724" s="107"/>
      <c r="H724" s="462">
        <f>D724*F724</f>
        <v>0</v>
      </c>
    </row>
    <row r="725" spans="1:8" ht="15">
      <c r="A725" s="473" t="s">
        <v>555</v>
      </c>
      <c r="B725" s="107" t="s">
        <v>547</v>
      </c>
      <c r="C725" s="6"/>
      <c r="D725" s="472"/>
      <c r="F725" s="472"/>
      <c r="G725" s="127"/>
      <c r="H725" s="357"/>
    </row>
    <row r="726" spans="1:8" ht="15">
      <c r="A726" s="473"/>
      <c r="B726" s="107" t="s">
        <v>548</v>
      </c>
      <c r="C726" s="6"/>
      <c r="D726" s="472"/>
      <c r="F726" s="472"/>
      <c r="G726" s="127"/>
      <c r="H726" s="357"/>
    </row>
    <row r="727" spans="1:8" ht="15">
      <c r="A727" s="473"/>
      <c r="B727" s="473" t="s">
        <v>2</v>
      </c>
      <c r="C727" s="6"/>
      <c r="D727" s="472">
        <v>2</v>
      </c>
      <c r="F727" s="478"/>
      <c r="G727" s="127"/>
      <c r="H727" s="462">
        <f>D727*F727</f>
        <v>0</v>
      </c>
    </row>
    <row r="728" spans="1:8" ht="15">
      <c r="A728" s="473" t="s">
        <v>564</v>
      </c>
      <c r="B728" s="107" t="s">
        <v>550</v>
      </c>
      <c r="C728" s="6"/>
      <c r="D728" s="472"/>
      <c r="F728" s="472"/>
      <c r="G728" s="127"/>
      <c r="H728" s="357"/>
    </row>
    <row r="729" spans="1:8" ht="15">
      <c r="A729" s="473"/>
      <c r="B729" s="473" t="s">
        <v>2</v>
      </c>
      <c r="C729" s="6"/>
      <c r="D729" s="472">
        <v>1</v>
      </c>
      <c r="F729" s="462"/>
      <c r="G729" s="127"/>
      <c r="H729" s="462">
        <f>D729*F729</f>
        <v>0</v>
      </c>
    </row>
    <row r="730" spans="1:8" ht="15">
      <c r="A730" s="473" t="s">
        <v>567</v>
      </c>
      <c r="B730" s="107" t="s">
        <v>552</v>
      </c>
      <c r="C730" s="6"/>
      <c r="D730" s="472"/>
      <c r="F730" s="474"/>
      <c r="G730" s="127"/>
      <c r="H730" s="357"/>
    </row>
    <row r="731" spans="1:8" ht="15">
      <c r="A731" s="473"/>
      <c r="B731" s="107" t="s">
        <v>553</v>
      </c>
      <c r="C731" s="6"/>
      <c r="D731" s="472"/>
      <c r="F731" s="472"/>
      <c r="G731" s="127"/>
      <c r="H731" s="357"/>
    </row>
    <row r="732" spans="1:8" ht="15">
      <c r="A732" s="473"/>
      <c r="B732" s="107" t="s">
        <v>554</v>
      </c>
      <c r="C732" s="6"/>
      <c r="D732" s="472"/>
      <c r="F732" s="472"/>
      <c r="G732" s="127"/>
      <c r="H732" s="357"/>
    </row>
    <row r="733" spans="1:8" ht="15">
      <c r="A733" s="473"/>
      <c r="B733" s="473" t="s">
        <v>11</v>
      </c>
      <c r="C733" s="6"/>
      <c r="D733" s="472">
        <v>1</v>
      </c>
      <c r="F733" s="462"/>
      <c r="G733" s="127"/>
      <c r="H733" s="462">
        <f>D733*F733</f>
        <v>0</v>
      </c>
    </row>
    <row r="734" spans="1:8" ht="15">
      <c r="A734" s="473" t="s">
        <v>572</v>
      </c>
      <c r="B734" s="107" t="s">
        <v>556</v>
      </c>
      <c r="C734" s="6"/>
      <c r="D734" s="472"/>
      <c r="F734" s="472"/>
      <c r="G734" s="127"/>
      <c r="H734" s="357"/>
    </row>
    <row r="735" spans="1:8" ht="15">
      <c r="A735" s="473"/>
      <c r="B735" s="107" t="s">
        <v>557</v>
      </c>
      <c r="C735" s="6"/>
      <c r="D735" s="472"/>
      <c r="F735" s="472"/>
      <c r="G735" s="127"/>
      <c r="H735" s="357"/>
    </row>
    <row r="736" spans="1:8" ht="15">
      <c r="A736" s="473"/>
      <c r="B736" s="107" t="s">
        <v>607</v>
      </c>
      <c r="C736" s="6"/>
      <c r="D736" s="472"/>
      <c r="F736" s="472"/>
      <c r="G736" s="127"/>
      <c r="H736" s="357"/>
    </row>
    <row r="737" spans="1:8" ht="15">
      <c r="A737" s="473"/>
      <c r="B737" s="107" t="s">
        <v>559</v>
      </c>
      <c r="C737" s="6"/>
      <c r="D737" s="472"/>
      <c r="F737" s="474"/>
      <c r="G737" s="127"/>
      <c r="H737" s="357"/>
    </row>
    <row r="738" spans="1:8" ht="15">
      <c r="A738" s="473"/>
      <c r="B738" s="107" t="s">
        <v>560</v>
      </c>
      <c r="C738" s="6"/>
      <c r="D738" s="472"/>
      <c r="F738" s="474"/>
      <c r="G738" s="127"/>
      <c r="H738" s="357"/>
    </row>
    <row r="739" spans="1:8" ht="15">
      <c r="A739" s="473"/>
      <c r="B739" s="107" t="s">
        <v>561</v>
      </c>
      <c r="C739" s="6"/>
      <c r="D739" s="472"/>
      <c r="F739" s="474"/>
      <c r="G739" s="127"/>
      <c r="H739" s="357"/>
    </row>
    <row r="740" spans="1:8" ht="15">
      <c r="A740" s="473"/>
      <c r="B740" s="473" t="s">
        <v>608</v>
      </c>
      <c r="C740" s="6"/>
      <c r="D740" s="472">
        <v>4</v>
      </c>
      <c r="F740" s="478"/>
      <c r="G740" s="127"/>
      <c r="H740" s="462">
        <f>D740*F740</f>
        <v>0</v>
      </c>
    </row>
    <row r="741" spans="1:8" ht="15">
      <c r="A741" s="473"/>
      <c r="B741" s="473" t="s">
        <v>609</v>
      </c>
      <c r="C741" s="6"/>
      <c r="D741" s="472">
        <v>4</v>
      </c>
      <c r="F741" s="481"/>
      <c r="G741" s="127"/>
      <c r="H741" s="462">
        <f>D741*F741</f>
        <v>0</v>
      </c>
    </row>
    <row r="742" spans="1:8" ht="15">
      <c r="A742" s="473" t="s">
        <v>575</v>
      </c>
      <c r="B742" s="107" t="s">
        <v>565</v>
      </c>
      <c r="C742" s="6"/>
      <c r="D742" s="472"/>
      <c r="F742" s="474"/>
      <c r="G742" s="127"/>
      <c r="H742" s="357"/>
    </row>
    <row r="743" spans="1:8" ht="15">
      <c r="A743" s="473"/>
      <c r="B743" s="107" t="s">
        <v>566</v>
      </c>
      <c r="C743" s="6"/>
      <c r="D743" s="472"/>
      <c r="F743" s="474"/>
      <c r="G743" s="127"/>
      <c r="H743" s="357"/>
    </row>
    <row r="744" spans="1:8" ht="15">
      <c r="A744" s="473"/>
      <c r="B744" s="473" t="s">
        <v>11</v>
      </c>
      <c r="C744" s="6"/>
      <c r="D744" s="472">
        <v>1</v>
      </c>
      <c r="F744" s="478"/>
      <c r="G744" s="127"/>
      <c r="H744" s="462">
        <f>D744*F744</f>
        <v>0</v>
      </c>
    </row>
    <row r="745" spans="1:8" ht="15">
      <c r="A745" s="473" t="s">
        <v>610</v>
      </c>
      <c r="B745" s="6" t="s">
        <v>568</v>
      </c>
      <c r="C745" s="6"/>
      <c r="D745" s="472"/>
      <c r="F745" s="474"/>
      <c r="G745" s="127"/>
      <c r="H745" s="357"/>
    </row>
    <row r="746" spans="1:8" ht="15">
      <c r="A746" s="473"/>
      <c r="B746" s="6" t="s">
        <v>569</v>
      </c>
      <c r="C746" s="6"/>
      <c r="D746" s="472"/>
      <c r="F746" s="474"/>
      <c r="G746" s="127"/>
      <c r="H746" s="357"/>
    </row>
    <row r="747" spans="1:8" ht="15">
      <c r="A747" s="473"/>
      <c r="B747" s="107" t="s">
        <v>611</v>
      </c>
      <c r="C747" s="6"/>
      <c r="D747" s="472"/>
      <c r="F747" s="474"/>
      <c r="G747" s="127"/>
      <c r="H747" s="357"/>
    </row>
    <row r="748" spans="1:8" ht="15">
      <c r="A748" s="473"/>
      <c r="B748" s="473" t="s">
        <v>596</v>
      </c>
      <c r="C748" s="6"/>
      <c r="D748" s="472">
        <v>0.48</v>
      </c>
      <c r="F748" s="478"/>
      <c r="G748" s="127"/>
      <c r="H748" s="462">
        <f>D748*F748</f>
        <v>0</v>
      </c>
    </row>
    <row r="749" spans="1:8" ht="15">
      <c r="A749" s="473" t="s">
        <v>580</v>
      </c>
      <c r="B749" s="107" t="s">
        <v>573</v>
      </c>
      <c r="C749" s="6"/>
      <c r="D749" s="472"/>
      <c r="F749" s="472"/>
      <c r="G749" s="127"/>
      <c r="H749" s="357"/>
    </row>
    <row r="750" spans="1:8" ht="15">
      <c r="A750" s="473"/>
      <c r="B750" s="107" t="s">
        <v>574</v>
      </c>
      <c r="C750" s="6"/>
      <c r="D750" s="472"/>
      <c r="F750" s="472"/>
      <c r="G750" s="127"/>
      <c r="H750" s="357"/>
    </row>
    <row r="751" spans="1:8" ht="15">
      <c r="A751" s="473"/>
      <c r="B751" s="473" t="s">
        <v>521</v>
      </c>
      <c r="C751" s="6"/>
      <c r="D751" s="472">
        <v>1</v>
      </c>
      <c r="F751" s="478"/>
      <c r="G751" s="127"/>
      <c r="H751" s="462">
        <f>D751*F751</f>
        <v>0</v>
      </c>
    </row>
    <row r="752" spans="1:8" ht="15">
      <c r="A752" s="473" t="s">
        <v>612</v>
      </c>
      <c r="B752" s="107" t="s">
        <v>576</v>
      </c>
      <c r="C752" s="6"/>
      <c r="D752" s="472"/>
      <c r="F752" s="472"/>
      <c r="G752" s="127"/>
      <c r="H752" s="357"/>
    </row>
    <row r="753" spans="1:8" ht="15">
      <c r="A753" s="473"/>
      <c r="B753" s="107" t="s">
        <v>613</v>
      </c>
      <c r="C753" s="6"/>
      <c r="D753" s="472">
        <v>0.24</v>
      </c>
      <c r="F753" s="478"/>
      <c r="G753" s="127"/>
      <c r="H753" s="462">
        <f>D753*F753</f>
        <v>0</v>
      </c>
    </row>
    <row r="754" spans="1:8" ht="15">
      <c r="A754" s="473"/>
      <c r="B754" s="107" t="s">
        <v>614</v>
      </c>
      <c r="C754" s="6"/>
      <c r="D754" s="472">
        <v>0.48</v>
      </c>
      <c r="F754" s="478"/>
      <c r="G754" s="127"/>
      <c r="H754" s="462">
        <f>D754*F754</f>
        <v>0</v>
      </c>
    </row>
    <row r="755" spans="1:3" ht="15">
      <c r="A755" s="473"/>
      <c r="B755" s="107"/>
      <c r="C755" s="6"/>
    </row>
    <row r="756" spans="1:8" ht="15">
      <c r="A756" s="9" t="s">
        <v>615</v>
      </c>
      <c r="B756" s="107" t="s">
        <v>581</v>
      </c>
      <c r="C756" s="6"/>
      <c r="D756" s="472"/>
      <c r="F756" s="472"/>
      <c r="G756" s="127"/>
      <c r="H756" s="357"/>
    </row>
    <row r="757" spans="1:8" ht="15">
      <c r="A757" s="473"/>
      <c r="B757" s="107" t="s">
        <v>582</v>
      </c>
      <c r="C757" s="6"/>
      <c r="D757" s="472"/>
      <c r="F757" s="472"/>
      <c r="G757" s="127"/>
      <c r="H757" s="357"/>
    </row>
    <row r="758" spans="1:8" ht="15">
      <c r="A758" s="473"/>
      <c r="B758" s="6" t="s">
        <v>616</v>
      </c>
      <c r="C758" s="6"/>
      <c r="D758" s="472">
        <v>6</v>
      </c>
      <c r="F758" s="478"/>
      <c r="G758" s="127"/>
      <c r="H758" s="462">
        <f>D758*F758</f>
        <v>0</v>
      </c>
    </row>
    <row r="759" spans="1:8" ht="15.75" thickBot="1">
      <c r="A759" s="473"/>
      <c r="B759" s="483" t="s">
        <v>584</v>
      </c>
      <c r="C759" s="484"/>
      <c r="D759" s="485"/>
      <c r="E759" s="485"/>
      <c r="F759" s="485"/>
      <c r="G759" s="485"/>
      <c r="H759" s="485"/>
    </row>
    <row r="760" spans="1:8" ht="15">
      <c r="A760" s="473"/>
      <c r="B760" s="107"/>
      <c r="C760" s="6"/>
      <c r="D760" s="365"/>
      <c r="F760" s="94"/>
      <c r="G760" s="127"/>
      <c r="H760" s="357"/>
    </row>
    <row r="761" spans="1:8" ht="15">
      <c r="A761" s="488" t="s">
        <v>587</v>
      </c>
      <c r="B761" s="489" t="s">
        <v>617</v>
      </c>
      <c r="C761" s="6"/>
      <c r="D761" s="365"/>
      <c r="F761" s="94"/>
      <c r="G761" s="127"/>
      <c r="H761" s="472">
        <f>SUM(H691:H758)</f>
        <v>0</v>
      </c>
    </row>
    <row r="762" spans="1:8" ht="15">
      <c r="A762" s="488"/>
      <c r="B762" s="489"/>
      <c r="C762" s="6"/>
      <c r="D762" s="365"/>
      <c r="F762" s="94"/>
      <c r="G762" s="127"/>
      <c r="H762" s="357"/>
    </row>
    <row r="763" spans="1:8" ht="15">
      <c r="A763" s="473"/>
      <c r="B763" s="490" t="s">
        <v>2</v>
      </c>
      <c r="C763" s="6"/>
      <c r="D763" s="486">
        <v>9</v>
      </c>
      <c r="E763" s="94"/>
      <c r="F763" s="491"/>
      <c r="G763" s="127"/>
      <c r="H763" s="492">
        <f>D763*F763</f>
        <v>0</v>
      </c>
    </row>
    <row r="764" spans="1:8" ht="15">
      <c r="A764" s="11"/>
      <c r="C764" s="6"/>
      <c r="D764" s="365"/>
      <c r="E764" s="94"/>
      <c r="F764" s="357"/>
      <c r="G764" s="127"/>
      <c r="H764" s="357"/>
    </row>
    <row r="765" spans="1:8" ht="15">
      <c r="A765" s="11"/>
      <c r="C765" s="6"/>
      <c r="D765" s="365"/>
      <c r="E765" s="94"/>
      <c r="F765" s="357"/>
      <c r="G765" s="127"/>
      <c r="H765" s="357"/>
    </row>
    <row r="766" spans="1:8" ht="15">
      <c r="A766" s="11"/>
      <c r="C766" s="6"/>
      <c r="D766" s="365"/>
      <c r="E766" s="94"/>
      <c r="F766" s="357"/>
      <c r="G766" s="127"/>
      <c r="H766" s="357"/>
    </row>
    <row r="767" spans="1:8" ht="15">
      <c r="A767" s="11"/>
      <c r="C767" s="6"/>
      <c r="D767" s="365"/>
      <c r="E767" s="94"/>
      <c r="F767" s="357"/>
      <c r="G767" s="127"/>
      <c r="H767" s="357"/>
    </row>
    <row r="768" spans="1:8" ht="15">
      <c r="A768" s="11"/>
      <c r="C768" s="6"/>
      <c r="D768" s="365"/>
      <c r="E768" s="94"/>
      <c r="F768" s="357"/>
      <c r="G768" s="127"/>
      <c r="H768" s="357"/>
    </row>
    <row r="769" ht="15">
      <c r="B769" s="69" t="s">
        <v>295</v>
      </c>
    </row>
    <row r="770" ht="15">
      <c r="B770" s="69" t="s">
        <v>618</v>
      </c>
    </row>
    <row r="771" ht="15">
      <c r="B771" s="180"/>
    </row>
    <row r="772" ht="15">
      <c r="B772" s="354" t="s">
        <v>619</v>
      </c>
    </row>
    <row r="773" ht="15">
      <c r="B773" s="180"/>
    </row>
    <row r="774" ht="15">
      <c r="B774" s="69" t="s">
        <v>98</v>
      </c>
    </row>
    <row r="775" spans="2:8" ht="15">
      <c r="B775" s="345" t="s">
        <v>232</v>
      </c>
      <c r="C775" s="345"/>
      <c r="D775" s="345"/>
      <c r="E775" s="345"/>
      <c r="F775" s="345"/>
      <c r="G775" s="345"/>
      <c r="H775" s="345"/>
    </row>
    <row r="776" spans="2:8" ht="30">
      <c r="B776" s="346" t="str">
        <f>B9</f>
        <v>2630/2, CJELINA 2, REKONSTRUKCIJA VODOOPSKRBNE MREŽE GRADA KRIŽEVACA</v>
      </c>
      <c r="C776" s="347"/>
      <c r="D776" s="195"/>
      <c r="E776" s="347"/>
      <c r="F776" s="195"/>
      <c r="G776" s="347"/>
      <c r="H776" s="195"/>
    </row>
    <row r="777" ht="15">
      <c r="B777" s="354" t="str">
        <f>B11</f>
        <v>Dionica D4.3, M. Detonija</v>
      </c>
    </row>
    <row r="778" ht="15">
      <c r="B778" s="354"/>
    </row>
    <row r="779" spans="5:8" ht="15">
      <c r="E779" s="107"/>
      <c r="G779" s="188"/>
      <c r="H779" s="357"/>
    </row>
    <row r="780" spans="1:8" ht="15">
      <c r="A780" s="339" t="s">
        <v>390</v>
      </c>
      <c r="B780" s="35" t="s">
        <v>620</v>
      </c>
      <c r="E780" s="107"/>
      <c r="G780" s="188"/>
      <c r="H780" s="357"/>
    </row>
    <row r="781" spans="5:8" ht="15">
      <c r="E781" s="107"/>
      <c r="G781" s="188"/>
      <c r="H781" s="357"/>
    </row>
    <row r="782" spans="1:8" ht="15">
      <c r="A782" s="339" t="s">
        <v>621</v>
      </c>
      <c r="B782" s="354" t="s">
        <v>7</v>
      </c>
      <c r="E782" s="107"/>
      <c r="G782" s="188"/>
      <c r="H782" s="379">
        <f>H135</f>
        <v>0</v>
      </c>
    </row>
    <row r="783" spans="1:8" ht="15">
      <c r="A783" s="339"/>
      <c r="B783" s="354"/>
      <c r="E783" s="107"/>
      <c r="G783" s="188"/>
      <c r="H783" s="377"/>
    </row>
    <row r="784" spans="1:8" ht="15">
      <c r="A784" s="339" t="s">
        <v>622</v>
      </c>
      <c r="B784" s="354" t="s">
        <v>15</v>
      </c>
      <c r="E784" s="107"/>
      <c r="G784" s="188"/>
      <c r="H784" s="379">
        <f>H151</f>
        <v>0</v>
      </c>
    </row>
    <row r="785" spans="1:8" ht="15">
      <c r="A785" s="339"/>
      <c r="B785" s="354"/>
      <c r="E785" s="107"/>
      <c r="G785" s="188"/>
      <c r="H785" s="377"/>
    </row>
    <row r="786" spans="1:8" ht="15">
      <c r="A786" s="339" t="s">
        <v>623</v>
      </c>
      <c r="B786" s="354" t="s">
        <v>20</v>
      </c>
      <c r="E786" s="107"/>
      <c r="G786" s="188"/>
      <c r="H786" s="379">
        <f>H241</f>
        <v>0</v>
      </c>
    </row>
    <row r="787" spans="1:11" ht="15">
      <c r="A787" s="339"/>
      <c r="B787" s="354"/>
      <c r="E787" s="107"/>
      <c r="G787" s="188"/>
      <c r="H787" s="377"/>
      <c r="I787" s="44"/>
      <c r="J787" s="44"/>
      <c r="K787" s="44"/>
    </row>
    <row r="788" spans="1:8" ht="15">
      <c r="A788" s="339" t="s">
        <v>624</v>
      </c>
      <c r="B788" s="354" t="s">
        <v>149</v>
      </c>
      <c r="E788" s="107"/>
      <c r="G788" s="188"/>
      <c r="H788" s="379">
        <f>H257</f>
        <v>0</v>
      </c>
    </row>
    <row r="789" spans="1:8" ht="15">
      <c r="A789" s="339"/>
      <c r="B789" s="354"/>
      <c r="E789" s="107"/>
      <c r="G789" s="188"/>
      <c r="H789" s="377"/>
    </row>
    <row r="790" spans="1:8" ht="15">
      <c r="A790" s="339" t="s">
        <v>625</v>
      </c>
      <c r="B790" s="354" t="s">
        <v>136</v>
      </c>
      <c r="E790" s="107"/>
      <c r="G790" s="188"/>
      <c r="H790" s="379">
        <f>H293</f>
        <v>0</v>
      </c>
    </row>
    <row r="791" spans="1:8" ht="15">
      <c r="A791" s="339"/>
      <c r="B791" s="354"/>
      <c r="E791" s="107"/>
      <c r="G791" s="188"/>
      <c r="H791" s="377"/>
    </row>
    <row r="792" spans="1:8" ht="15">
      <c r="A792" s="339" t="s">
        <v>626</v>
      </c>
      <c r="B792" s="354" t="s">
        <v>146</v>
      </c>
      <c r="E792" s="107"/>
      <c r="G792" s="188"/>
      <c r="H792" s="379">
        <f>H330</f>
        <v>0</v>
      </c>
    </row>
    <row r="793" spans="1:8" ht="15">
      <c r="A793" s="339"/>
      <c r="B793" s="354"/>
      <c r="E793" s="107"/>
      <c r="G793" s="188"/>
      <c r="H793" s="377"/>
    </row>
    <row r="794" spans="1:8" ht="15">
      <c r="A794" s="339" t="s">
        <v>627</v>
      </c>
      <c r="B794" s="354" t="s">
        <v>70</v>
      </c>
      <c r="E794" s="107"/>
      <c r="G794" s="188"/>
      <c r="H794" s="379">
        <f>H449</f>
        <v>0</v>
      </c>
    </row>
    <row r="795" spans="1:8" ht="15">
      <c r="A795" s="339"/>
      <c r="B795" s="354"/>
      <c r="E795" s="107"/>
      <c r="G795" s="188"/>
      <c r="H795" s="377"/>
    </row>
    <row r="796" spans="1:8" ht="15">
      <c r="A796" s="339" t="s">
        <v>628</v>
      </c>
      <c r="B796" s="354" t="s">
        <v>87</v>
      </c>
      <c r="E796" s="107"/>
      <c r="G796" s="188"/>
      <c r="H796" s="379">
        <f>H479</f>
        <v>0</v>
      </c>
    </row>
    <row r="797" spans="1:8" ht="15">
      <c r="A797" s="493"/>
      <c r="B797" s="354"/>
      <c r="E797" s="107"/>
      <c r="G797" s="188"/>
      <c r="H797" s="377"/>
    </row>
    <row r="798" spans="1:8" ht="15">
      <c r="A798" s="339" t="s">
        <v>629</v>
      </c>
      <c r="B798" s="354" t="s">
        <v>91</v>
      </c>
      <c r="E798" s="107"/>
      <c r="G798" s="188"/>
      <c r="H798" s="379">
        <f>H571</f>
        <v>0</v>
      </c>
    </row>
    <row r="799" spans="1:8" ht="15">
      <c r="A799" s="339"/>
      <c r="B799" s="354"/>
      <c r="E799" s="107"/>
      <c r="G799" s="188"/>
      <c r="H799" s="377"/>
    </row>
    <row r="800" spans="1:8" ht="15">
      <c r="A800" s="489" t="s">
        <v>513</v>
      </c>
      <c r="B800" s="35" t="s">
        <v>630</v>
      </c>
      <c r="C800" s="490"/>
      <c r="D800" s="494"/>
      <c r="E800" s="107"/>
      <c r="G800" s="188"/>
      <c r="H800" s="379">
        <f>H678</f>
        <v>0</v>
      </c>
    </row>
    <row r="801" spans="2:8" ht="15">
      <c r="B801" s="354"/>
      <c r="E801" s="107"/>
      <c r="G801" s="188"/>
      <c r="H801" s="377"/>
    </row>
    <row r="802" spans="1:8" ht="15">
      <c r="A802" s="489" t="s">
        <v>587</v>
      </c>
      <c r="B802" s="35" t="s">
        <v>631</v>
      </c>
      <c r="C802" s="490"/>
      <c r="D802" s="494"/>
      <c r="E802" s="107"/>
      <c r="G802" s="188"/>
      <c r="H802" s="379">
        <f>H763</f>
        <v>0</v>
      </c>
    </row>
    <row r="803" spans="1:8" ht="15.75" thickBot="1">
      <c r="A803" s="489"/>
      <c r="B803" s="35"/>
      <c r="C803" s="490"/>
      <c r="D803" s="494"/>
      <c r="E803" s="107"/>
      <c r="G803" s="188"/>
      <c r="H803" s="377"/>
    </row>
    <row r="804" spans="1:8" ht="15.75" thickTop="1">
      <c r="A804" s="97"/>
      <c r="B804" s="495"/>
      <c r="C804" s="114"/>
      <c r="D804" s="281"/>
      <c r="E804" s="114"/>
      <c r="F804" s="198"/>
      <c r="G804" s="190"/>
      <c r="H804" s="291"/>
    </row>
    <row r="805" spans="2:8" ht="15.75" thickBot="1">
      <c r="B805" s="354" t="s">
        <v>632</v>
      </c>
      <c r="E805" s="107"/>
      <c r="G805" s="188"/>
      <c r="H805" s="292">
        <f>SUM(H780:H803)</f>
        <v>0</v>
      </c>
    </row>
    <row r="806" spans="1:8" ht="15.75" thickBot="1">
      <c r="A806" s="99"/>
      <c r="B806" s="496"/>
      <c r="C806" s="115"/>
      <c r="D806" s="282"/>
      <c r="E806" s="115"/>
      <c r="F806" s="199"/>
      <c r="G806" s="191"/>
      <c r="H806" s="293"/>
    </row>
    <row r="807" spans="1:8" ht="15.75" thickTop="1">
      <c r="A807" s="97"/>
      <c r="B807" s="499"/>
      <c r="C807" s="114"/>
      <c r="D807" s="281"/>
      <c r="E807" s="114"/>
      <c r="G807" s="188"/>
      <c r="H807" s="291"/>
    </row>
    <row r="839" ht="15">
      <c r="A839" s="391"/>
    </row>
  </sheetData>
  <sheetProtection/>
  <mergeCells count="2">
    <mergeCell ref="B5:H5"/>
    <mergeCell ref="B775:H77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F27"/>
  <sheetViews>
    <sheetView zoomScalePageLayoutView="0" workbookViewId="0" topLeftCell="A1">
      <selection activeCell="H10" sqref="H10"/>
    </sheetView>
  </sheetViews>
  <sheetFormatPr defaultColWidth="9.140625" defaultRowHeight="15"/>
  <cols>
    <col min="1" max="1" width="9.140625" style="122" customWidth="1"/>
    <col min="2" max="2" width="50.28125" style="122" customWidth="1"/>
    <col min="3" max="4" width="9.140625" style="122" customWidth="1"/>
    <col min="5" max="5" width="12.00390625" style="122" customWidth="1"/>
    <col min="6" max="6" width="14.7109375" style="122" bestFit="1" customWidth="1"/>
    <col min="7" max="16384" width="9.140625" style="122" customWidth="1"/>
  </cols>
  <sheetData>
    <row r="2" ht="42.75" customHeight="1">
      <c r="B2" s="500" t="s">
        <v>655</v>
      </c>
    </row>
    <row r="4" spans="1:6" ht="25.5">
      <c r="A4" s="501" t="s">
        <v>656</v>
      </c>
      <c r="B4" s="501" t="s">
        <v>657</v>
      </c>
      <c r="C4" s="502" t="s">
        <v>658</v>
      </c>
      <c r="D4" s="503" t="s">
        <v>659</v>
      </c>
      <c r="E4" s="503" t="s">
        <v>660</v>
      </c>
      <c r="F4" s="503" t="s">
        <v>661</v>
      </c>
    </row>
    <row r="5" spans="1:2" ht="44.25" customHeight="1">
      <c r="A5" s="504"/>
      <c r="B5" s="505" t="s">
        <v>662</v>
      </c>
    </row>
    <row r="6" spans="1:2" ht="47.25" customHeight="1">
      <c r="A6" s="506"/>
      <c r="B6" s="507" t="s">
        <v>663</v>
      </c>
    </row>
    <row r="7" spans="1:2" ht="47.25" customHeight="1">
      <c r="A7" s="506"/>
      <c r="B7" s="507" t="s">
        <v>664</v>
      </c>
    </row>
    <row r="8" spans="1:4" ht="47.25" customHeight="1">
      <c r="A8" s="453" t="s">
        <v>517</v>
      </c>
      <c r="B8" s="507" t="s">
        <v>665</v>
      </c>
      <c r="C8" s="453" t="s">
        <v>16</v>
      </c>
      <c r="D8" s="453">
        <v>40</v>
      </c>
    </row>
    <row r="9" spans="1:4" ht="81" customHeight="1">
      <c r="A9" s="406" t="s">
        <v>522</v>
      </c>
      <c r="B9" s="508" t="s">
        <v>666</v>
      </c>
      <c r="C9" s="453" t="s">
        <v>4</v>
      </c>
      <c r="D9" s="453">
        <v>22</v>
      </c>
    </row>
    <row r="10" spans="1:4" ht="60.75" customHeight="1">
      <c r="A10" s="406" t="s">
        <v>527</v>
      </c>
      <c r="B10" s="507" t="s">
        <v>667</v>
      </c>
      <c r="C10" s="453" t="s">
        <v>2</v>
      </c>
      <c r="D10" s="453">
        <v>3</v>
      </c>
    </row>
    <row r="11" spans="1:4" ht="152.25" customHeight="1">
      <c r="A11" s="406" t="s">
        <v>531</v>
      </c>
      <c r="B11" s="508" t="s">
        <v>668</v>
      </c>
      <c r="C11" s="453" t="s">
        <v>16</v>
      </c>
      <c r="D11" s="453">
        <v>425</v>
      </c>
    </row>
    <row r="12" spans="1:4" ht="36.75" customHeight="1">
      <c r="A12" s="453" t="s">
        <v>669</v>
      </c>
      <c r="B12" s="509" t="s">
        <v>670</v>
      </c>
      <c r="C12" s="453" t="s">
        <v>16</v>
      </c>
      <c r="D12" s="453">
        <v>425</v>
      </c>
    </row>
    <row r="13" spans="1:4" ht="212.25" customHeight="1">
      <c r="A13" s="453" t="s">
        <v>537</v>
      </c>
      <c r="B13" s="508" t="s">
        <v>671</v>
      </c>
      <c r="C13" s="453" t="s">
        <v>16</v>
      </c>
      <c r="D13" s="453">
        <v>425</v>
      </c>
    </row>
    <row r="14" spans="1:4" ht="331.5" customHeight="1">
      <c r="A14" s="453" t="s">
        <v>541</v>
      </c>
      <c r="B14" s="510" t="s">
        <v>672</v>
      </c>
      <c r="C14" s="453" t="s">
        <v>16</v>
      </c>
      <c r="D14" s="453">
        <v>425</v>
      </c>
    </row>
    <row r="15" spans="1:4" ht="40.5" customHeight="1">
      <c r="A15" s="453" t="s">
        <v>543</v>
      </c>
      <c r="B15" s="509" t="s">
        <v>670</v>
      </c>
      <c r="C15" s="453" t="s">
        <v>16</v>
      </c>
      <c r="D15" s="453">
        <v>425</v>
      </c>
    </row>
    <row r="16" spans="1:4" ht="57" customHeight="1">
      <c r="A16" s="453">
        <v>9</v>
      </c>
      <c r="B16" s="511" t="s">
        <v>673</v>
      </c>
      <c r="C16" s="453" t="s">
        <v>2</v>
      </c>
      <c r="D16" s="453">
        <v>16</v>
      </c>
    </row>
    <row r="17" spans="1:4" ht="73.5" customHeight="1">
      <c r="A17" s="453" t="s">
        <v>549</v>
      </c>
      <c r="B17" s="511" t="s">
        <v>674</v>
      </c>
      <c r="C17" s="453" t="s">
        <v>4</v>
      </c>
      <c r="D17" s="453">
        <v>22</v>
      </c>
    </row>
    <row r="18" spans="1:4" ht="73.5" customHeight="1">
      <c r="A18" s="453" t="s">
        <v>551</v>
      </c>
      <c r="B18" s="511" t="s">
        <v>675</v>
      </c>
      <c r="C18" s="453" t="s">
        <v>676</v>
      </c>
      <c r="D18" s="453">
        <v>18</v>
      </c>
    </row>
    <row r="19" spans="1:4" ht="27.75" customHeight="1">
      <c r="A19" s="453"/>
      <c r="B19" s="509"/>
      <c r="C19" s="453"/>
      <c r="D19" s="453"/>
    </row>
    <row r="20" spans="2:6" ht="15.75">
      <c r="B20" s="512" t="s">
        <v>677</v>
      </c>
      <c r="C20" s="513"/>
      <c r="D20" s="513"/>
      <c r="E20" s="514"/>
      <c r="F20" s="514"/>
    </row>
    <row r="23" spans="5:6" ht="12.75">
      <c r="E23" s="515"/>
      <c r="F23" s="124"/>
    </row>
    <row r="24" spans="5:6" ht="12.75">
      <c r="E24" s="515"/>
      <c r="F24" s="124"/>
    </row>
    <row r="25" spans="5:6" ht="12.75">
      <c r="E25" s="515"/>
      <c r="F25" s="124"/>
    </row>
    <row r="26" ht="12.75">
      <c r="F26" s="124"/>
    </row>
    <row r="27" ht="12.75">
      <c r="F27" s="124"/>
    </row>
  </sheetData>
  <sheetProtection/>
  <mergeCells count="1">
    <mergeCell ref="A5:A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ania</dc:creator>
  <cp:keywords/>
  <dc:description/>
  <cp:lastModifiedBy>Helena Kralj Brlek</cp:lastModifiedBy>
  <cp:lastPrinted>2021-08-31T12:54:28Z</cp:lastPrinted>
  <dcterms:created xsi:type="dcterms:W3CDTF">2008-12-22T08:41:19Z</dcterms:created>
  <dcterms:modified xsi:type="dcterms:W3CDTF">2021-09-09T11:37:43Z</dcterms:modified>
  <cp:category/>
  <cp:version/>
  <cp:contentType/>
  <cp:contentStatus/>
</cp:coreProperties>
</file>