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V:\Velimir i Darko\JAVNA NABAVA\Javna nabava 2021\JN 2021 Brdo Cirvensko D43 2630_8\DZN Brdo Cikvensko 2630_8 D43\"/>
    </mc:Choice>
  </mc:AlternateContent>
  <xr:revisionPtr revIDLastSave="0" documentId="13_ncr:1_{E78FC79D-1BC7-4135-ABB5-C328E4349FC0}" xr6:coauthVersionLast="47" xr6:coauthVersionMax="47" xr10:uidLastSave="{00000000-0000-0000-0000-000000000000}"/>
  <bookViews>
    <workbookView xWindow="-120" yWindow="-120" windowWidth="29040" windowHeight="15840" tabRatio="852" xr2:uid="{00000000-000D-0000-FFFF-FFFF00000000}"/>
  </bookViews>
  <sheets>
    <sheet name="Brdo Cirkvensko D43 dio" sheetId="50" r:id="rId1"/>
    <sheet name="List1" sheetId="51" r:id="rId2"/>
  </sheets>
  <definedNames>
    <definedName name="_xlnm.Print_Area" localSheetId="0">'Brdo Cirkvensko D43 dio'!$A$1:$H$717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28" i="50" l="1"/>
  <c r="H525" i="50"/>
  <c r="H522" i="50"/>
  <c r="H491" i="50"/>
  <c r="H488" i="50"/>
  <c r="H485" i="50"/>
  <c r="H468" i="50"/>
  <c r="H465" i="50"/>
  <c r="H462" i="50"/>
  <c r="H459" i="50" l="1"/>
  <c r="H456" i="50"/>
  <c r="H652" i="50" l="1"/>
  <c r="H355" i="50" l="1"/>
  <c r="H350" i="50"/>
  <c r="H370" i="50"/>
  <c r="H367" i="50"/>
  <c r="H365" i="50"/>
  <c r="H363" i="50"/>
  <c r="H537" i="50"/>
  <c r="H535" i="50"/>
  <c r="H530" i="50"/>
  <c r="H519" i="50"/>
  <c r="H517" i="50"/>
  <c r="H515" i="50"/>
  <c r="F691" i="50" l="1"/>
  <c r="D326" i="50" l="1"/>
  <c r="H326" i="50" s="1"/>
  <c r="B326" i="50"/>
  <c r="H320" i="50"/>
  <c r="D333" i="50" l="1"/>
  <c r="D340" i="50"/>
  <c r="H340" i="50" s="1"/>
  <c r="D335" i="50" l="1"/>
  <c r="H335" i="50" s="1"/>
  <c r="H333" i="50"/>
  <c r="D337" i="50"/>
  <c r="H337" i="50" s="1"/>
  <c r="H374" i="50" l="1"/>
  <c r="H507" i="50" l="1"/>
  <c r="H504" i="50"/>
  <c r="H500" i="50"/>
  <c r="H497" i="50"/>
  <c r="H494" i="50"/>
  <c r="H482" i="50"/>
  <c r="H479" i="50"/>
  <c r="H476" i="50"/>
  <c r="H691" i="50" l="1"/>
  <c r="D611" i="50"/>
  <c r="D443" i="50" l="1"/>
  <c r="D239" i="50" l="1"/>
  <c r="H443" i="50"/>
  <c r="H445" i="50"/>
  <c r="H541" i="50" l="1"/>
  <c r="H644" i="50"/>
  <c r="D635" i="50"/>
  <c r="H611" i="50"/>
  <c r="D572" i="50"/>
  <c r="D576" i="50" s="1"/>
  <c r="H557" i="50"/>
  <c r="H554" i="50"/>
  <c r="H302" i="50"/>
  <c r="H293" i="50"/>
  <c r="H284" i="50"/>
  <c r="H275" i="50"/>
  <c r="H254" i="50"/>
  <c r="H239" i="50"/>
  <c r="D230" i="50"/>
  <c r="H230" i="50" s="1"/>
  <c r="H221" i="50"/>
  <c r="H219" i="50"/>
  <c r="H210" i="50"/>
  <c r="H201" i="50"/>
  <c r="H148" i="50"/>
  <c r="H141" i="50"/>
  <c r="D126" i="50"/>
  <c r="H126" i="50" s="1"/>
  <c r="D111" i="50"/>
  <c r="H111" i="50" s="1"/>
  <c r="D100" i="50"/>
  <c r="H100" i="50" s="1"/>
  <c r="H93" i="50"/>
  <c r="H86" i="50"/>
  <c r="H78" i="50"/>
  <c r="H572" i="50" l="1"/>
  <c r="H576" i="50"/>
  <c r="H635" i="50"/>
  <c r="H656" i="50" s="1"/>
  <c r="H714" i="50" s="1"/>
  <c r="H561" i="50"/>
  <c r="H710" i="50" s="1"/>
  <c r="H258" i="50"/>
  <c r="H702" i="50" s="1"/>
  <c r="H130" i="50"/>
  <c r="H696" i="50" s="1"/>
  <c r="H152" i="50"/>
  <c r="H698" i="50" s="1"/>
  <c r="H306" i="50"/>
  <c r="H704" i="50" s="1"/>
  <c r="H706" i="50"/>
  <c r="H708" i="50"/>
  <c r="H243" i="50"/>
  <c r="H700" i="50" s="1"/>
  <c r="H580" i="50"/>
  <c r="H712" i="50" s="1"/>
  <c r="H717" i="50" l="1"/>
</calcChain>
</file>

<file path=xl/sharedStrings.xml><?xml version="1.0" encoding="utf-8"?>
<sst xmlns="http://schemas.openxmlformats.org/spreadsheetml/2006/main" count="429" uniqueCount="330">
  <si>
    <t>m</t>
  </si>
  <si>
    <t>kom</t>
  </si>
  <si>
    <t>m3</t>
  </si>
  <si>
    <t>TROŠKOVNIK</t>
  </si>
  <si>
    <t>PRIPREMNI RADOVI</t>
  </si>
  <si>
    <t>Obračun po komadu</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</si>
  <si>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</si>
  <si>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</si>
  <si>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</si>
  <si>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</si>
  <si>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</si>
  <si>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</si>
  <si>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</si>
  <si>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</si>
  <si>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</si>
  <si>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</si>
  <si>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</si>
  <si>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</si>
  <si>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</si>
  <si>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</si>
  <si>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</si>
  <si>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</si>
  <si>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</si>
  <si>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</si>
  <si>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</si>
  <si>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</si>
  <si>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</si>
  <si>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</si>
  <si>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</si>
  <si>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</si>
  <si>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</si>
  <si>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</si>
  <si>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</si>
  <si>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</si>
  <si>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</si>
  <si>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</si>
  <si>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</si>
  <si>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</si>
  <si>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</si>
  <si>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</si>
  <si>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</si>
  <si>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</si>
  <si>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</si>
  <si>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 xml:space="preserve">m3         </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</si>
  <si>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</si>
  <si>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</si>
  <si>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</si>
  <si>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</si>
  <si>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</si>
  <si>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</si>
  <si>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</si>
  <si>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</si>
  <si>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</si>
  <si>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</si>
  <si>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</si>
  <si>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</si>
  <si>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</si>
  <si>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</si>
  <si>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</si>
  <si>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</si>
  <si>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</si>
  <si>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</si>
  <si>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</si>
  <si>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</si>
  <si>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</si>
  <si>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</si>
  <si>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</si>
  <si>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</si>
  <si>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</si>
  <si>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</si>
  <si>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</si>
  <si>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</si>
  <si>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</si>
  <si>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</si>
  <si>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</si>
  <si>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</si>
  <si>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</si>
  <si>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</si>
  <si>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</si>
  <si>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</si>
  <si>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</si>
  <si>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</si>
  <si>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</si>
  <si>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</si>
  <si>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</si>
  <si>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</si>
  <si>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</si>
  <si>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</si>
  <si>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</si>
  <si>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</si>
  <si>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</si>
  <si>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</si>
  <si>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</si>
  <si>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</si>
  <si>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</si>
  <si>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</si>
  <si>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</si>
  <si>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</si>
  <si>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</si>
  <si>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</si>
  <si>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</si>
  <si>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</si>
  <si>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</si>
  <si>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</si>
  <si>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</si>
  <si>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</si>
  <si>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Troškovnik - Glavni projekt</t>
  </si>
  <si>
    <t>VODOOPSKRBNI SUSTAV „SV. IVAN ŽABNO“</t>
  </si>
  <si>
    <t>Glavnii projekt</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</si>
  <si>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</si>
  <si>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</si>
  <si>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</si>
  <si>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</si>
  <si>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</si>
  <si>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</si>
  <si>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</si>
  <si>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</si>
  <si>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</si>
  <si>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</si>
  <si>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</si>
  <si>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</si>
  <si>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</si>
  <si>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</si>
  <si>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</si>
  <si>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</si>
  <si>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</si>
  <si>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</si>
  <si>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</si>
  <si>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</si>
  <si>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</si>
  <si>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</si>
  <si>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</si>
  <si>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</si>
  <si>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</si>
  <si>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</si>
  <si>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</si>
  <si>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</si>
  <si>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</si>
  <si>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</si>
  <si>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</si>
  <si>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</si>
  <si>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</si>
  <si>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</si>
  <si>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</si>
  <si>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</si>
  <si>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</si>
  <si>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</si>
  <si>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</si>
  <si>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</si>
  <si>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</si>
  <si>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</si>
  <si>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</si>
  <si>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</si>
  <si>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</si>
  <si>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</si>
  <si>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</si>
  <si>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</si>
  <si>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</si>
  <si>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</si>
  <si>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</si>
  <si>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</si>
  <si>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</si>
  <si>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</si>
  <si>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</si>
  <si>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</si>
  <si>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</si>
  <si>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</si>
  <si>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</si>
  <si>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</si>
  <si>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</si>
  <si>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</si>
  <si>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</si>
  <si>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</si>
  <si>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</si>
  <si>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DN 110 mm; PN 16 bara; s = 10,0 mm; SRD 11, l= 1000 mm</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</si>
  <si>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</si>
  <si>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</si>
  <si>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</si>
  <si>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</si>
  <si>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</si>
  <si>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</si>
  <si>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</si>
  <si>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</si>
  <si>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</si>
  <si>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</si>
  <si>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</si>
  <si>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</si>
  <si>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</si>
  <si>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</si>
  <si>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</si>
  <si>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</si>
  <si>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</si>
  <si>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</si>
  <si>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</si>
  <si>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</si>
  <si>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</si>
  <si>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</si>
  <si>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</si>
  <si>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</si>
  <si>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</si>
  <si>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</si>
  <si>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</si>
  <si>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</si>
  <si>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</si>
  <si>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</si>
  <si>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</si>
  <si>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</si>
  <si>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</si>
  <si>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</si>
  <si>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</si>
  <si>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</si>
  <si>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</si>
  <si>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1. Ploča s podacima o gradilištu</t>
  </si>
  <si>
    <t>2. Osiguranje prometa</t>
  </si>
  <si>
    <t>3. Probni iskop za iznalaženje postojećih instalacija na površini zahvata</t>
  </si>
  <si>
    <t>4. Izrada geodetskog elaborata iskolčenja</t>
  </si>
  <si>
    <t>5. Iskolčenje trase</t>
  </si>
  <si>
    <t>6. Izrada geodetskog snimka izvedenog  stanja</t>
  </si>
  <si>
    <t>5.1. Vodovodni cjevovodi</t>
  </si>
  <si>
    <t>6.1. Vodovodni cjevovodi</t>
  </si>
  <si>
    <t>1. Strojni iskop rova za cjevovod</t>
  </si>
  <si>
    <t>3.2. hidranti</t>
  </si>
  <si>
    <t>4. Planiranje dna rova cjevovoda</t>
  </si>
  <si>
    <t>5. Odvoz neuporabivog i suvišnog materijala</t>
  </si>
  <si>
    <t xml:space="preserve">1. Nabava i ugradba traka za označavanje vodovodnih cjevovoda </t>
  </si>
  <si>
    <t>1.1. PEHD DN 110 mm</t>
  </si>
  <si>
    <t>2.1. PEHD DN 110 mm</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</si>
  <si>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</si>
  <si>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Snimanje za GIS obuhvaća trasu vodovodnih cjevovoda za katastar, svih lomnih točaka, zasunskih okana i posebnih objekata u skladu s Uputama za izradu elaborata za pogonski katastar vodovoda koji se prilaže ovom troškovniku</t>
  </si>
  <si>
    <t xml:space="preserve">    DN 100</t>
  </si>
  <si>
    <t xml:space="preserve">    DN 110/DN 100 </t>
  </si>
  <si>
    <t>Obračun po m' obilježene trase vodovodnih cjevovoda</t>
  </si>
  <si>
    <t xml:space="preserve">U  prethodno ugrađene zaštitne cijevi uvlačile bi se produktne - vodovodne  PEHD DN 110 cijevi </t>
  </si>
  <si>
    <t>4.1. EV zasun (kratki)</t>
  </si>
  <si>
    <t>Nudi se:</t>
  </si>
  <si>
    <t>4.2. Elektro T komad</t>
  </si>
  <si>
    <t>4.3. N komad</t>
  </si>
  <si>
    <t xml:space="preserve">    DN 100 </t>
  </si>
  <si>
    <t xml:space="preserve">    DN 100x300</t>
  </si>
  <si>
    <t xml:space="preserve">    DN 100, Rd = 1,25 m</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</si>
  <si>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</si>
  <si>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</si>
  <si>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</si>
  <si>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</si>
  <si>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</si>
  <si>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</si>
  <si>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</si>
  <si>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</si>
  <si>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</si>
  <si>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</si>
  <si>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</si>
  <si>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</si>
  <si>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Cijevi PEHD DN 110 se isporučuju u duljinama od 6,0 i 12,0 m.</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</si>
  <si>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</si>
  <si>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</si>
  <si>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</si>
  <si>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</si>
  <si>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</si>
  <si>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PEHD cijevi, PE 100 za radni tlak PN 10  bara spajati će se elektro spojnicama sa dvostrukim naglavkom.</t>
  </si>
  <si>
    <t>Jednim dijelom trasa cjevovoda prolazi prometnicom gdje je potrebno osigurati zbijenost koja zadovoljava cestovne propise, pa se prema uvjetima provodi zatrpavanje rova kamenim materijalom (cakumpak) ili šljunkom, prema uvjetima nadležne uprave za ceste.</t>
  </si>
  <si>
    <t>2.2.  bušenje ispod lokalnih prometnica i kolnih ulaza</t>
  </si>
  <si>
    <t xml:space="preserve">2.1. Nabava  zaštitnih cijevi i ugradnja  u propisanom padu prema uzdužnom profilu. </t>
  </si>
  <si>
    <r>
      <t>Obračun po m</t>
    </r>
    <r>
      <rPr>
        <sz val="11"/>
        <rFont val="Calibri"/>
        <family val="2"/>
        <charset val="238"/>
      </rPr>
      <t>΄</t>
    </r>
    <r>
      <rPr>
        <sz val="11"/>
        <rFont val="Arial"/>
        <family val="2"/>
        <charset val="238"/>
      </rPr>
      <t xml:space="preserve"> ugrađene zaštitne cijevi UKC DN 160 </t>
    </r>
  </si>
  <si>
    <t>1. Bušenje ispod lokalnih prometnica i kolnih ulaza hidrauličkim bušenjem i ugradnja zaštitnih UKC cijevi DN 160 mm</t>
  </si>
  <si>
    <t>Široki iskop građevne jame  za OG i hidrante u materijalu "C" kategorije. Radove izvesti ovisno o opremljenosti i tehnologiji rada izvođača za sve dubine prema grafičkim prilozima.</t>
  </si>
  <si>
    <t>1.1. Izrada betonske podloge  kod nadzemnih hidranata od betona C 12/15 (0,2 m3/hidrantu).</t>
  </si>
  <si>
    <t>1.2. Izrada suhozida od pune opeke oko zasuna hidranta prema tipskom nacrtu.</t>
  </si>
  <si>
    <t>1.3. Opločenje prilaznih staza nadzemnih hidranta.</t>
  </si>
  <si>
    <t>2.  Nabava i montaža fazonskih komada i armatura za zasunska okna uključivo nabava i montaža sveg potrebnog spojnog i brtvenog materijala sa vijcima. Spajanje fazonskih komada treba izvesti u skladu sa montažnim shematskih prikaza (vidi prilog 14) za radni tlak  PN 16 bara. Obračun po izvršenim radovima i komadu ugrađenog fazonskog komada ili armature.</t>
  </si>
  <si>
    <t>Brdo Cirkvensko</t>
  </si>
  <si>
    <t>dio dionice D 43</t>
  </si>
  <si>
    <t>3.1. OG</t>
  </si>
  <si>
    <t>Potrebno je izvesti 3 nadzemna hidranata za koje je potrebno izvesti sljedeće radove:</t>
  </si>
  <si>
    <t>kom 3</t>
  </si>
  <si>
    <t>ZO 24 spojno okno</t>
  </si>
  <si>
    <t xml:space="preserve">4. Nadzemni hidrant vel.veličine DN 100 s dva priključka tipa B i jednim priljučkom tipa A (3 komada), s lomljivim stupom PN-10, prema DIN-u 3222 ili jednakovrijedna ______________________, barokna izvedba.  </t>
  </si>
  <si>
    <t>dio dionice D43</t>
  </si>
  <si>
    <t>Broj projekta: 2630/8</t>
  </si>
  <si>
    <t xml:space="preserve">CJELINA 8, PODRUČJE OPĆINE SV. IVAN ŽABNO </t>
  </si>
  <si>
    <r>
      <t>Naručitelj: Vodne Usluge d.o.o.</t>
    </r>
    <r>
      <rPr>
        <sz val="11"/>
        <rFont val="Arial"/>
        <family val="2"/>
        <charset val="238"/>
      </rPr>
      <t xml:space="preserve">                                         </t>
    </r>
  </si>
  <si>
    <t xml:space="preserve">5.  Odzračno - dozračne garniture DN 80 mm. </t>
  </si>
  <si>
    <t>Nabava, dobava i ugradnja odzračno - dozračne garnitura. U stavku je uključen sav potreban pribor za ugradnju i pripadne ulične kape za odzračno - dozračne garniturue (kom 1).</t>
  </si>
  <si>
    <t>5.1. Elektro T komad</t>
  </si>
  <si>
    <t xml:space="preserve">    DN 110/DN 80 </t>
  </si>
  <si>
    <t>5.2. N – komad, DN 80</t>
  </si>
  <si>
    <t>5.3.Elektro koljeno – komad, DN 80</t>
  </si>
  <si>
    <t>DN 80</t>
  </si>
  <si>
    <t>3.3. Opločenje odzračnih garnitura.</t>
  </si>
  <si>
    <r>
      <t>m</t>
    </r>
    <r>
      <rPr>
        <vertAlign val="superscript"/>
        <sz val="11"/>
        <rFont val="Arial"/>
        <family val="2"/>
        <charset val="238"/>
      </rPr>
      <t>2</t>
    </r>
  </si>
  <si>
    <t>3 .  Izvedba oslonaca  i opločenja odzračnih garnitura, kao i isporuka sveg potrebnog materijala prema tipskom nacrtu odzračne garniture.</t>
  </si>
  <si>
    <t>3.1. Izrada betonske podloge  kod odzračne garniture od betona C 12/15 (0,10 m3/odzračnoj garnituri).</t>
  </si>
  <si>
    <t>kom 1</t>
  </si>
  <si>
    <t xml:space="preserve">3.2. Izrada betonskog ukrućenja betonom C 16/20 (0,1m3/odzračnoj garnituri) oslonaca odzračne garniture koji se ugrađuje na unaprijed pripremljnu  betonsku podlogu u rovu cjevovoda </t>
  </si>
  <si>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</si>
  <si>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</si>
  <si>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</si>
  <si>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CJELINA 8, PODRUČJE OPĆINE SV. IVAN ŽABNO</t>
  </si>
  <si>
    <t>3.  Strojni iskop za OG i hidrante</t>
  </si>
  <si>
    <t>1 .  Izvedba oslonaca, obzidavanja  i opločenja nadzemnih hidranata, kao i isporuka sveg potrebnog materijala prema tipskom nacrtu nadzemnog hidranta.</t>
  </si>
  <si>
    <t>Nabava, trnsport i ugradnja betonskih opločnika (za teški promet)  vel. 10/20/8 cm na pješčanu podlogu debljine 5 cm, te dobro pripremljenu i nabitu podlogu od vibriranog šljunka debljine 40 cm za 3 nadzemna hidranta.</t>
  </si>
  <si>
    <t>Potrebno je izvesti 1 odzračnu garnituru za koju je potrebno izvesti sljedeće radove:</t>
  </si>
  <si>
    <t>2.1. FF komad</t>
  </si>
  <si>
    <t xml:space="preserve">    DN 150x800</t>
  </si>
  <si>
    <t>2.2. FFR komad</t>
  </si>
  <si>
    <t xml:space="preserve">    DN 150/100</t>
  </si>
  <si>
    <t>2.4. slobodna prirubnica</t>
  </si>
  <si>
    <t>2.5. Elektro - tuljak</t>
  </si>
  <si>
    <t xml:space="preserve">    DN 110</t>
  </si>
  <si>
    <t xml:space="preserve">2.3. Elektro - spojnica </t>
  </si>
  <si>
    <t xml:space="preserve">    DN 90</t>
  </si>
  <si>
    <t xml:space="preserve">    DN 80</t>
  </si>
  <si>
    <t>Obračun po m obnovljene bankine</t>
  </si>
  <si>
    <t>Nabava, trnsport i ugradnja betonskih opločnika (za teški promet)  vel. 10/20/8 cm na pješčanu podlogu debljine 5 cm, te dobro pripremljenu i nabitu podlogu od vibriranog šljunka debljine 40 cm za 1 odzračnu garnituru.</t>
  </si>
  <si>
    <t xml:space="preserve"> 1.1. DN 110 mm; PN 10 bara; </t>
  </si>
  <si>
    <t xml:space="preserve"> 1.2. elektrofuzijskih spojnica sa dvostrukim naglavkom DN 110 mm,  PN 10 bara</t>
  </si>
  <si>
    <t xml:space="preserve">4.4. Elektro - spojnica </t>
  </si>
  <si>
    <t>4.5. slobodna prirubnica</t>
  </si>
  <si>
    <t>4.6. Elektro - tuljak</t>
  </si>
  <si>
    <t>4.7. FF komad</t>
  </si>
  <si>
    <t xml:space="preserve">4.8.  Ugradbena garnitura zasuna </t>
  </si>
  <si>
    <t>4.9.  Ulična kapa zasuna</t>
  </si>
  <si>
    <t xml:space="preserve">4.10. Nadzemni hidrant </t>
  </si>
  <si>
    <t xml:space="preserve">4.11. PEHD cijev </t>
  </si>
  <si>
    <t xml:space="preserve">5.4. Elektro - spojnica </t>
  </si>
  <si>
    <t>5.5. slobodna prirubnica</t>
  </si>
  <si>
    <t>5.6. Elektro - tuljak</t>
  </si>
  <si>
    <t>5.7. PEHD cijev DN 90 za horizontalno izvlačenje OG od cjevovoda, L= 2,00 m</t>
  </si>
  <si>
    <t>5.8. Odzračno - dozračna garnitura s prirubnicom za područje rada 1 - 16 bara, ugradbene visine Rd= 1500mm</t>
  </si>
  <si>
    <t>5.9. Nosač i cestovna kapa za odzračno-dozračnu garnituru</t>
  </si>
  <si>
    <t>UKUPNO dio dionice D43, (bez PDV-a):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</si>
</sst>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 _k_n_-;\-* #,##0.00\ _k_n_-;_-* &quot;-&quot;??\ _k_n_-;_-@_-"/>
    <numFmt numFmtId="165" formatCode="#,##0.0"/>
  </numFmts>
  <fonts count="23"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
      <sz val="11"/>
      <color rgb="FFFF0000"/>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275">
    <xf numFmtId="0" fontId="0" fillId="0" borderId="0" xfId="0"/>
    <xf numFmtId="0" fontId="0" fillId="0" borderId="0" xfId="0" applyBorder="1"/>
    <xf numFmtId="0" fontId="4" fillId="0" borderId="0" xfId="0" applyFont="1" applyBorder="1" applyAlignment="1">
      <alignment horizontal="center" vertical="center"/>
    </xf>
    <xf numFmtId="0" fontId="5" fillId="0" borderId="0" xfId="0" applyFont="1" applyBorder="1"/>
    <xf numFmtId="0" fontId="7" fillId="0" borderId="0" xfId="0" applyFont="1" applyBorder="1" applyAlignment="1">
      <alignment vertical="center"/>
    </xf>
    <xf numFmtId="0" fontId="4" fillId="0" borderId="0" xfId="0" applyFont="1" applyAlignment="1">
      <alignment horizontal="justify" vertical="justify"/>
    </xf>
    <xf numFmtId="0" fontId="5" fillId="0" borderId="0" xfId="0" applyFont="1"/>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0"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5" fillId="0" borderId="0" xfId="0" applyFont="1" applyFill="1" applyAlignment="1">
      <alignment horizontal="justify" vertical="justify"/>
    </xf>
    <xf numFmtId="0" fontId="5" fillId="0" borderId="0" xfId="0" applyFont="1" applyFill="1" applyAlignment="1">
      <alignment horizontal="right" vertical="justify"/>
    </xf>
    <xf numFmtId="0" fontId="5" fillId="0" borderId="0" xfId="0" applyFont="1" applyBorder="1" applyAlignment="1">
      <alignment horizontal="justify" vertical="justify"/>
    </xf>
    <xf numFmtId="0" fontId="4" fillId="0" borderId="0" xfId="0" applyFont="1" applyAlignment="1">
      <alignment wrapText="1"/>
    </xf>
    <xf numFmtId="0" fontId="5" fillId="0" borderId="0" xfId="0" applyFont="1" applyBorder="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4" fillId="0" borderId="0" xfId="0" applyFont="1" applyFill="1" applyAlignment="1">
      <alignment horizontal="justify" vertical="justify"/>
    </xf>
    <xf numFmtId="0" fontId="8" fillId="0" borderId="0" xfId="0" applyFont="1" applyAlignment="1">
      <alignment horizontal="right" vertical="justify"/>
    </xf>
    <xf numFmtId="0" fontId="4" fillId="0" borderId="0" xfId="0" applyFont="1"/>
    <xf numFmtId="0" fontId="4" fillId="0" borderId="0" xfId="0" applyFont="1" applyBorder="1" applyAlignment="1">
      <alignment horizontal="justify"/>
    </xf>
    <xf numFmtId="0" fontId="5" fillId="0" borderId="0" xfId="0" applyFont="1" applyFill="1" applyAlignment="1">
      <alignment horizontal="justify"/>
    </xf>
    <xf numFmtId="16" fontId="4" fillId="0" borderId="0" xfId="0" applyNumberFormat="1" applyFont="1" applyBorder="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Border="1" applyAlignment="1">
      <alignment horizontal="left" vertical="center"/>
    </xf>
    <xf numFmtId="2" fontId="5" fillId="0" borderId="0" xfId="0" applyNumberFormat="1" applyFont="1" applyAlignment="1">
      <alignment wrapText="1"/>
    </xf>
    <xf numFmtId="0" fontId="4" fillId="0" borderId="0" xfId="0" applyFont="1" applyBorder="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Border="1" applyAlignment="1">
      <alignment horizontal="center" vertical="top"/>
    </xf>
    <xf numFmtId="2" fontId="4" fillId="0" borderId="0" xfId="0" applyNumberFormat="1" applyFont="1" applyBorder="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justify" vertical="center"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Border="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NumberFormat="1" applyFont="1" applyAlignment="1">
      <alignment horizontal="justify" vertical="top"/>
    </xf>
    <xf numFmtId="0" fontId="5" fillId="0" borderId="0" xfId="0" applyNumberFormat="1" applyFont="1" applyAlignment="1" applyProtection="1">
      <alignment horizontal="justify" vertical="top"/>
      <protection locked="0"/>
    </xf>
    <xf numFmtId="0" fontId="5" fillId="0" borderId="0" xfId="0" applyFont="1" applyAlignment="1">
      <alignment horizontal="justify" vertical="top"/>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2" fontId="5" fillId="0" borderId="0" xfId="0" applyNumberFormat="1" applyFont="1" applyAlignment="1">
      <alignment horizontal="right" vertical="top" wrapText="1"/>
    </xf>
    <xf numFmtId="0" fontId="4" fillId="0" borderId="0" xfId="0" applyFont="1" applyAlignment="1">
      <alignment horizontal="left" vertical="top"/>
    </xf>
    <xf numFmtId="0" fontId="5" fillId="0" borderId="3" xfId="0" applyFont="1" applyBorder="1"/>
    <xf numFmtId="0" fontId="5" fillId="0" borderId="1" xfId="0" applyFont="1" applyBorder="1"/>
    <xf numFmtId="0" fontId="4" fillId="0" borderId="0" xfId="0" applyFont="1" applyBorder="1" applyAlignment="1">
      <alignment wrapText="1"/>
    </xf>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center" wrapText="1"/>
    </xf>
    <xf numFmtId="0" fontId="4" fillId="0" borderId="1" xfId="0" applyFont="1" applyBorder="1" applyAlignment="1">
      <alignment wrapText="1"/>
    </xf>
    <xf numFmtId="0" fontId="4" fillId="0" borderId="0" xfId="0" applyFont="1" applyBorder="1" applyAlignment="1">
      <alignment horizontal="justify" vertical="top"/>
    </xf>
    <xf numFmtId="0" fontId="5" fillId="0" borderId="0" xfId="0" applyFont="1" applyBorder="1" applyAlignment="1">
      <alignment horizontal="justify" vertical="top"/>
    </xf>
    <xf numFmtId="0" fontId="9" fillId="0" borderId="0" xfId="0" applyFont="1" applyAlignment="1">
      <alignment horizontal="justify"/>
    </xf>
    <xf numFmtId="0" fontId="2" fillId="0" borderId="0" xfId="0" applyFont="1"/>
    <xf numFmtId="0" fontId="4" fillId="0" borderId="0" xfId="0" applyFont="1" applyAlignment="1">
      <alignment horizontal="center" vertical="top"/>
    </xf>
    <xf numFmtId="0" fontId="10" fillId="0" borderId="0"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0" fontId="5" fillId="0" borderId="0" xfId="0" applyFont="1" applyFill="1"/>
    <xf numFmtId="2" fontId="5" fillId="0" borderId="0" xfId="0" applyNumberFormat="1" applyFont="1" applyFill="1" applyAlignment="1">
      <alignment horizontal="justify" wrapText="1"/>
    </xf>
    <xf numFmtId="2" fontId="5"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Border="1" applyAlignment="1">
      <alignment vertical="center"/>
    </xf>
    <xf numFmtId="0" fontId="4" fillId="0" borderId="0" xfId="0" applyFont="1" applyBorder="1" applyAlignment="1">
      <alignment horizontal="left"/>
    </xf>
    <xf numFmtId="14" fontId="4" fillId="0" borderId="0" xfId="0" applyNumberFormat="1" applyFont="1" applyBorder="1" applyAlignment="1">
      <alignment horizontal="center" vertical="center"/>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6"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6"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6"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6" fillId="0" borderId="0" xfId="0" applyNumberFormat="1" applyFont="1" applyBorder="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4" fontId="2" fillId="0" borderId="1" xfId="0" applyNumberFormat="1" applyFont="1" applyBorder="1" applyAlignment="1">
      <alignment horizontal="center" wrapText="1"/>
    </xf>
    <xf numFmtId="1" fontId="14" fillId="0" borderId="0" xfId="0" applyNumberFormat="1" applyFont="1" applyBorder="1" applyAlignment="1">
      <alignment horizontal="center" vertical="center"/>
    </xf>
    <xf numFmtId="4" fontId="6" fillId="0" borderId="0" xfId="0" applyNumberFormat="1" applyFont="1" applyAlignment="1">
      <alignment horizontal="left"/>
    </xf>
    <xf numFmtId="0" fontId="5" fillId="0" borderId="0" xfId="0" applyFont="1" applyBorder="1" applyAlignment="1">
      <alignment horizontal="right" vertical="justify"/>
    </xf>
    <xf numFmtId="0" fontId="4" fillId="0" borderId="0" xfId="0" applyFont="1" applyFill="1" applyAlignment="1">
      <alignment horizontal="left" vertical="top" wrapText="1"/>
    </xf>
    <xf numFmtId="0" fontId="4" fillId="0" borderId="0" xfId="0" applyNumberFormat="1" applyFont="1" applyFill="1" applyAlignment="1">
      <alignment horizontal="justify" vertical="top"/>
    </xf>
    <xf numFmtId="3" fontId="2" fillId="0" borderId="0" xfId="0" applyNumberFormat="1" applyFont="1" applyBorder="1" applyAlignment="1">
      <alignment horizontal="center" vertical="center"/>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2" fontId="2" fillId="0" borderId="0" xfId="0" applyNumberFormat="1" applyFont="1" applyAlignment="1">
      <alignment horizontal="right" vertical="justify" wrapText="1"/>
    </xf>
    <xf numFmtId="2" fontId="5" fillId="0" borderId="0" xfId="0" applyNumberFormat="1" applyFont="1" applyBorder="1" applyAlignment="1">
      <alignment horizontal="center" vertical="center" wrapText="1"/>
    </xf>
    <xf numFmtId="1" fontId="13"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2" fillId="0" borderId="0" xfId="0" applyNumberFormat="1" applyFont="1" applyAlignment="1">
      <alignment horizontal="center" vertical="center"/>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1" fontId="2" fillId="0" borderId="0" xfId="0" applyNumberFormat="1" applyFont="1" applyBorder="1" applyAlignment="1">
      <alignment horizontal="center" vertical="center"/>
    </xf>
    <xf numFmtId="1" fontId="2" fillId="0" borderId="0" xfId="0" applyNumberFormat="1" applyFont="1" applyAlignment="1">
      <alignment horizontal="center" vertical="center" wrapText="1"/>
    </xf>
    <xf numFmtId="1" fontId="2" fillId="0" borderId="0" xfId="0" applyNumberFormat="1" applyFont="1" applyFill="1" applyAlignment="1">
      <alignment horizontal="center" vertical="center" wrapText="1"/>
    </xf>
    <xf numFmtId="1" fontId="6" fillId="0" borderId="0" xfId="0" applyNumberFormat="1" applyFont="1" applyAlignment="1">
      <alignment horizontal="center" vertical="center" wrapText="1"/>
    </xf>
    <xf numFmtId="0" fontId="6" fillId="0" borderId="0" xfId="0" applyFont="1" applyAlignment="1">
      <alignment horizontal="center" vertical="center"/>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NumberFormat="1" applyFont="1" applyAlignment="1">
      <alignment horizontal="center" vertical="center" wrapText="1"/>
    </xf>
    <xf numFmtId="0" fontId="2" fillId="0" borderId="0" xfId="0" applyFont="1" applyBorder="1" applyAlignment="1">
      <alignment horizontal="center" vertical="center"/>
    </xf>
    <xf numFmtId="1" fontId="2" fillId="0" borderId="0" xfId="0" applyNumberFormat="1" applyFont="1" applyBorder="1" applyAlignment="1">
      <alignment horizontal="center"/>
    </xf>
    <xf numFmtId="0" fontId="2" fillId="0" borderId="0" xfId="0" applyFont="1" applyBorder="1" applyAlignment="1">
      <alignment horizontal="center"/>
    </xf>
    <xf numFmtId="165" fontId="0" fillId="0" borderId="0" xfId="0" applyNumberFormat="1" applyBorder="1"/>
    <xf numFmtId="2" fontId="4" fillId="0" borderId="0" xfId="0" applyNumberFormat="1" applyFont="1" applyAlignment="1">
      <alignment horizontal="justify" wrapText="1"/>
    </xf>
    <xf numFmtId="4" fontId="5" fillId="0" borderId="0" xfId="0" applyNumberFormat="1" applyFont="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xf>
    <xf numFmtId="4" fontId="17" fillId="0" borderId="0" xfId="0" applyNumberFormat="1" applyFont="1" applyAlignment="1">
      <alignment horizontal="center"/>
    </xf>
    <xf numFmtId="0" fontId="5" fillId="0" borderId="0" xfId="0" applyFont="1" applyFill="1" applyAlignment="1">
      <alignment horizontal="left" vertical="top" wrapText="1"/>
    </xf>
    <xf numFmtId="2" fontId="5" fillId="0" borderId="0" xfId="0" applyNumberFormat="1" applyFont="1" applyFill="1" applyAlignment="1">
      <alignment horizontal="right" vertical="top" wrapText="1"/>
    </xf>
    <xf numFmtId="0" fontId="18" fillId="0" borderId="0" xfId="0" applyFont="1" applyAlignment="1">
      <alignment horizontal="left"/>
    </xf>
    <xf numFmtId="49" fontId="19" fillId="0" borderId="0" xfId="0" applyNumberFormat="1" applyFont="1" applyBorder="1" applyAlignment="1">
      <alignment vertical="top"/>
    </xf>
    <xf numFmtId="0" fontId="5" fillId="0" borderId="0" xfId="0" applyFont="1" applyBorder="1" applyAlignment="1">
      <alignment horizontal="left" vertical="center" wrapText="1"/>
    </xf>
    <xf numFmtId="4" fontId="5" fillId="0" borderId="0" xfId="0" applyNumberFormat="1" applyFont="1" applyAlignment="1">
      <alignment horizontal="center"/>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4" fontId="4" fillId="0" borderId="5" xfId="0" applyNumberFormat="1" applyFont="1" applyBorder="1" applyAlignment="1">
      <alignment horizontal="center"/>
    </xf>
    <xf numFmtId="1" fontId="11" fillId="0" borderId="0" xfId="0" applyNumberFormat="1" applyFont="1" applyAlignment="1">
      <alignment horizontal="center" vertical="center"/>
    </xf>
    <xf numFmtId="4" fontId="11" fillId="0" borderId="0" xfId="0" applyNumberFormat="1" applyFont="1"/>
    <xf numFmtId="1" fontId="11" fillId="0" borderId="0" xfId="0" applyNumberFormat="1" applyFont="1" applyBorder="1" applyAlignment="1">
      <alignment horizontal="center" vertical="center"/>
    </xf>
    <xf numFmtId="4" fontId="11" fillId="0" borderId="0" xfId="0" applyNumberFormat="1" applyFont="1" applyBorder="1"/>
    <xf numFmtId="1" fontId="11" fillId="0" borderId="2" xfId="0" applyNumberFormat="1" applyFont="1" applyBorder="1" applyAlignment="1">
      <alignment horizontal="center" vertical="center"/>
    </xf>
    <xf numFmtId="4" fontId="11" fillId="0" borderId="2" xfId="0" applyNumberFormat="1" applyFont="1" applyBorder="1"/>
    <xf numFmtId="4" fontId="11" fillId="0" borderId="5" xfId="0" applyNumberFormat="1" applyFont="1" applyBorder="1"/>
    <xf numFmtId="0" fontId="20" fillId="0" borderId="0" xfId="0" applyFont="1"/>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3" fontId="6"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4" fontId="0" fillId="0" borderId="0" xfId="0" applyNumberFormat="1" applyBorder="1" applyAlignment="1">
      <alignment horizontal="center" vertical="center"/>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4" fontId="21" fillId="0" borderId="0" xfId="0" applyNumberFormat="1" applyFont="1" applyBorder="1" applyAlignment="1">
      <alignment horizontal="center" vertical="center"/>
    </xf>
    <xf numFmtId="0" fontId="5" fillId="0" borderId="0" xfId="0" applyFont="1" applyAlignment="1">
      <alignment horizontal="justify" vertical="top" wrapText="1"/>
    </xf>
    <xf numFmtId="4" fontId="21" fillId="0" borderId="0" xfId="0" applyNumberFormat="1" applyFont="1" applyFill="1" applyBorder="1" applyAlignment="1">
      <alignment horizontal="left"/>
    </xf>
    <xf numFmtId="4" fontId="20" fillId="0" borderId="0" xfId="0" applyNumberFormat="1" applyFont="1" applyFill="1" applyBorder="1" applyAlignment="1">
      <alignment horizontal="left"/>
    </xf>
    <xf numFmtId="49" fontId="5" fillId="0" borderId="0" xfId="0" applyNumberFormat="1" applyFont="1" applyFill="1" applyAlignment="1">
      <alignment horizontal="justify" vertical="justify"/>
    </xf>
    <xf numFmtId="49" fontId="5" fillId="0" borderId="0" xfId="0" applyNumberFormat="1" applyFont="1" applyFill="1" applyAlignment="1">
      <alignment horizontal="right" vertical="justify"/>
    </xf>
    <xf numFmtId="0" fontId="6" fillId="0" borderId="0" xfId="0" applyFont="1" applyAlignment="1">
      <alignment horizontal="right"/>
    </xf>
    <xf numFmtId="49" fontId="5" fillId="0" borderId="0" xfId="0" applyNumberFormat="1" applyFont="1" applyFill="1" applyAlignment="1">
      <alignment horizontal="left" vertical="top" wrapText="1"/>
    </xf>
    <xf numFmtId="2" fontId="2" fillId="0" borderId="0" xfId="0" applyNumberFormat="1" applyFont="1" applyFill="1" applyAlignment="1">
      <alignment horizontal="center" vertical="center"/>
    </xf>
    <xf numFmtId="2" fontId="13"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vertical="center" wrapText="1"/>
    </xf>
    <xf numFmtId="0" fontId="4" fillId="0" borderId="0" xfId="0" applyFont="1" applyBorder="1" applyAlignment="1">
      <alignment horizontal="left" vertical="center" wrapText="1"/>
    </xf>
    <xf numFmtId="0" fontId="5" fillId="0" borderId="0" xfId="0" applyFont="1" applyFill="1" applyAlignment="1">
      <alignment horizontal="justify" vertical="top"/>
    </xf>
    <xf numFmtId="2" fontId="5" fillId="0" borderId="0" xfId="0" applyNumberFormat="1" applyFont="1" applyFill="1" applyAlignment="1">
      <alignment horizontal="right" vertical="justify" wrapText="1"/>
    </xf>
    <xf numFmtId="2" fontId="5" fillId="0" borderId="0" xfId="0" applyNumberFormat="1" applyFont="1" applyFill="1" applyAlignment="1">
      <alignment horizontal="left" vertical="top" wrapText="1"/>
    </xf>
    <xf numFmtId="0" fontId="5" fillId="0" borderId="0" xfId="0" applyFont="1" applyFill="1" applyBorder="1" applyAlignment="1">
      <alignment horizontal="left" vertical="top" wrapText="1"/>
    </xf>
    <xf numFmtId="2" fontId="13" fillId="0" borderId="0" xfId="0" applyNumberFormat="1" applyFont="1" applyBorder="1" applyAlignment="1">
      <alignment horizontal="center" vertical="center"/>
    </xf>
    <xf numFmtId="2" fontId="2" fillId="0" borderId="0" xfId="0" applyNumberFormat="1" applyFont="1" applyBorder="1" applyAlignment="1">
      <alignment horizontal="center"/>
    </xf>
    <xf numFmtId="0" fontId="2" fillId="0" borderId="0" xfId="0" applyNumberFormat="1" applyFont="1" applyAlignment="1">
      <alignment horizontal="center" wrapText="1"/>
    </xf>
    <xf numFmtId="2" fontId="2" fillId="0" borderId="0" xfId="0" applyNumberFormat="1" applyFont="1" applyFill="1" applyBorder="1" applyAlignment="1">
      <alignment horizontal="center" vertical="center"/>
    </xf>
    <xf numFmtId="0" fontId="0" fillId="0" borderId="0" xfId="0" applyFill="1"/>
    <xf numFmtId="4" fontId="6" fillId="0" borderId="0" xfId="0" applyNumberFormat="1" applyFont="1" applyBorder="1" applyAlignment="1">
      <alignment horizontal="center" vertical="center"/>
    </xf>
    <xf numFmtId="0" fontId="4" fillId="0" borderId="0" xfId="0" applyFont="1" applyBorder="1" applyAlignment="1">
      <alignment horizontal="left" vertical="center" wrapText="1"/>
    </xf>
    <xf numFmtId="4" fontId="2" fillId="0" borderId="0" xfId="0" applyNumberFormat="1" applyFont="1" applyFill="1" applyBorder="1" applyAlignment="1">
      <alignment horizontal="center" vertical="center"/>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0" fontId="2" fillId="0" borderId="0" xfId="0" applyFont="1" applyFill="1"/>
    <xf numFmtId="4" fontId="2" fillId="0" borderId="0" xfId="0" applyNumberFormat="1" applyFont="1" applyFill="1"/>
    <xf numFmtId="49" fontId="4" fillId="0" borderId="0" xfId="0" applyNumberFormat="1" applyFont="1" applyAlignment="1">
      <alignment horizontal="left" vertical="top" wrapText="1"/>
    </xf>
    <xf numFmtId="49" fontId="4" fillId="0" borderId="0" xfId="0" applyNumberFormat="1" applyFont="1" applyAlignment="1">
      <alignment horizontal="justify"/>
    </xf>
    <xf numFmtId="164" fontId="4" fillId="0" borderId="1" xfId="2" applyFont="1" applyBorder="1" applyAlignment="1">
      <alignment horizontal="right"/>
    </xf>
    <xf numFmtId="164" fontId="4" fillId="0" borderId="0" xfId="2" applyFont="1" applyAlignment="1">
      <alignment horizontal="center"/>
    </xf>
    <xf numFmtId="164" fontId="4" fillId="0" borderId="0" xfId="2" applyFont="1" applyBorder="1" applyAlignment="1">
      <alignment horizontal="center"/>
    </xf>
    <xf numFmtId="2" fontId="11" fillId="0" borderId="5" xfId="0" applyNumberFormat="1" applyFont="1" applyBorder="1" applyAlignment="1">
      <alignment horizontal="center" vertical="center"/>
    </xf>
    <xf numFmtId="4" fontId="21" fillId="0" borderId="0" xfId="0" applyNumberFormat="1" applyFont="1" applyBorder="1" applyAlignment="1">
      <alignment horizontal="right" vertical="center"/>
    </xf>
    <xf numFmtId="1" fontId="21" fillId="0" borderId="0" xfId="0" applyNumberFormat="1" applyFont="1" applyAlignment="1">
      <alignment horizontal="center" vertical="center"/>
    </xf>
    <xf numFmtId="0" fontId="2" fillId="0" borderId="0" xfId="0" applyFont="1" applyAlignment="1">
      <alignment horizontal="center" vertical="center" wrapText="1"/>
    </xf>
    <xf numFmtId="0" fontId="22" fillId="0" borderId="0" xfId="0" applyFont="1" applyAlignment="1">
      <alignment horizontal="justify"/>
    </xf>
    <xf numFmtId="2" fontId="2" fillId="0" borderId="1" xfId="0" applyNumberFormat="1" applyFont="1" applyBorder="1" applyAlignment="1">
      <alignment horizontal="center" vertical="center" wrapText="1"/>
    </xf>
    <xf numFmtId="1" fontId="5" fillId="0" borderId="0" xfId="0" applyNumberFormat="1" applyFont="1" applyAlignment="1">
      <alignment wrapText="1"/>
    </xf>
    <xf numFmtId="2" fontId="2" fillId="0" borderId="1" xfId="0" applyNumberFormat="1" applyFont="1" applyBorder="1" applyAlignment="1">
      <alignment horizontal="center" wrapText="1"/>
    </xf>
    <xf numFmtId="2" fontId="5" fillId="0" borderId="0" xfId="0" applyNumberFormat="1" applyFont="1" applyAlignment="1">
      <alignment vertical="top" wrapText="1"/>
    </xf>
    <xf numFmtId="49" fontId="5" fillId="0" borderId="0" xfId="0" applyNumberFormat="1" applyFont="1" applyAlignment="1">
      <alignment horizontal="right" vertical="justify"/>
    </xf>
    <xf numFmtId="0" fontId="4" fillId="0" borderId="0" xfId="0" applyFont="1" applyBorder="1" applyAlignment="1">
      <alignment horizontal="left" vertical="center" wrapText="1"/>
    </xf>
  </cellXfs>
  <cellStyles count="3">
    <cellStyle name="Normal 2" xfId="1" xr:uid="{00000000-0005-0000-0000-000000000000}"/>
    <cellStyle name="Normalno" xfId="0" builtinId="0"/>
    <cellStyle name="Zarez" xfId="2" builtinId="3"/>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257175</xdr:colOff>
      <xdr:row>3</xdr:row>
      <xdr:rowOff>95250</xdr:rowOff>
    </xdr:to>
    <xdr:grpSp>
      <xdr:nvGrpSpPr>
        <xdr:cNvPr id="4" name="Group 3">
          <a:extLst>
            <a:ext uri="{FF2B5EF4-FFF2-40B4-BE49-F238E27FC236}">
              <a16:creationId xmlns:a16="http://schemas.microsoft.com/office/drawing/2014/main" id="{00000000-0008-0000-0000-000004000000}"/>
            </a:ext>
          </a:extLst>
        </xdr:cNvPr>
        <xdr:cNvGrpSpPr>
          <a:grpSpLocks noChangeAspect="1"/>
        </xdr:cNvGrpSpPr>
      </xdr:nvGrpSpPr>
      <xdr:grpSpPr bwMode="auto">
        <a:xfrm>
          <a:off x="4752975" y="266700"/>
          <a:ext cx="3086100" cy="400050"/>
          <a:chOff x="467" y="27"/>
          <a:chExt cx="229" cy="41"/>
        </a:xfrm>
      </xdr:grpSpPr>
      <xdr:sp macro="" textlink="">
        <xdr:nvSpPr>
          <xdr:cNvPr id="5" name="AutoShape 2">
            <a:extLst>
              <a:ext uri="{FF2B5EF4-FFF2-40B4-BE49-F238E27FC236}">
                <a16:creationId xmlns:a16="http://schemas.microsoft.com/office/drawing/2014/main" id="{00000000-0008-0000-0000-000005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00000000-0008-0000-0000-000006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00000000-0008-0000-0000-000007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00000000-0008-0000-0000-000008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00000000-0008-0000-0000-000009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00000000-0008-0000-0000-00000A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00000000-0008-0000-0000-00000B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00000000-0008-0000-0000-00000C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00000000-0008-0000-0000-00000D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00000000-0008-0000-0000-00000E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00000000-0008-0000-0000-00000F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00000000-0008-0000-0000-000010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00000000-0008-0000-0000-000011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00000000-0008-0000-0000-000012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00000000-0008-0000-0000-000013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00000000-0008-0000-0000-000016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00000000-0008-0000-0000-000017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00000000-0008-0000-0000-000018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00000000-0008-0000-0000-000019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00000000-0008-0000-0000-00001A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00000000-0008-0000-0000-00001B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00000000-0008-0000-0000-00001C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00000000-0008-0000-0000-00001D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00000000-0008-0000-0000-00001E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00000000-0008-0000-0000-00001F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00000000-0008-0000-0000-000020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00000000-0008-0000-0000-000021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00000000-0008-0000-00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00000000-0008-0000-0000-000023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00000000-0008-0000-0000-000024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00000000-0008-0000-0000-000025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00000000-0008-0000-0000-000026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00000000-0008-0000-0000-000028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00000000-0008-0000-0000-000029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00000000-0008-0000-0000-00002A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00000000-0008-0000-0000-00002B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00000000-0008-0000-0000-00002C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00000000-0008-0000-0000-00002D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00000000-0008-0000-0000-00002E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00000000-0008-0000-0000-00002F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00000000-0008-0000-0000-000030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00000000-0008-0000-0000-000031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00000000-0008-0000-0000-000032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00000000-0008-0000-0000-000033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00000000-0008-0000-0000-000034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00000000-0008-0000-0000-000035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00000000-0008-0000-0000-000036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00000000-0008-0000-0000-000037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00000000-0008-0000-0000-000038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00000000-0008-0000-0000-000039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00000000-0008-0000-0000-00003A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00000000-0008-0000-0000-00003B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00000000-0008-0000-0000-00003C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00000000-0008-0000-0000-00003D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00000000-0008-0000-0000-00003E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00000000-0008-0000-0000-00003F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00000000-0008-0000-0000-000040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00000000-0008-0000-0000-000042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00000000-0008-0000-0000-000043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00000000-0008-0000-0000-000044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00000000-0008-0000-0000-000045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00000000-0008-0000-0000-000046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00000000-0008-0000-0000-000047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00000000-0008-0000-0000-000048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00000000-0008-0000-0000-000049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00000000-0008-0000-0000-00004A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00000000-0008-0000-0000-00004B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00000000-0008-0000-0000-00004C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00000000-0008-0000-0000-00004D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00000000-0008-0000-0000-00004E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00000000-0008-0000-0000-00004F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00000000-0008-0000-0000-000050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00000000-0008-0000-0000-000051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00000000-0008-0000-0000-000052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00000000-0008-0000-0000-000053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00000000-0008-0000-0000-000054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00000000-0008-0000-0000-000055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00000000-0008-0000-0000-000056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00000000-0008-0000-0000-000057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00000000-0008-0000-0000-000058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00000000-0008-0000-0000-000059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00000000-0008-0000-0000-00005A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00000000-0008-0000-0000-00005B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00000000-0008-0000-0000-00005C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00000000-0008-0000-0000-00005D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00000000-0008-0000-0000-00005E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00000000-0008-0000-0000-00005F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00000000-0008-0000-0000-000060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00000000-0008-0000-0000-000061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00000000-0008-0000-0000-000062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00000000-0008-0000-0000-000063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00000000-0008-0000-0000-000064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00000000-0008-0000-0000-000065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00000000-0008-0000-0000-000066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00000000-0008-0000-0000-000067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00000000-0008-0000-0000-000068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00000000-0008-0000-0000-000069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00000000-0008-0000-0000-00006A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00000000-0008-0000-0000-00006B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00000000-0008-0000-0000-00006C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00000000-0008-0000-0000-00006D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00000000-0008-0000-0000-00006E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00000000-0008-0000-0000-00006F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00000000-0008-0000-0000-000070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00000000-0008-0000-0000-000071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00000000-0008-0000-0000-000072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00000000-0008-0000-0000-000073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00000000-0008-0000-0000-000074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00000000-0008-0000-0000-000075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00000000-0008-0000-0000-000076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00000000-0008-0000-0000-000077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676</xdr:row>
      <xdr:rowOff>144066</xdr:rowOff>
    </xdr:from>
    <xdr:to>
      <xdr:col>7</xdr:col>
      <xdr:colOff>606425</xdr:colOff>
      <xdr:row>678</xdr:row>
      <xdr:rowOff>173434</xdr:rowOff>
    </xdr:to>
    <xdr:grpSp>
      <xdr:nvGrpSpPr>
        <xdr:cNvPr id="120" name="Group 3">
          <a:extLst>
            <a:ext uri="{FF2B5EF4-FFF2-40B4-BE49-F238E27FC236}">
              <a16:creationId xmlns:a16="http://schemas.microsoft.com/office/drawing/2014/main" id="{00000000-0008-0000-0000-000078000000}"/>
            </a:ext>
          </a:extLst>
        </xdr:cNvPr>
        <xdr:cNvGrpSpPr>
          <a:grpSpLocks noChangeAspect="1"/>
        </xdr:cNvGrpSpPr>
      </xdr:nvGrpSpPr>
      <xdr:grpSpPr bwMode="auto">
        <a:xfrm>
          <a:off x="4654550" y="195882816"/>
          <a:ext cx="2486025" cy="410368"/>
          <a:chOff x="467" y="27"/>
          <a:chExt cx="229" cy="41"/>
        </a:xfrm>
      </xdr:grpSpPr>
      <xdr:sp macro="" textlink="">
        <xdr:nvSpPr>
          <xdr:cNvPr id="121" name="AutoShape 2">
            <a:extLst>
              <a:ext uri="{FF2B5EF4-FFF2-40B4-BE49-F238E27FC236}">
                <a16:creationId xmlns:a16="http://schemas.microsoft.com/office/drawing/2014/main" id="{00000000-0008-0000-0000-000079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00000000-0008-0000-0000-00007A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00000000-0008-0000-0000-00007B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00000000-0008-0000-0000-00007C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00000000-0008-0000-0000-00007D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00000000-0008-0000-0000-00007E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00000000-0008-0000-0000-00007F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00000000-0008-0000-0000-000080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00000000-0008-0000-0000-000081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00000000-0008-0000-0000-000082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00000000-0008-0000-0000-000083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00000000-0008-0000-0000-000084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00000000-0008-0000-0000-000085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00000000-0008-0000-0000-000086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00000000-0008-0000-0000-000087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00000000-0008-0000-0000-000088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00000000-0008-0000-0000-000089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00000000-0008-0000-0000-00008A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00000000-0008-0000-0000-00008B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00000000-0008-0000-0000-00008C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00000000-0008-0000-0000-00008D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00000000-0008-0000-0000-00008E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00000000-0008-0000-0000-00008F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00000000-0008-0000-0000-000090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00000000-0008-0000-0000-000091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00000000-0008-0000-0000-000092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00000000-0008-0000-0000-000093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00000000-0008-0000-0000-000094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00000000-0008-0000-0000-000095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00000000-0008-0000-0000-000096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00000000-0008-0000-0000-000097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00000000-0008-0000-0000-000098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00000000-0008-0000-0000-000099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00000000-0008-0000-0000-00009A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00000000-0008-0000-0000-00009B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00000000-0008-0000-0000-00009C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00000000-0008-0000-0000-00009D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00000000-0008-0000-0000-00009E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00000000-0008-0000-0000-00009F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00000000-0008-0000-0000-0000A0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00000000-0008-0000-0000-0000A1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00000000-0008-0000-0000-0000A2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00000000-0008-0000-0000-0000A3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00000000-0008-0000-0000-0000A4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00000000-0008-0000-0000-0000A5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00000000-0008-0000-0000-0000A6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00000000-0008-0000-0000-0000A7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00000000-0008-0000-0000-0000A8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00000000-0008-0000-0000-0000A9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00000000-0008-0000-0000-0000AA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00000000-0008-0000-0000-0000AB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00000000-0008-0000-0000-0000AC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00000000-0008-0000-0000-0000AD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00000000-0008-0000-0000-0000AE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00000000-0008-0000-0000-0000AF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00000000-0008-0000-0000-0000B0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00000000-0008-0000-0000-0000B1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00000000-0008-0000-0000-0000B2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00000000-0008-0000-0000-0000B3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00000000-0008-0000-0000-0000B4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0000000-0008-0000-0000-0000B5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00000000-0008-0000-0000-0000B6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00000000-0008-0000-0000-0000B7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00000000-0008-0000-0000-0000B8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00000000-0008-0000-0000-0000B9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00000000-0008-0000-0000-0000BA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00000000-0008-0000-0000-0000BB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00000000-0008-0000-0000-0000BC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00000000-0008-0000-0000-0000BD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00000000-0008-0000-0000-0000BE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00000000-0008-0000-0000-0000BF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00000000-0008-0000-0000-0000C0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00000000-0008-0000-0000-0000C1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00000000-0008-0000-0000-0000C2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00000000-0008-0000-0000-0000C3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00000000-0008-0000-0000-0000C4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00000000-0008-0000-0000-0000C5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00000000-0008-0000-0000-0000C6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00000000-0008-0000-0000-0000C7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00000000-0008-0000-0000-0000C8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00000000-0008-0000-0000-0000C9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00000000-0008-0000-0000-0000CA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00000000-0008-0000-0000-0000CB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00000000-0008-0000-0000-0000CC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00000000-0008-0000-0000-0000CD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00000000-0008-0000-0000-0000CE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00000000-0008-0000-0000-0000CF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00000000-0008-0000-0000-0000D0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00000000-0008-0000-0000-0000D1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00000000-0008-0000-0000-0000D2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00000000-0008-0000-0000-0000D3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00000000-0008-0000-0000-0000D4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00000000-0008-0000-0000-0000D5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00000000-0008-0000-0000-0000D6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00000000-0008-0000-0000-0000D7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00000000-0008-0000-0000-0000D8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00000000-0008-0000-0000-0000D9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00000000-0008-0000-0000-0000DA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00000000-0008-0000-0000-0000DB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00000000-0008-0000-0000-0000DC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00000000-0008-0000-0000-0000DD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00000000-0008-0000-0000-0000DE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00000000-0008-0000-0000-0000DF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00000000-0008-0000-0000-0000E0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00000000-0008-0000-0000-0000E1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00000000-0008-0000-0000-0000E2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00000000-0008-0000-0000-0000E3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00000000-0008-0000-0000-0000E4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00000000-0008-0000-0000-0000E5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00000000-0008-0000-0000-0000E6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00000000-0008-0000-0000-0000E7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0000000-0008-0000-0000-0000E8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00000000-0008-0000-0000-0000E9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00000000-0008-0000-0000-0000EA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0000000-0008-0000-0000-0000EB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748"/>
  <sheetViews>
    <sheetView tabSelected="1" topLeftCell="A691" zoomScaleNormal="100" workbookViewId="0">
      <selection activeCell="L695" sqref="L695"/>
    </sheetView>
  </sheetViews>
  <sheetFormatPr defaultRowHeight="15" x14ac:dyDescent="0.25"/>
  <cols>
    <col min="1" max="1" width="5.7109375" style="2" customWidth="1"/>
    <col min="2" max="2" width="60.7109375" style="7" customWidth="1"/>
    <col min="3" max="3" width="1.7109375" style="95" customWidth="1"/>
    <col min="4" max="4" width="10.7109375" style="162" customWidth="1"/>
    <col min="5" max="5" width="1.7109375" style="108" customWidth="1"/>
    <col min="6" max="6" width="15.7109375" style="210" customWidth="1"/>
    <col min="7" max="7" width="1.7109375" style="109" customWidth="1"/>
    <col min="8" max="8" width="15.7109375" style="110" customWidth="1"/>
  </cols>
  <sheetData>
    <row r="1" spans="1:8" x14ac:dyDescent="0.25">
      <c r="B1" s="3"/>
      <c r="C1" s="94"/>
      <c r="D1" s="159"/>
      <c r="E1" s="106"/>
      <c r="F1" s="142"/>
      <c r="G1" s="118"/>
      <c r="H1" s="114"/>
    </row>
    <row r="2" spans="1:8" x14ac:dyDescent="0.25">
      <c r="A2" s="40"/>
      <c r="B2" s="3"/>
      <c r="C2" s="94"/>
      <c r="D2" s="159"/>
      <c r="E2" s="106"/>
      <c r="F2" s="142"/>
      <c r="G2" s="118"/>
      <c r="H2" s="114"/>
    </row>
    <row r="3" spans="1:8" x14ac:dyDescent="0.25">
      <c r="A3" s="103" t="s">
        <v>106</v>
      </c>
      <c r="B3" s="4"/>
      <c r="C3" s="96"/>
      <c r="D3" s="149"/>
      <c r="E3" s="107"/>
      <c r="F3" s="142"/>
      <c r="G3" s="143"/>
      <c r="H3" s="144"/>
    </row>
    <row r="4" spans="1:8" x14ac:dyDescent="0.25">
      <c r="A4" s="103"/>
      <c r="B4" s="4"/>
      <c r="C4" s="96"/>
      <c r="D4" s="149"/>
      <c r="E4" s="107"/>
      <c r="F4" s="142"/>
      <c r="G4" s="143"/>
      <c r="H4" s="144"/>
    </row>
    <row r="5" spans="1:8" x14ac:dyDescent="0.25">
      <c r="B5" s="274" t="s">
        <v>107</v>
      </c>
      <c r="C5" s="274"/>
      <c r="D5" s="274"/>
      <c r="E5" s="274"/>
      <c r="F5" s="274"/>
      <c r="G5" s="274"/>
      <c r="H5" s="274"/>
    </row>
    <row r="6" spans="1:8" x14ac:dyDescent="0.25">
      <c r="B6" s="203" t="s">
        <v>296</v>
      </c>
      <c r="C6" s="241"/>
      <c r="D6" s="241"/>
      <c r="E6" s="241"/>
      <c r="F6" s="42"/>
      <c r="G6" s="241"/>
      <c r="H6" s="241"/>
    </row>
    <row r="7" spans="1:8" x14ac:dyDescent="0.25">
      <c r="B7" s="203"/>
      <c r="C7" s="252"/>
      <c r="D7" s="252"/>
      <c r="E7" s="252"/>
      <c r="F7" s="42"/>
      <c r="G7" s="252"/>
      <c r="H7" s="252"/>
    </row>
    <row r="8" spans="1:8" x14ac:dyDescent="0.25">
      <c r="B8" s="104" t="s">
        <v>3</v>
      </c>
      <c r="D8" s="160" t="s">
        <v>194</v>
      </c>
      <c r="E8" s="111" t="s">
        <v>194</v>
      </c>
      <c r="F8" s="208"/>
      <c r="G8" s="112"/>
      <c r="H8" s="150"/>
    </row>
    <row r="9" spans="1:8" x14ac:dyDescent="0.25">
      <c r="A9" s="105"/>
      <c r="C9" s="6"/>
      <c r="E9" s="265" t="s">
        <v>270</v>
      </c>
      <c r="F9" s="251" t="s">
        <v>269</v>
      </c>
      <c r="G9" s="12"/>
      <c r="H9" s="12"/>
    </row>
    <row r="10" spans="1:8" x14ac:dyDescent="0.25">
      <c r="A10" s="105"/>
      <c r="B10" s="104"/>
      <c r="C10" s="6"/>
      <c r="D10" s="172"/>
      <c r="E10" s="235" t="s">
        <v>208</v>
      </c>
      <c r="F10" s="251">
        <v>350</v>
      </c>
      <c r="G10" s="12" t="s">
        <v>0</v>
      </c>
      <c r="H10" s="12"/>
    </row>
    <row r="11" spans="1:8" x14ac:dyDescent="0.25">
      <c r="A11" s="105"/>
      <c r="B11" s="190" t="s">
        <v>143</v>
      </c>
      <c r="C11" s="6"/>
      <c r="D11" s="176"/>
      <c r="E11" s="84"/>
      <c r="F11" s="176"/>
      <c r="G11" s="84"/>
      <c r="H11" s="84"/>
    </row>
    <row r="12" spans="1:8" x14ac:dyDescent="0.25">
      <c r="A12" s="105"/>
      <c r="B12" s="104"/>
      <c r="C12" s="6"/>
      <c r="D12" s="176"/>
      <c r="E12" s="84"/>
      <c r="F12" s="176"/>
      <c r="G12" s="84"/>
      <c r="H12" s="84"/>
    </row>
    <row r="13" spans="1:8" ht="57" x14ac:dyDescent="0.25">
      <c r="A13" s="105"/>
      <c r="B13" s="191" t="s">
        <v>144</v>
      </c>
      <c r="C13" s="6"/>
      <c r="D13" s="176"/>
      <c r="E13" s="84"/>
      <c r="F13" s="176"/>
      <c r="G13" s="84"/>
      <c r="H13" s="84"/>
    </row>
    <row r="14" spans="1:8" x14ac:dyDescent="0.25">
      <c r="A14" s="105"/>
      <c r="B14" s="104"/>
      <c r="C14" s="6"/>
      <c r="D14" s="176"/>
      <c r="E14" s="84"/>
      <c r="F14" s="176"/>
      <c r="G14" s="84"/>
      <c r="H14" s="84"/>
    </row>
    <row r="15" spans="1:8" ht="85.5" x14ac:dyDescent="0.25">
      <c r="A15" s="105"/>
      <c r="B15" s="191" t="s">
        <v>145</v>
      </c>
      <c r="C15" s="6"/>
      <c r="D15" s="176"/>
      <c r="E15" s="84"/>
      <c r="F15" s="176"/>
      <c r="G15" s="84"/>
      <c r="H15" s="84"/>
    </row>
    <row r="16" spans="1:8" x14ac:dyDescent="0.25">
      <c r="A16" s="105"/>
      <c r="B16" s="104"/>
      <c r="C16" s="6"/>
      <c r="D16" s="176"/>
      <c r="E16" s="84"/>
      <c r="F16" s="176"/>
      <c r="G16" s="84"/>
      <c r="H16" s="84"/>
    </row>
    <row r="17" spans="1:8" ht="42.75" x14ac:dyDescent="0.25">
      <c r="A17" s="105"/>
      <c r="B17" s="191" t="s">
        <v>146</v>
      </c>
      <c r="C17" s="6"/>
      <c r="D17" s="176"/>
      <c r="E17" s="84"/>
      <c r="F17" s="176"/>
      <c r="G17" s="84"/>
      <c r="H17" s="84"/>
    </row>
    <row r="18" spans="1:8" x14ac:dyDescent="0.25">
      <c r="A18" s="105"/>
      <c r="B18" s="104"/>
      <c r="C18" s="6"/>
      <c r="D18" s="176"/>
      <c r="E18" s="84"/>
      <c r="F18" s="176"/>
      <c r="G18" s="84"/>
      <c r="H18" s="84"/>
    </row>
    <row r="19" spans="1:8" ht="57" x14ac:dyDescent="0.25">
      <c r="A19" s="105"/>
      <c r="B19" s="191" t="s">
        <v>147</v>
      </c>
      <c r="C19" s="6"/>
      <c r="D19" s="176"/>
      <c r="E19" s="84"/>
      <c r="F19" s="176"/>
      <c r="G19" s="84"/>
      <c r="H19" s="84"/>
    </row>
    <row r="20" spans="1:8" x14ac:dyDescent="0.25">
      <c r="A20" s="105"/>
      <c r="B20" s="104"/>
      <c r="C20" s="6"/>
      <c r="D20" s="176"/>
      <c r="E20" s="84"/>
      <c r="F20" s="176"/>
      <c r="G20" s="84"/>
      <c r="H20" s="84"/>
    </row>
    <row r="21" spans="1:8" ht="57" x14ac:dyDescent="0.25">
      <c r="A21" s="105"/>
      <c r="B21" s="191" t="s">
        <v>148</v>
      </c>
      <c r="C21" s="6"/>
      <c r="D21" s="176"/>
      <c r="E21" s="84"/>
      <c r="F21" s="176"/>
      <c r="G21" s="84"/>
      <c r="H21" s="84"/>
    </row>
    <row r="22" spans="1:8" x14ac:dyDescent="0.25">
      <c r="A22" s="105"/>
      <c r="B22" s="104"/>
      <c r="C22" s="6"/>
      <c r="D22" s="176"/>
      <c r="E22" s="84"/>
      <c r="F22" s="176"/>
      <c r="G22" s="84"/>
      <c r="H22" s="84"/>
    </row>
    <row r="23" spans="1:8" ht="42.75" x14ac:dyDescent="0.25">
      <c r="A23" s="105"/>
      <c r="B23" s="191" t="s">
        <v>149</v>
      </c>
      <c r="C23" s="6"/>
      <c r="D23" s="176"/>
      <c r="E23" s="84"/>
      <c r="F23" s="176"/>
      <c r="G23" s="84"/>
      <c r="H23" s="84"/>
    </row>
    <row r="24" spans="1:8" x14ac:dyDescent="0.25">
      <c r="A24" s="105"/>
      <c r="B24" s="104"/>
      <c r="C24" s="6"/>
      <c r="D24" s="176"/>
      <c r="E24" s="84"/>
      <c r="F24" s="176"/>
      <c r="G24" s="84"/>
      <c r="H24" s="84"/>
    </row>
    <row r="25" spans="1:8" ht="142.5" x14ac:dyDescent="0.25">
      <c r="A25" s="105"/>
      <c r="B25" s="191" t="s">
        <v>150</v>
      </c>
      <c r="C25" s="6"/>
      <c r="D25" s="176"/>
      <c r="E25" s="84"/>
      <c r="F25" s="176"/>
      <c r="G25" s="84"/>
      <c r="H25" s="84"/>
    </row>
    <row r="26" spans="1:8" x14ac:dyDescent="0.25">
      <c r="A26" s="105"/>
      <c r="B26" s="104"/>
      <c r="C26" s="6"/>
      <c r="D26" s="176"/>
      <c r="E26" s="84"/>
      <c r="F26" s="176"/>
      <c r="G26" s="84"/>
      <c r="H26" s="84"/>
    </row>
    <row r="27" spans="1:8" ht="28.5" x14ac:dyDescent="0.25">
      <c r="A27" s="105"/>
      <c r="B27" s="191" t="s">
        <v>151</v>
      </c>
      <c r="C27" s="6"/>
      <c r="D27" s="176"/>
      <c r="E27" s="84"/>
      <c r="F27" s="176"/>
      <c r="G27" s="84"/>
      <c r="H27" s="84"/>
    </row>
    <row r="28" spans="1:8" x14ac:dyDescent="0.25">
      <c r="A28" s="105"/>
      <c r="B28" s="104"/>
      <c r="C28" s="6"/>
      <c r="D28" s="176"/>
      <c r="E28" s="84"/>
      <c r="F28" s="176"/>
      <c r="G28" s="84"/>
      <c r="H28" s="84"/>
    </row>
    <row r="29" spans="1:8" ht="99.75" x14ac:dyDescent="0.25">
      <c r="A29" s="105"/>
      <c r="B29" s="191" t="s">
        <v>152</v>
      </c>
      <c r="C29" s="6"/>
      <c r="D29" s="176"/>
      <c r="E29" s="84"/>
      <c r="F29" s="176"/>
      <c r="G29" s="84"/>
      <c r="H29" s="84"/>
    </row>
    <row r="30" spans="1:8" x14ac:dyDescent="0.25">
      <c r="A30" s="105"/>
      <c r="B30" s="104"/>
      <c r="C30" s="6"/>
      <c r="D30" s="176"/>
      <c r="E30" s="84"/>
      <c r="F30" s="176"/>
      <c r="G30" s="84"/>
      <c r="H30" s="84"/>
    </row>
    <row r="31" spans="1:8" ht="114" x14ac:dyDescent="0.25">
      <c r="A31" s="105"/>
      <c r="B31" s="191" t="s">
        <v>153</v>
      </c>
      <c r="C31" s="6"/>
      <c r="D31" s="176"/>
      <c r="E31" s="84"/>
      <c r="F31" s="176"/>
      <c r="G31" s="84"/>
      <c r="H31" s="84"/>
    </row>
    <row r="32" spans="1:8" x14ac:dyDescent="0.25">
      <c r="A32" s="105"/>
      <c r="B32" s="104"/>
      <c r="C32" s="6"/>
      <c r="D32" s="176"/>
      <c r="E32" s="84"/>
      <c r="F32" s="176"/>
      <c r="G32" s="84"/>
      <c r="H32" s="84"/>
    </row>
    <row r="33" spans="1:8" ht="42.75" x14ac:dyDescent="0.25">
      <c r="A33" s="105"/>
      <c r="B33" s="191" t="s">
        <v>154</v>
      </c>
      <c r="C33" s="6"/>
      <c r="D33" s="176"/>
      <c r="E33" s="84"/>
      <c r="F33" s="176"/>
      <c r="G33" s="84"/>
      <c r="H33" s="84"/>
    </row>
    <row r="34" spans="1:8" x14ac:dyDescent="0.25">
      <c r="A34" s="105"/>
      <c r="B34" s="104"/>
      <c r="C34" s="6"/>
      <c r="D34" s="176"/>
      <c r="E34" s="84"/>
      <c r="F34" s="176"/>
      <c r="G34" s="84"/>
      <c r="H34" s="84"/>
    </row>
    <row r="35" spans="1:8" ht="42.75" x14ac:dyDescent="0.25">
      <c r="A35" s="105"/>
      <c r="B35" s="191" t="s">
        <v>155</v>
      </c>
      <c r="C35" s="6"/>
      <c r="D35" s="176"/>
      <c r="E35" s="84"/>
      <c r="F35" s="176"/>
      <c r="G35" s="84"/>
      <c r="H35" s="84"/>
    </row>
    <row r="36" spans="1:8" x14ac:dyDescent="0.25">
      <c r="A36" s="105"/>
      <c r="B36" s="104"/>
      <c r="C36" s="6"/>
      <c r="D36" s="176"/>
      <c r="E36" s="84"/>
      <c r="F36" s="176"/>
      <c r="G36" s="84"/>
      <c r="H36" s="84"/>
    </row>
    <row r="37" spans="1:8" ht="57" x14ac:dyDescent="0.25">
      <c r="A37" s="105"/>
      <c r="B37" s="191" t="s">
        <v>156</v>
      </c>
      <c r="C37" s="6"/>
      <c r="D37" s="176"/>
      <c r="E37" s="84"/>
      <c r="F37" s="176"/>
      <c r="G37" s="84"/>
      <c r="H37" s="84"/>
    </row>
    <row r="38" spans="1:8" x14ac:dyDescent="0.25">
      <c r="A38" s="105"/>
      <c r="B38" s="191"/>
      <c r="C38" s="6"/>
      <c r="D38" s="176"/>
      <c r="E38" s="84"/>
      <c r="F38" s="176"/>
      <c r="G38" s="84"/>
      <c r="H38" s="84"/>
    </row>
    <row r="39" spans="1:8" ht="42.75" x14ac:dyDescent="0.25">
      <c r="A39" s="105"/>
      <c r="B39" s="191" t="s">
        <v>157</v>
      </c>
      <c r="C39" s="6"/>
      <c r="D39" s="176"/>
      <c r="E39" s="84"/>
      <c r="F39" s="176"/>
      <c r="G39" s="84"/>
      <c r="H39" s="84"/>
    </row>
    <row r="40" spans="1:8" x14ac:dyDescent="0.25">
      <c r="A40" s="105"/>
      <c r="B40" s="191"/>
      <c r="C40" s="6"/>
      <c r="D40" s="176"/>
      <c r="E40" s="84"/>
      <c r="F40" s="176"/>
      <c r="G40" s="84"/>
      <c r="H40" s="84"/>
    </row>
    <row r="41" spans="1:8" ht="71.25" x14ac:dyDescent="0.25">
      <c r="A41" s="105"/>
      <c r="B41" s="191" t="s">
        <v>158</v>
      </c>
      <c r="C41" s="6"/>
      <c r="D41" s="176"/>
      <c r="E41" s="84"/>
      <c r="F41" s="176"/>
      <c r="G41" s="84"/>
      <c r="H41" s="84"/>
    </row>
    <row r="42" spans="1:8" x14ac:dyDescent="0.25">
      <c r="A42" s="105"/>
      <c r="B42" s="191"/>
      <c r="C42" s="6"/>
      <c r="D42" s="176"/>
      <c r="E42" s="84"/>
      <c r="F42" s="176"/>
      <c r="G42" s="84"/>
      <c r="H42" s="84"/>
    </row>
    <row r="43" spans="1:8" ht="42.75" x14ac:dyDescent="0.25">
      <c r="A43" s="105"/>
      <c r="B43" s="191" t="s">
        <v>159</v>
      </c>
      <c r="C43" s="6"/>
      <c r="D43" s="176"/>
      <c r="E43" s="84"/>
      <c r="F43" s="176"/>
      <c r="G43" s="84"/>
      <c r="H43" s="84"/>
    </row>
    <row r="44" spans="1:8" x14ac:dyDescent="0.25">
      <c r="A44" s="105"/>
      <c r="B44" s="191"/>
      <c r="C44" s="6"/>
      <c r="D44" s="176"/>
      <c r="E44" s="84"/>
      <c r="F44" s="176"/>
      <c r="G44" s="84"/>
      <c r="H44" s="84"/>
    </row>
    <row r="45" spans="1:8" ht="42.75" x14ac:dyDescent="0.25">
      <c r="A45" s="105"/>
      <c r="B45" s="191" t="s">
        <v>160</v>
      </c>
      <c r="C45" s="6"/>
      <c r="D45" s="176"/>
      <c r="E45" s="84"/>
      <c r="F45" s="176"/>
      <c r="G45" s="84"/>
      <c r="H45" s="84"/>
    </row>
    <row r="46" spans="1:8" x14ac:dyDescent="0.25">
      <c r="A46" s="105"/>
      <c r="B46" s="191"/>
      <c r="C46" s="6"/>
      <c r="D46" s="176"/>
      <c r="E46" s="84"/>
      <c r="F46" s="176"/>
      <c r="G46" s="84"/>
      <c r="H46" s="84"/>
    </row>
    <row r="47" spans="1:8" ht="28.5" x14ac:dyDescent="0.25">
      <c r="A47" s="105"/>
      <c r="B47" s="191" t="s">
        <v>161</v>
      </c>
      <c r="C47" s="6"/>
      <c r="D47" s="176"/>
      <c r="E47" s="84"/>
      <c r="F47" s="176"/>
      <c r="G47" s="84"/>
      <c r="H47" s="84"/>
    </row>
    <row r="48" spans="1:8" x14ac:dyDescent="0.25">
      <c r="A48" s="105"/>
      <c r="B48" s="191"/>
      <c r="C48" s="6"/>
      <c r="D48" s="176"/>
      <c r="E48" s="84"/>
      <c r="F48" s="176"/>
      <c r="G48" s="84"/>
      <c r="H48" s="84"/>
    </row>
    <row r="49" spans="1:8" ht="57" x14ac:dyDescent="0.25">
      <c r="A49" s="105"/>
      <c r="B49" s="191" t="s">
        <v>162</v>
      </c>
      <c r="C49" s="6"/>
      <c r="D49" s="176"/>
      <c r="E49" s="84"/>
      <c r="F49" s="176"/>
      <c r="G49" s="84"/>
      <c r="H49" s="84"/>
    </row>
    <row r="50" spans="1:8" x14ac:dyDescent="0.25">
      <c r="A50" s="105"/>
      <c r="B50" s="191"/>
      <c r="C50" s="6"/>
      <c r="D50" s="176"/>
      <c r="E50" s="84"/>
      <c r="F50" s="176"/>
      <c r="G50" s="84"/>
      <c r="H50" s="84"/>
    </row>
    <row r="51" spans="1:8" ht="85.5" x14ac:dyDescent="0.25">
      <c r="A51" s="105"/>
      <c r="B51" s="191" t="s">
        <v>163</v>
      </c>
      <c r="C51" s="6"/>
      <c r="D51" s="176"/>
      <c r="E51" s="84"/>
      <c r="F51" s="176"/>
      <c r="G51" s="84"/>
      <c r="H51" s="84"/>
    </row>
    <row r="52" spans="1:8" x14ac:dyDescent="0.25">
      <c r="A52" s="105"/>
      <c r="B52" s="191"/>
      <c r="C52" s="6"/>
      <c r="D52" s="176"/>
      <c r="E52" s="84"/>
      <c r="F52" s="176"/>
      <c r="G52" s="84"/>
      <c r="H52" s="84"/>
    </row>
    <row r="53" spans="1:8" ht="28.5" x14ac:dyDescent="0.25">
      <c r="A53" s="105"/>
      <c r="B53" s="191" t="s">
        <v>164</v>
      </c>
      <c r="C53" s="6"/>
      <c r="D53" s="176"/>
      <c r="E53" s="84"/>
      <c r="F53" s="176"/>
      <c r="G53" s="84"/>
      <c r="H53" s="84"/>
    </row>
    <row r="54" spans="1:8" x14ac:dyDescent="0.25">
      <c r="A54" s="105"/>
      <c r="B54" s="104"/>
      <c r="C54" s="6"/>
      <c r="D54" s="176"/>
      <c r="E54" s="84"/>
      <c r="F54" s="176"/>
      <c r="G54" s="84"/>
      <c r="H54" s="84"/>
    </row>
    <row r="55" spans="1:8" ht="42.75" x14ac:dyDescent="0.25">
      <c r="A55" s="105"/>
      <c r="B55" s="191" t="s">
        <v>165</v>
      </c>
      <c r="C55" s="6"/>
      <c r="D55" s="176"/>
      <c r="E55" s="84"/>
      <c r="F55" s="176"/>
      <c r="G55" s="84"/>
      <c r="H55" s="84"/>
    </row>
    <row r="56" spans="1:8" x14ac:dyDescent="0.25">
      <c r="A56" s="105"/>
      <c r="B56" s="191"/>
      <c r="C56" s="6"/>
      <c r="D56" s="176"/>
      <c r="E56" s="84"/>
      <c r="F56" s="176"/>
      <c r="G56" s="84"/>
      <c r="H56" s="84"/>
    </row>
    <row r="57" spans="1:8" ht="57" x14ac:dyDescent="0.25">
      <c r="A57" s="105"/>
      <c r="B57" s="191" t="s">
        <v>166</v>
      </c>
      <c r="C57" s="6"/>
      <c r="D57" s="176"/>
      <c r="E57" s="84"/>
      <c r="F57" s="176"/>
      <c r="G57" s="84"/>
      <c r="H57" s="84"/>
    </row>
    <row r="58" spans="1:8" x14ac:dyDescent="0.25">
      <c r="A58" s="105"/>
      <c r="B58" s="191"/>
      <c r="C58" s="6"/>
      <c r="D58" s="176"/>
      <c r="E58" s="84"/>
      <c r="F58" s="176"/>
      <c r="G58" s="84"/>
      <c r="H58" s="84"/>
    </row>
    <row r="59" spans="1:8" ht="42.75" x14ac:dyDescent="0.25">
      <c r="A59" s="105"/>
      <c r="B59" s="191" t="s">
        <v>167</v>
      </c>
      <c r="C59" s="6"/>
      <c r="D59" s="176"/>
      <c r="E59" s="84"/>
      <c r="F59" s="176"/>
      <c r="G59" s="84"/>
      <c r="H59" s="84"/>
    </row>
    <row r="60" spans="1:8" x14ac:dyDescent="0.25">
      <c r="A60" s="105"/>
      <c r="B60" s="191"/>
      <c r="C60" s="6"/>
      <c r="D60" s="176"/>
      <c r="E60" s="84"/>
      <c r="F60" s="176"/>
      <c r="G60" s="84"/>
      <c r="H60" s="84"/>
    </row>
    <row r="61" spans="1:8" ht="42.75" x14ac:dyDescent="0.25">
      <c r="A61" s="105"/>
      <c r="B61" s="191" t="s">
        <v>168</v>
      </c>
      <c r="C61" s="6"/>
      <c r="D61" s="176"/>
      <c r="E61" s="84"/>
      <c r="F61" s="176"/>
      <c r="G61" s="84"/>
      <c r="H61" s="84"/>
    </row>
    <row r="62" spans="1:8" x14ac:dyDescent="0.25">
      <c r="A62" s="105"/>
      <c r="B62" s="191"/>
      <c r="C62" s="6"/>
      <c r="D62" s="176"/>
      <c r="E62" s="84"/>
      <c r="F62" s="176"/>
      <c r="G62" s="84"/>
      <c r="H62" s="84"/>
    </row>
    <row r="63" spans="1:8" ht="42.75" x14ac:dyDescent="0.25">
      <c r="A63" s="105"/>
      <c r="B63" s="191" t="s">
        <v>169</v>
      </c>
      <c r="C63" s="6"/>
      <c r="D63" s="176"/>
      <c r="E63" s="84"/>
      <c r="F63" s="176"/>
      <c r="G63" s="84"/>
      <c r="H63" s="84"/>
    </row>
    <row r="64" spans="1:8" x14ac:dyDescent="0.25">
      <c r="A64" s="105"/>
      <c r="B64" s="191"/>
      <c r="C64" s="6"/>
      <c r="D64" s="176"/>
      <c r="E64" s="84"/>
      <c r="F64" s="176"/>
      <c r="G64" s="84"/>
      <c r="H64" s="84"/>
    </row>
    <row r="65" spans="1:8" ht="57" x14ac:dyDescent="0.25">
      <c r="A65" s="105"/>
      <c r="B65" s="191" t="s">
        <v>170</v>
      </c>
      <c r="C65" s="6"/>
      <c r="D65" s="176"/>
      <c r="E65" s="84"/>
      <c r="F65" s="176"/>
      <c r="G65" s="84"/>
      <c r="H65" s="84"/>
    </row>
    <row r="66" spans="1:8" x14ac:dyDescent="0.25">
      <c r="A66" s="105"/>
      <c r="B66" s="191"/>
      <c r="C66" s="6"/>
      <c r="D66" s="176"/>
      <c r="E66" s="84"/>
      <c r="F66" s="176"/>
      <c r="G66" s="84"/>
      <c r="H66" s="84"/>
    </row>
    <row r="67" spans="1:8" ht="42.75" x14ac:dyDescent="0.25">
      <c r="A67" s="105"/>
      <c r="B67" s="191" t="s">
        <v>171</v>
      </c>
      <c r="C67" s="6"/>
      <c r="D67" s="176"/>
      <c r="E67" s="84"/>
      <c r="F67" s="176"/>
      <c r="G67" s="84"/>
      <c r="H67" s="84"/>
    </row>
    <row r="68" spans="1:8" x14ac:dyDescent="0.25">
      <c r="A68" s="105"/>
      <c r="B68" s="191"/>
      <c r="C68" s="6"/>
      <c r="D68" s="176"/>
      <c r="E68" s="84"/>
      <c r="F68" s="176"/>
      <c r="G68" s="84"/>
      <c r="H68" s="84"/>
    </row>
    <row r="69" spans="1:8" ht="57" x14ac:dyDescent="0.25">
      <c r="A69" s="105"/>
      <c r="B69" s="191" t="s">
        <v>172</v>
      </c>
      <c r="C69" s="6"/>
      <c r="D69" s="176"/>
      <c r="E69" s="84"/>
      <c r="F69" s="176"/>
      <c r="G69" s="84"/>
      <c r="H69" s="84"/>
    </row>
    <row r="70" spans="1:8" x14ac:dyDescent="0.25">
      <c r="A70" s="105"/>
      <c r="B70" s="104"/>
      <c r="C70" s="6"/>
      <c r="D70" s="176"/>
      <c r="E70" s="84"/>
      <c r="F70" s="176"/>
      <c r="G70" s="84"/>
      <c r="H70" s="84"/>
    </row>
    <row r="71" spans="1:8" x14ac:dyDescent="0.25">
      <c r="A71" s="2" t="s">
        <v>192</v>
      </c>
      <c r="B71" s="5" t="s">
        <v>4</v>
      </c>
      <c r="C71" s="6"/>
      <c r="D71" s="161"/>
      <c r="E71" s="84"/>
      <c r="F71" s="209"/>
      <c r="G71" s="112"/>
    </row>
    <row r="73" spans="1:8" x14ac:dyDescent="0.25">
      <c r="B73" s="5" t="s">
        <v>212</v>
      </c>
    </row>
    <row r="75" spans="1:8" ht="99.75" x14ac:dyDescent="0.25">
      <c r="B75" s="22" t="s">
        <v>113</v>
      </c>
    </row>
    <row r="77" spans="1:8" x14ac:dyDescent="0.25">
      <c r="B77" s="7" t="s">
        <v>5</v>
      </c>
    </row>
    <row r="78" spans="1:8" x14ac:dyDescent="0.25">
      <c r="B78" s="10" t="s">
        <v>1</v>
      </c>
      <c r="D78" s="246">
        <v>1</v>
      </c>
      <c r="F78" s="205"/>
      <c r="H78" s="113">
        <f>D78*F78</f>
        <v>0</v>
      </c>
    </row>
    <row r="79" spans="1:8" x14ac:dyDescent="0.25">
      <c r="B79" s="10"/>
      <c r="D79" s="246"/>
      <c r="H79" s="114"/>
    </row>
    <row r="80" spans="1:8" x14ac:dyDescent="0.25">
      <c r="A80" s="8"/>
      <c r="B80" s="5" t="s">
        <v>213</v>
      </c>
      <c r="D80" s="238"/>
    </row>
    <row r="81" spans="1:8" x14ac:dyDescent="0.25">
      <c r="D81" s="238"/>
    </row>
    <row r="82" spans="1:8" ht="28.5" x14ac:dyDescent="0.25">
      <c r="B82" s="7" t="s">
        <v>116</v>
      </c>
      <c r="D82" s="238"/>
    </row>
    <row r="83" spans="1:8" x14ac:dyDescent="0.25">
      <c r="D83" s="238"/>
    </row>
    <row r="84" spans="1:8" ht="85.5" x14ac:dyDescent="0.25">
      <c r="B84" s="7" t="s">
        <v>112</v>
      </c>
      <c r="D84" s="238"/>
    </row>
    <row r="85" spans="1:8" x14ac:dyDescent="0.25">
      <c r="D85" s="238"/>
    </row>
    <row r="86" spans="1:8" x14ac:dyDescent="0.25">
      <c r="B86" s="9" t="s">
        <v>8</v>
      </c>
      <c r="D86" s="246">
        <v>1</v>
      </c>
      <c r="F86" s="205"/>
      <c r="H86" s="113">
        <f>D86*F86</f>
        <v>0</v>
      </c>
    </row>
    <row r="87" spans="1:8" x14ac:dyDescent="0.25">
      <c r="B87" s="9"/>
      <c r="D87" s="246"/>
      <c r="H87" s="114"/>
    </row>
    <row r="88" spans="1:8" ht="30" x14ac:dyDescent="0.25">
      <c r="A88" s="11"/>
      <c r="B88" s="5" t="s">
        <v>214</v>
      </c>
      <c r="D88" s="238"/>
      <c r="F88" s="142"/>
      <c r="H88" s="114"/>
    </row>
    <row r="89" spans="1:8" x14ac:dyDescent="0.25">
      <c r="A89" s="11"/>
      <c r="B89" s="5"/>
      <c r="D89" s="238"/>
      <c r="F89" s="142"/>
      <c r="H89" s="114"/>
    </row>
    <row r="90" spans="1:8" ht="42.75" x14ac:dyDescent="0.25">
      <c r="A90" s="11"/>
      <c r="B90" s="7" t="s">
        <v>9</v>
      </c>
      <c r="D90" s="238"/>
      <c r="F90" s="142"/>
      <c r="H90" s="114"/>
    </row>
    <row r="91" spans="1:8" x14ac:dyDescent="0.25">
      <c r="A91" s="11"/>
      <c r="D91" s="238"/>
      <c r="F91" s="142"/>
      <c r="H91" s="114"/>
    </row>
    <row r="92" spans="1:8" x14ac:dyDescent="0.25">
      <c r="A92" s="11"/>
      <c r="B92" s="7" t="s">
        <v>10</v>
      </c>
      <c r="D92" s="238"/>
    </row>
    <row r="93" spans="1:8" x14ac:dyDescent="0.25">
      <c r="A93" s="11"/>
      <c r="B93" s="10" t="s">
        <v>1</v>
      </c>
      <c r="D93" s="227">
        <v>3</v>
      </c>
      <c r="F93" s="205"/>
      <c r="H93" s="113">
        <f>D93*F93</f>
        <v>0</v>
      </c>
    </row>
    <row r="94" spans="1:8" x14ac:dyDescent="0.25">
      <c r="A94" s="11"/>
      <c r="B94" s="10"/>
      <c r="D94" s="227"/>
      <c r="F94" s="142"/>
      <c r="H94" s="114"/>
    </row>
    <row r="95" spans="1:8" x14ac:dyDescent="0.25">
      <c r="A95" s="11"/>
      <c r="B95" s="232" t="s">
        <v>215</v>
      </c>
      <c r="C95"/>
      <c r="D95" s="154"/>
      <c r="E95" s="106"/>
      <c r="F95" s="144"/>
      <c r="G95" s="128"/>
      <c r="H95" s="130"/>
    </row>
    <row r="96" spans="1:8" x14ac:dyDescent="0.25">
      <c r="A96" s="11"/>
      <c r="B96" s="231"/>
      <c r="C96"/>
      <c r="D96" s="154"/>
      <c r="E96" s="106"/>
      <c r="F96" s="144"/>
      <c r="G96" s="128"/>
      <c r="H96" s="130"/>
    </row>
    <row r="97" spans="1:8" ht="57" x14ac:dyDescent="0.25">
      <c r="A97" s="11"/>
      <c r="B97" s="230" t="s">
        <v>209</v>
      </c>
      <c r="C97"/>
      <c r="D97" s="154"/>
      <c r="E97" s="106"/>
      <c r="F97" s="144"/>
      <c r="G97" s="128"/>
      <c r="H97" s="130"/>
    </row>
    <row r="98" spans="1:8" ht="28.5" x14ac:dyDescent="0.25">
      <c r="A98" s="11"/>
      <c r="B98" s="230" t="s">
        <v>210</v>
      </c>
      <c r="C98"/>
      <c r="D98" s="154"/>
      <c r="E98" s="106"/>
      <c r="F98" s="144"/>
      <c r="G98" s="128"/>
      <c r="H98" s="130"/>
    </row>
    <row r="99" spans="1:8" x14ac:dyDescent="0.25">
      <c r="A99" s="11"/>
      <c r="B99" s="62" t="s">
        <v>211</v>
      </c>
      <c r="C99"/>
      <c r="D99" s="154"/>
      <c r="E99" s="106"/>
      <c r="F99" s="144"/>
      <c r="G99" s="128"/>
      <c r="H99" s="130"/>
    </row>
    <row r="100" spans="1:8" x14ac:dyDescent="0.25">
      <c r="A100" s="11"/>
      <c r="B100" s="10" t="s">
        <v>7</v>
      </c>
      <c r="D100" s="227">
        <f>F10</f>
        <v>350</v>
      </c>
      <c r="F100" s="205"/>
      <c r="H100" s="113">
        <f>D100*F100</f>
        <v>0</v>
      </c>
    </row>
    <row r="101" spans="1:8" x14ac:dyDescent="0.25">
      <c r="A101" s="11"/>
      <c r="B101" s="151"/>
      <c r="C101"/>
      <c r="D101" s="154"/>
      <c r="E101" s="106"/>
      <c r="F101" s="144"/>
      <c r="G101" s="128"/>
      <c r="H101" s="130"/>
    </row>
    <row r="102" spans="1:8" x14ac:dyDescent="0.25">
      <c r="B102" s="5" t="s">
        <v>216</v>
      </c>
    </row>
    <row r="104" spans="1:8" ht="32.25" customHeight="1" x14ac:dyDescent="0.25">
      <c r="B104" s="59" t="s">
        <v>117</v>
      </c>
    </row>
    <row r="106" spans="1:8" ht="28.5" x14ac:dyDescent="0.25">
      <c r="B106" s="7" t="s">
        <v>6</v>
      </c>
    </row>
    <row r="108" spans="1:8" x14ac:dyDescent="0.25">
      <c r="B108" s="7" t="s">
        <v>231</v>
      </c>
    </row>
    <row r="110" spans="1:8" x14ac:dyDescent="0.25">
      <c r="B110" s="7" t="s">
        <v>218</v>
      </c>
    </row>
    <row r="111" spans="1:8" x14ac:dyDescent="0.25">
      <c r="B111" s="10" t="s">
        <v>7</v>
      </c>
      <c r="D111" s="227">
        <f>F10</f>
        <v>350</v>
      </c>
      <c r="F111" s="205"/>
      <c r="H111" s="113">
        <f>D111*F111</f>
        <v>0</v>
      </c>
    </row>
    <row r="112" spans="1:8" x14ac:dyDescent="0.25">
      <c r="B112" s="10"/>
      <c r="F112" s="142"/>
      <c r="H112" s="114"/>
    </row>
    <row r="113" spans="2:8" x14ac:dyDescent="0.25">
      <c r="B113" s="5" t="s">
        <v>217</v>
      </c>
    </row>
    <row r="114" spans="2:8" x14ac:dyDescent="0.25">
      <c r="B114" s="5"/>
    </row>
    <row r="115" spans="2:8" ht="57" x14ac:dyDescent="0.25">
      <c r="B115" s="7" t="s">
        <v>114</v>
      </c>
    </row>
    <row r="117" spans="2:8" ht="57" x14ac:dyDescent="0.25">
      <c r="B117" s="7" t="s">
        <v>118</v>
      </c>
    </row>
    <row r="119" spans="2:8" ht="50.25" customHeight="1" x14ac:dyDescent="0.25">
      <c r="B119" s="59" t="s">
        <v>115</v>
      </c>
    </row>
    <row r="121" spans="2:8" ht="57" x14ac:dyDescent="0.25">
      <c r="B121" s="7" t="s">
        <v>228</v>
      </c>
    </row>
    <row r="123" spans="2:8" x14ac:dyDescent="0.25">
      <c r="B123" s="7" t="s">
        <v>244</v>
      </c>
    </row>
    <row r="125" spans="2:8" x14ac:dyDescent="0.25">
      <c r="B125" s="7" t="s">
        <v>219</v>
      </c>
    </row>
    <row r="126" spans="2:8" x14ac:dyDescent="0.25">
      <c r="B126" s="10" t="s">
        <v>7</v>
      </c>
      <c r="D126" s="227">
        <f>F10</f>
        <v>350</v>
      </c>
      <c r="F126" s="205"/>
      <c r="H126" s="113">
        <f>D126*F126</f>
        <v>0</v>
      </c>
    </row>
    <row r="127" spans="2:8" x14ac:dyDescent="0.25">
      <c r="B127" s="10"/>
      <c r="F127" s="142"/>
      <c r="H127" s="114"/>
    </row>
    <row r="128" spans="2:8" x14ac:dyDescent="0.25">
      <c r="B128" s="189"/>
      <c r="F128" s="142"/>
      <c r="H128" s="118"/>
    </row>
    <row r="129" spans="1:8" x14ac:dyDescent="0.25">
      <c r="A129" s="14"/>
      <c r="B129" s="15"/>
      <c r="C129" s="97"/>
      <c r="D129" s="164"/>
      <c r="E129" s="119"/>
      <c r="F129" s="213"/>
      <c r="G129" s="120"/>
      <c r="H129" s="121"/>
    </row>
    <row r="130" spans="1:8" x14ac:dyDescent="0.25">
      <c r="A130" s="2" t="s">
        <v>182</v>
      </c>
      <c r="B130" s="16" t="s">
        <v>181</v>
      </c>
      <c r="C130" s="94"/>
      <c r="D130" s="159"/>
      <c r="E130" s="106"/>
      <c r="F130" s="142"/>
      <c r="G130" s="117"/>
      <c r="H130" s="113">
        <f>SUM(H75:H128)</f>
        <v>0</v>
      </c>
    </row>
    <row r="131" spans="1:8" x14ac:dyDescent="0.25">
      <c r="A131" s="17"/>
      <c r="B131" s="18"/>
      <c r="C131" s="98"/>
      <c r="D131" s="165"/>
      <c r="E131" s="122"/>
      <c r="F131" s="205"/>
      <c r="G131" s="117"/>
      <c r="H131" s="113"/>
    </row>
    <row r="135" spans="1:8" x14ac:dyDescent="0.25">
      <c r="A135" s="2" t="s">
        <v>180</v>
      </c>
      <c r="B135" s="5" t="s">
        <v>11</v>
      </c>
    </row>
    <row r="136" spans="1:8" x14ac:dyDescent="0.25">
      <c r="B136" s="10"/>
      <c r="F136" s="142"/>
      <c r="H136" s="114"/>
    </row>
    <row r="137" spans="1:8" x14ac:dyDescent="0.25">
      <c r="B137" s="9"/>
      <c r="D137" s="238"/>
      <c r="F137" s="142"/>
      <c r="H137" s="114"/>
    </row>
    <row r="138" spans="1:8" ht="30" x14ac:dyDescent="0.25">
      <c r="B138" s="5" t="s">
        <v>247</v>
      </c>
      <c r="D138" s="238"/>
    </row>
    <row r="139" spans="1:8" x14ac:dyDescent="0.25">
      <c r="D139" s="238"/>
    </row>
    <row r="140" spans="1:8" x14ac:dyDescent="0.25">
      <c r="B140" s="7" t="s">
        <v>104</v>
      </c>
      <c r="D140" s="238"/>
    </row>
    <row r="141" spans="1:8" ht="17.25" x14ac:dyDescent="0.25">
      <c r="B141" s="9" t="s">
        <v>13</v>
      </c>
      <c r="D141" s="238">
        <v>3</v>
      </c>
      <c r="F141" s="205"/>
      <c r="H141" s="113">
        <f>D141*F141</f>
        <v>0</v>
      </c>
    </row>
    <row r="143" spans="1:8" ht="30" x14ac:dyDescent="0.25">
      <c r="A143" s="11"/>
      <c r="B143" s="256" t="s">
        <v>248</v>
      </c>
      <c r="C143"/>
      <c r="D143" s="238"/>
      <c r="F143" s="142"/>
      <c r="H143" s="114"/>
    </row>
    <row r="144" spans="1:8" x14ac:dyDescent="0.25">
      <c r="A144" s="11"/>
      <c r="B144" s="38"/>
      <c r="C144"/>
      <c r="D144" s="238"/>
      <c r="F144" s="142"/>
      <c r="H144" s="114"/>
    </row>
    <row r="145" spans="1:8" ht="28.5" x14ac:dyDescent="0.25">
      <c r="A145" s="11"/>
      <c r="B145" s="7" t="s">
        <v>249</v>
      </c>
      <c r="C145"/>
      <c r="D145" s="238"/>
      <c r="F145" s="142"/>
      <c r="H145" s="114"/>
    </row>
    <row r="146" spans="1:8" x14ac:dyDescent="0.25">
      <c r="A146" s="11"/>
      <c r="B146" s="38"/>
      <c r="C146"/>
      <c r="D146" s="238"/>
      <c r="F146" s="142"/>
      <c r="H146" s="114"/>
    </row>
    <row r="147" spans="1:8" x14ac:dyDescent="0.25">
      <c r="A147" s="11"/>
      <c r="B147" s="38" t="s">
        <v>311</v>
      </c>
      <c r="C147"/>
      <c r="D147" s="238"/>
      <c r="F147" s="142"/>
      <c r="H147" s="114"/>
    </row>
    <row r="148" spans="1:8" x14ac:dyDescent="0.25">
      <c r="A148" s="11"/>
      <c r="B148" s="9" t="s">
        <v>0</v>
      </c>
      <c r="C148"/>
      <c r="D148" s="237">
        <v>350</v>
      </c>
      <c r="E148" s="123"/>
      <c r="F148" s="206"/>
      <c r="G148" s="124"/>
      <c r="H148" s="113">
        <f>D148*F148</f>
        <v>0</v>
      </c>
    </row>
    <row r="149" spans="1:8" x14ac:dyDescent="0.25">
      <c r="B149" s="9"/>
      <c r="D149" s="238"/>
      <c r="F149" s="142"/>
      <c r="H149" s="114"/>
    </row>
    <row r="150" spans="1:8" x14ac:dyDescent="0.25">
      <c r="B150" s="10"/>
      <c r="C150" s="99"/>
      <c r="F150" s="142"/>
      <c r="H150" s="114"/>
    </row>
    <row r="151" spans="1:8" x14ac:dyDescent="0.25">
      <c r="A151" s="14"/>
      <c r="B151" s="15"/>
      <c r="C151" s="97"/>
      <c r="D151" s="164"/>
      <c r="E151" s="119"/>
      <c r="F151" s="213"/>
      <c r="G151" s="120"/>
      <c r="H151" s="121"/>
    </row>
    <row r="152" spans="1:8" x14ac:dyDescent="0.25">
      <c r="A152" s="2" t="s">
        <v>180</v>
      </c>
      <c r="B152" s="16" t="s">
        <v>179</v>
      </c>
      <c r="C152" s="94"/>
      <c r="D152" s="159"/>
      <c r="E152" s="106"/>
      <c r="F152" s="142"/>
      <c r="G152" s="117"/>
      <c r="H152" s="113">
        <f>SUM(H136:H150)</f>
        <v>0</v>
      </c>
    </row>
    <row r="153" spans="1:8" x14ac:dyDescent="0.25">
      <c r="A153" s="17"/>
      <c r="B153" s="18"/>
      <c r="C153" s="98"/>
      <c r="D153" s="165"/>
      <c r="E153" s="122"/>
      <c r="F153" s="205"/>
      <c r="G153" s="117"/>
      <c r="H153" s="113"/>
    </row>
    <row r="154" spans="1:8" x14ac:dyDescent="0.25">
      <c r="B154" s="22"/>
      <c r="C154" s="94"/>
      <c r="D154" s="159"/>
      <c r="E154" s="106"/>
      <c r="F154" s="142"/>
      <c r="G154" s="118"/>
      <c r="H154" s="114"/>
    </row>
    <row r="155" spans="1:8" x14ac:dyDescent="0.25">
      <c r="B155" s="22"/>
      <c r="C155" s="94"/>
      <c r="D155" s="159"/>
      <c r="E155" s="106"/>
      <c r="F155" s="142"/>
      <c r="G155" s="118"/>
      <c r="H155" s="114"/>
    </row>
    <row r="156" spans="1:8" x14ac:dyDescent="0.25">
      <c r="A156" s="2" t="s">
        <v>183</v>
      </c>
      <c r="B156" s="23" t="s">
        <v>14</v>
      </c>
      <c r="C156" s="94"/>
      <c r="D156" s="159"/>
      <c r="E156" s="106"/>
      <c r="F156" s="142"/>
      <c r="G156" s="115"/>
      <c r="H156" s="115"/>
    </row>
    <row r="157" spans="1:8" x14ac:dyDescent="0.25">
      <c r="B157" s="24"/>
      <c r="C157" s="94"/>
      <c r="D157" s="159"/>
      <c r="E157" s="106"/>
      <c r="F157" s="142"/>
      <c r="G157" s="115"/>
      <c r="H157" s="115"/>
    </row>
    <row r="158" spans="1:8" x14ac:dyDescent="0.25">
      <c r="B158" s="25" t="s">
        <v>15</v>
      </c>
      <c r="C158" s="94"/>
      <c r="D158" s="159"/>
      <c r="E158" s="106"/>
      <c r="F158" s="142"/>
      <c r="G158" s="115"/>
      <c r="H158" s="115"/>
    </row>
    <row r="159" spans="1:8" x14ac:dyDescent="0.25">
      <c r="B159" s="24"/>
      <c r="C159" s="94"/>
      <c r="D159" s="159"/>
      <c r="E159" s="106"/>
      <c r="F159" s="142"/>
      <c r="G159" s="115"/>
      <c r="H159" s="115"/>
    </row>
    <row r="160" spans="1:8" ht="29.25" x14ac:dyDescent="0.25">
      <c r="B160" s="26" t="s">
        <v>16</v>
      </c>
      <c r="C160" s="94"/>
      <c r="D160" s="159"/>
      <c r="E160" s="106"/>
      <c r="F160" s="142"/>
      <c r="G160" s="115"/>
      <c r="H160" s="115"/>
    </row>
    <row r="161" spans="2:8" x14ac:dyDescent="0.25">
      <c r="B161" s="24"/>
      <c r="C161" s="94"/>
      <c r="D161" s="159"/>
      <c r="E161" s="106"/>
      <c r="F161" s="142"/>
      <c r="G161" s="115"/>
      <c r="H161" s="115"/>
    </row>
    <row r="162" spans="2:8" x14ac:dyDescent="0.25">
      <c r="B162" s="27" t="s">
        <v>17</v>
      </c>
      <c r="C162" s="94"/>
      <c r="D162" s="159"/>
      <c r="E162" s="106"/>
      <c r="F162" s="142"/>
      <c r="G162" s="115"/>
      <c r="H162" s="115"/>
    </row>
    <row r="163" spans="2:8" x14ac:dyDescent="0.25">
      <c r="B163" s="24"/>
      <c r="C163" s="94"/>
      <c r="D163" s="159"/>
      <c r="E163" s="106"/>
      <c r="F163" s="142"/>
      <c r="G163" s="115"/>
      <c r="H163" s="115"/>
    </row>
    <row r="164" spans="2:8" ht="29.25" x14ac:dyDescent="0.25">
      <c r="B164" s="28" t="s">
        <v>18</v>
      </c>
      <c r="C164" s="94"/>
      <c r="D164" s="159"/>
      <c r="E164" s="106"/>
      <c r="F164" s="142"/>
      <c r="G164" s="115"/>
      <c r="H164" s="115"/>
    </row>
    <row r="165" spans="2:8" x14ac:dyDescent="0.25">
      <c r="B165" s="28" t="s">
        <v>19</v>
      </c>
      <c r="C165" s="94"/>
      <c r="D165" s="159"/>
      <c r="E165" s="106"/>
      <c r="F165" s="142"/>
      <c r="G165" s="115"/>
      <c r="H165" s="115"/>
    </row>
    <row r="166" spans="2:8" ht="72" x14ac:dyDescent="0.25">
      <c r="B166" s="28" t="s">
        <v>20</v>
      </c>
      <c r="C166" s="94"/>
      <c r="D166" s="159"/>
      <c r="E166" s="106"/>
      <c r="F166" s="142"/>
      <c r="G166" s="115"/>
      <c r="H166" s="115"/>
    </row>
    <row r="167" spans="2:8" ht="43.5" x14ac:dyDescent="0.25">
      <c r="B167" s="28" t="s">
        <v>21</v>
      </c>
      <c r="C167" s="94"/>
      <c r="D167" s="159"/>
      <c r="E167" s="106"/>
      <c r="F167" s="142"/>
      <c r="G167" s="115"/>
      <c r="H167" s="115"/>
    </row>
    <row r="168" spans="2:8" x14ac:dyDescent="0.25">
      <c r="B168" s="24"/>
      <c r="C168" s="94"/>
      <c r="D168" s="159"/>
      <c r="E168" s="106"/>
      <c r="F168" s="142"/>
      <c r="G168" s="115"/>
      <c r="H168" s="115"/>
    </row>
    <row r="169" spans="2:8" x14ac:dyDescent="0.25">
      <c r="B169" s="23" t="s">
        <v>22</v>
      </c>
      <c r="C169" s="94"/>
      <c r="D169" s="159"/>
      <c r="E169" s="106"/>
      <c r="F169" s="142"/>
      <c r="G169" s="115"/>
      <c r="H169" s="115"/>
    </row>
    <row r="170" spans="2:8" x14ac:dyDescent="0.25">
      <c r="B170" s="24"/>
      <c r="C170" s="94"/>
      <c r="D170" s="159"/>
      <c r="E170" s="106"/>
      <c r="F170" s="142"/>
      <c r="G170" s="115"/>
      <c r="H170" s="115"/>
    </row>
    <row r="171" spans="2:8" ht="43.5" x14ac:dyDescent="0.25">
      <c r="B171" s="28" t="s">
        <v>23</v>
      </c>
      <c r="C171" s="94"/>
      <c r="D171" s="159"/>
      <c r="E171" s="106"/>
      <c r="F171" s="142"/>
      <c r="G171" s="115"/>
      <c r="H171" s="115"/>
    </row>
    <row r="172" spans="2:8" x14ac:dyDescent="0.25">
      <c r="B172" s="28" t="s">
        <v>19</v>
      </c>
      <c r="C172" s="94"/>
      <c r="D172" s="159"/>
      <c r="E172" s="106"/>
      <c r="F172" s="142"/>
      <c r="G172" s="115"/>
      <c r="H172" s="115"/>
    </row>
    <row r="173" spans="2:8" ht="86.25" x14ac:dyDescent="0.25">
      <c r="B173" s="26" t="s">
        <v>24</v>
      </c>
      <c r="C173" s="94"/>
      <c r="D173" s="159"/>
      <c r="E173" s="106"/>
      <c r="F173" s="142"/>
      <c r="G173" s="115"/>
      <c r="H173" s="115"/>
    </row>
    <row r="174" spans="2:8" x14ac:dyDescent="0.25">
      <c r="B174" s="16"/>
      <c r="C174" s="94"/>
      <c r="D174" s="159"/>
      <c r="E174" s="106"/>
      <c r="F174" s="142"/>
      <c r="G174" s="115"/>
      <c r="H174" s="115"/>
    </row>
    <row r="175" spans="2:8" x14ac:dyDescent="0.25">
      <c r="B175" s="29" t="s">
        <v>25</v>
      </c>
      <c r="C175" s="3"/>
      <c r="D175" s="168"/>
      <c r="E175" s="126"/>
      <c r="F175" s="144"/>
      <c r="G175" s="114"/>
      <c r="H175" s="114"/>
    </row>
    <row r="176" spans="2:8" x14ac:dyDescent="0.25">
      <c r="B176" s="22"/>
      <c r="C176" s="3"/>
      <c r="D176" s="168"/>
      <c r="E176" s="126"/>
      <c r="F176" s="144"/>
      <c r="G176" s="114"/>
      <c r="H176" s="114"/>
    </row>
    <row r="177" spans="2:8" ht="57.75" x14ac:dyDescent="0.25">
      <c r="B177" s="30" t="s">
        <v>26</v>
      </c>
      <c r="C177" s="3"/>
      <c r="D177" s="168"/>
      <c r="E177" s="126"/>
      <c r="F177" s="144"/>
      <c r="G177" s="114"/>
      <c r="H177" s="114"/>
    </row>
    <row r="178" spans="2:8" x14ac:dyDescent="0.25">
      <c r="B178" s="30" t="s">
        <v>27</v>
      </c>
      <c r="C178" s="3"/>
      <c r="D178" s="168"/>
      <c r="E178" s="126"/>
      <c r="F178" s="144"/>
      <c r="G178" s="114"/>
      <c r="H178" s="114"/>
    </row>
    <row r="179" spans="2:8" ht="29.25" x14ac:dyDescent="0.25">
      <c r="B179" s="30" t="s">
        <v>28</v>
      </c>
      <c r="C179" s="3"/>
      <c r="D179" s="168"/>
      <c r="E179" s="126"/>
      <c r="F179" s="144"/>
      <c r="G179" s="114"/>
      <c r="H179" s="114"/>
    </row>
    <row r="180" spans="2:8" ht="43.5" x14ac:dyDescent="0.25">
      <c r="B180" s="30" t="s">
        <v>29</v>
      </c>
      <c r="C180" s="3"/>
      <c r="D180" s="168"/>
      <c r="E180" s="126"/>
      <c r="F180" s="144"/>
      <c r="G180" s="114"/>
      <c r="H180" s="114"/>
    </row>
    <row r="181" spans="2:8" ht="29.25" x14ac:dyDescent="0.25">
      <c r="B181" s="30" t="s">
        <v>30</v>
      </c>
      <c r="C181" s="3"/>
      <c r="D181" s="168"/>
      <c r="E181" s="126"/>
      <c r="F181" s="144"/>
      <c r="G181" s="114"/>
      <c r="H181" s="114"/>
    </row>
    <row r="182" spans="2:8" x14ac:dyDescent="0.25">
      <c r="B182" s="16"/>
      <c r="C182" s="94"/>
      <c r="D182" s="159"/>
      <c r="E182" s="106"/>
      <c r="F182" s="142"/>
      <c r="G182" s="115"/>
      <c r="H182" s="115"/>
    </row>
    <row r="184" spans="2:8" x14ac:dyDescent="0.25">
      <c r="B184" s="5" t="s">
        <v>220</v>
      </c>
    </row>
    <row r="186" spans="2:8" x14ac:dyDescent="0.25">
      <c r="B186" s="7" t="s">
        <v>31</v>
      </c>
    </row>
    <row r="188" spans="2:8" ht="28.5" x14ac:dyDescent="0.25">
      <c r="B188" s="7" t="s">
        <v>32</v>
      </c>
    </row>
    <row r="190" spans="2:8" ht="85.5" x14ac:dyDescent="0.25">
      <c r="B190" s="7" t="s">
        <v>33</v>
      </c>
    </row>
    <row r="192" spans="2:8" ht="71.25" x14ac:dyDescent="0.25">
      <c r="B192" s="22" t="s">
        <v>100</v>
      </c>
    </row>
    <row r="193" spans="2:8" x14ac:dyDescent="0.25">
      <c r="B193" s="20"/>
    </row>
    <row r="194" spans="2:8" ht="75" x14ac:dyDescent="0.25">
      <c r="B194" s="16" t="s">
        <v>101</v>
      </c>
    </row>
    <row r="195" spans="2:8" x14ac:dyDescent="0.25">
      <c r="B195" s="31"/>
    </row>
    <row r="196" spans="2:8" ht="45" x14ac:dyDescent="0.25">
      <c r="B196" s="81" t="s">
        <v>34</v>
      </c>
    </row>
    <row r="197" spans="2:8" x14ac:dyDescent="0.25">
      <c r="B197" s="29"/>
    </row>
    <row r="198" spans="2:8" ht="28.5" x14ac:dyDescent="0.25">
      <c r="B198" s="7" t="s">
        <v>35</v>
      </c>
    </row>
    <row r="200" spans="2:8" x14ac:dyDescent="0.25">
      <c r="B200" s="7" t="s">
        <v>36</v>
      </c>
    </row>
    <row r="201" spans="2:8" x14ac:dyDescent="0.25">
      <c r="B201" s="21" t="s">
        <v>2</v>
      </c>
      <c r="C201" s="99"/>
      <c r="D201" s="237">
        <v>336</v>
      </c>
      <c r="E201" s="123"/>
      <c r="F201" s="206"/>
      <c r="G201" s="124"/>
      <c r="H201" s="113">
        <f>D201*F201</f>
        <v>0</v>
      </c>
    </row>
    <row r="202" spans="2:8" x14ac:dyDescent="0.25">
      <c r="B202" s="10"/>
      <c r="F202" s="142"/>
      <c r="H202" s="114"/>
    </row>
    <row r="203" spans="2:8" x14ac:dyDescent="0.25">
      <c r="B203" s="5" t="s">
        <v>245</v>
      </c>
    </row>
    <row r="205" spans="2:8" ht="42.75" x14ac:dyDescent="0.25">
      <c r="B205" s="7" t="s">
        <v>37</v>
      </c>
    </row>
    <row r="207" spans="2:8" ht="28.5" x14ac:dyDescent="0.25">
      <c r="B207" s="7" t="s">
        <v>38</v>
      </c>
    </row>
    <row r="209" spans="2:8" x14ac:dyDescent="0.25">
      <c r="B209" s="7" t="s">
        <v>36</v>
      </c>
    </row>
    <row r="210" spans="2:8" ht="16.5" x14ac:dyDescent="0.25">
      <c r="B210" s="10" t="s">
        <v>13</v>
      </c>
      <c r="C210" s="99"/>
      <c r="D210" s="237">
        <v>10</v>
      </c>
      <c r="E210" s="123"/>
      <c r="F210" s="206"/>
      <c r="G210" s="124"/>
      <c r="H210" s="113">
        <f>D210*F210</f>
        <v>0</v>
      </c>
    </row>
    <row r="211" spans="2:8" x14ac:dyDescent="0.25">
      <c r="B211" s="10"/>
      <c r="F211" s="142"/>
      <c r="H211" s="114"/>
    </row>
    <row r="212" spans="2:8" x14ac:dyDescent="0.25">
      <c r="B212" s="5" t="s">
        <v>297</v>
      </c>
      <c r="F212" s="142"/>
      <c r="H212" s="114"/>
    </row>
    <row r="213" spans="2:8" x14ac:dyDescent="0.25">
      <c r="B213" s="10"/>
      <c r="F213" s="142"/>
      <c r="H213" s="114"/>
    </row>
    <row r="214" spans="2:8" ht="42.75" x14ac:dyDescent="0.25">
      <c r="B214" s="7" t="s">
        <v>264</v>
      </c>
      <c r="F214" s="142"/>
      <c r="H214" s="114"/>
    </row>
    <row r="215" spans="2:8" x14ac:dyDescent="0.25">
      <c r="F215" s="142"/>
      <c r="H215" s="114"/>
    </row>
    <row r="216" spans="2:8" x14ac:dyDescent="0.25">
      <c r="B216" s="7" t="s">
        <v>36</v>
      </c>
    </row>
    <row r="218" spans="2:8" x14ac:dyDescent="0.25">
      <c r="B218" s="7" t="s">
        <v>271</v>
      </c>
      <c r="D218" s="238"/>
      <c r="F218" s="142"/>
      <c r="H218" s="114"/>
    </row>
    <row r="219" spans="2:8" ht="16.5" x14ac:dyDescent="0.25">
      <c r="B219" s="10" t="s">
        <v>13</v>
      </c>
      <c r="D219" s="227">
        <v>1</v>
      </c>
      <c r="F219" s="206"/>
      <c r="H219" s="113">
        <f>F219*D219</f>
        <v>0</v>
      </c>
    </row>
    <row r="220" spans="2:8" x14ac:dyDescent="0.25">
      <c r="B220" s="7" t="s">
        <v>221</v>
      </c>
      <c r="D220" s="238"/>
      <c r="F220" s="142"/>
      <c r="H220" s="114"/>
    </row>
    <row r="221" spans="2:8" ht="16.5" x14ac:dyDescent="0.25">
      <c r="B221" s="10" t="s">
        <v>13</v>
      </c>
      <c r="D221" s="227">
        <v>3</v>
      </c>
      <c r="F221" s="206"/>
      <c r="H221" s="113">
        <f>F221*D221</f>
        <v>0</v>
      </c>
    </row>
    <row r="222" spans="2:8" x14ac:dyDescent="0.25">
      <c r="B222" s="10"/>
      <c r="F222" s="142"/>
      <c r="H222" s="114"/>
    </row>
    <row r="223" spans="2:8" x14ac:dyDescent="0.25">
      <c r="B223" s="5" t="s">
        <v>222</v>
      </c>
    </row>
    <row r="224" spans="2:8" x14ac:dyDescent="0.25">
      <c r="B224" s="5"/>
    </row>
    <row r="225" spans="2:8" ht="28.5" x14ac:dyDescent="0.25">
      <c r="B225" s="7" t="s">
        <v>102</v>
      </c>
    </row>
    <row r="227" spans="2:8" ht="57" x14ac:dyDescent="0.25">
      <c r="B227" s="7" t="s">
        <v>136</v>
      </c>
    </row>
    <row r="229" spans="2:8" ht="28.5" x14ac:dyDescent="0.25">
      <c r="B229" s="7" t="s">
        <v>119</v>
      </c>
      <c r="D229" s="238"/>
    </row>
    <row r="230" spans="2:8" ht="16.5" x14ac:dyDescent="0.25">
      <c r="B230" s="32" t="s">
        <v>39</v>
      </c>
      <c r="D230" s="238">
        <f>F10*0.6</f>
        <v>210</v>
      </c>
      <c r="F230" s="205"/>
      <c r="H230" s="113">
        <f>D230*F230</f>
        <v>0</v>
      </c>
    </row>
    <row r="231" spans="2:8" x14ac:dyDescent="0.25">
      <c r="B231" s="10"/>
      <c r="D231" s="238"/>
      <c r="F231" s="142"/>
      <c r="H231" s="114"/>
    </row>
    <row r="232" spans="2:8" x14ac:dyDescent="0.25">
      <c r="B232" s="5" t="s">
        <v>223</v>
      </c>
      <c r="D232" s="238"/>
    </row>
    <row r="233" spans="2:8" x14ac:dyDescent="0.25">
      <c r="D233" s="238"/>
    </row>
    <row r="234" spans="2:8" ht="57" x14ac:dyDescent="0.25">
      <c r="B234" s="22" t="s">
        <v>205</v>
      </c>
      <c r="D234" s="238"/>
    </row>
    <row r="235" spans="2:8" x14ac:dyDescent="0.25">
      <c r="D235" s="238"/>
    </row>
    <row r="236" spans="2:8" x14ac:dyDescent="0.25">
      <c r="B236" s="7" t="s">
        <v>41</v>
      </c>
      <c r="D236" s="238"/>
    </row>
    <row r="237" spans="2:8" x14ac:dyDescent="0.25">
      <c r="D237" s="238"/>
    </row>
    <row r="238" spans="2:8" x14ac:dyDescent="0.25">
      <c r="B238" s="7" t="s">
        <v>42</v>
      </c>
      <c r="D238" s="238"/>
    </row>
    <row r="239" spans="2:8" x14ac:dyDescent="0.25">
      <c r="B239" s="10" t="s">
        <v>43</v>
      </c>
      <c r="D239" s="239">
        <f>D275+D284+D293</f>
        <v>122.2</v>
      </c>
      <c r="F239" s="205"/>
      <c r="G239" s="127"/>
      <c r="H239" s="113">
        <f>D239*F239</f>
        <v>0</v>
      </c>
    </row>
    <row r="242" spans="1:8" x14ac:dyDescent="0.25">
      <c r="A242" s="14"/>
      <c r="B242" s="15"/>
      <c r="C242" s="97"/>
      <c r="D242" s="164"/>
      <c r="E242" s="119"/>
      <c r="F242" s="213"/>
      <c r="G242" s="120"/>
      <c r="H242" s="121"/>
    </row>
    <row r="243" spans="1:8" x14ac:dyDescent="0.25">
      <c r="A243" s="2" t="s">
        <v>183</v>
      </c>
      <c r="B243" s="36" t="s">
        <v>178</v>
      </c>
      <c r="C243" s="94"/>
      <c r="D243" s="159"/>
      <c r="E243" s="106"/>
      <c r="F243" s="142"/>
      <c r="G243" s="118"/>
      <c r="H243" s="113">
        <f>SUM(H194:H240)</f>
        <v>0</v>
      </c>
    </row>
    <row r="244" spans="1:8" x14ac:dyDescent="0.25">
      <c r="A244" s="17"/>
      <c r="B244" s="18"/>
      <c r="C244" s="98"/>
      <c r="D244" s="165"/>
      <c r="E244" s="122"/>
      <c r="F244" s="205"/>
      <c r="G244" s="117"/>
      <c r="H244" s="113"/>
    </row>
    <row r="245" spans="1:8" x14ac:dyDescent="0.25">
      <c r="B245" s="22"/>
      <c r="C245" s="94"/>
      <c r="D245" s="159"/>
      <c r="E245" s="106"/>
      <c r="F245" s="142"/>
      <c r="G245" s="118"/>
      <c r="H245" s="114"/>
    </row>
    <row r="246" spans="1:8" x14ac:dyDescent="0.25">
      <c r="A246" s="2" t="s">
        <v>191</v>
      </c>
      <c r="B246" s="5" t="s">
        <v>131</v>
      </c>
    </row>
    <row r="248" spans="1:8" x14ac:dyDescent="0.25">
      <c r="B248" s="5" t="s">
        <v>103</v>
      </c>
    </row>
    <row r="250" spans="1:8" ht="28.5" x14ac:dyDescent="0.25">
      <c r="B250" s="7" t="s">
        <v>44</v>
      </c>
    </row>
    <row r="251" spans="1:8" ht="28.5" x14ac:dyDescent="0.25">
      <c r="B251" s="7" t="s">
        <v>45</v>
      </c>
    </row>
    <row r="253" spans="1:8" x14ac:dyDescent="0.25">
      <c r="B253" s="7" t="s">
        <v>46</v>
      </c>
      <c r="D253" s="238"/>
    </row>
    <row r="254" spans="1:8" x14ac:dyDescent="0.25">
      <c r="B254" s="10" t="s">
        <v>47</v>
      </c>
      <c r="D254" s="227">
        <v>30</v>
      </c>
      <c r="F254" s="205"/>
      <c r="H254" s="113">
        <f>D254*F254</f>
        <v>0</v>
      </c>
    </row>
    <row r="256" spans="1:8" x14ac:dyDescent="0.25">
      <c r="B256" s="10"/>
      <c r="F256" s="142"/>
      <c r="G256" s="118"/>
      <c r="H256" s="114"/>
    </row>
    <row r="257" spans="1:8" x14ac:dyDescent="0.25">
      <c r="A257" s="14"/>
      <c r="B257" s="15"/>
      <c r="C257" s="97"/>
      <c r="D257" s="164"/>
      <c r="E257" s="119"/>
      <c r="F257" s="213"/>
      <c r="G257" s="120"/>
      <c r="H257" s="121"/>
    </row>
    <row r="258" spans="1:8" x14ac:dyDescent="0.25">
      <c r="A258" s="2" t="s">
        <v>184</v>
      </c>
      <c r="B258" s="36" t="s">
        <v>177</v>
      </c>
      <c r="C258" s="94"/>
      <c r="D258" s="159"/>
      <c r="E258" s="106"/>
      <c r="F258" s="142"/>
      <c r="G258" s="118"/>
      <c r="H258" s="113">
        <f>H254</f>
        <v>0</v>
      </c>
    </row>
    <row r="259" spans="1:8" x14ac:dyDescent="0.25">
      <c r="A259" s="17"/>
      <c r="B259" s="18"/>
      <c r="C259" s="98"/>
      <c r="D259" s="165"/>
      <c r="E259" s="122"/>
      <c r="F259" s="205"/>
      <c r="G259" s="117"/>
      <c r="H259" s="113"/>
    </row>
    <row r="260" spans="1:8" x14ac:dyDescent="0.25">
      <c r="B260" s="22"/>
      <c r="C260" s="94"/>
      <c r="D260" s="159"/>
      <c r="E260" s="106"/>
      <c r="F260" s="142"/>
      <c r="G260" s="118"/>
      <c r="H260" s="114"/>
    </row>
    <row r="261" spans="1:8" x14ac:dyDescent="0.25">
      <c r="B261" s="22"/>
      <c r="C261" s="94"/>
      <c r="D261" s="159"/>
      <c r="E261" s="106"/>
      <c r="F261" s="142"/>
      <c r="G261" s="118"/>
      <c r="H261" s="114"/>
    </row>
    <row r="262" spans="1:8" x14ac:dyDescent="0.25">
      <c r="A262" s="2" t="s">
        <v>185</v>
      </c>
      <c r="B262" s="39" t="s">
        <v>120</v>
      </c>
      <c r="C262" s="33"/>
      <c r="D262" s="163"/>
      <c r="E262" s="12"/>
      <c r="F262" s="212"/>
      <c r="G262" s="13"/>
      <c r="H262" s="116"/>
    </row>
    <row r="263" spans="1:8" x14ac:dyDescent="0.25">
      <c r="B263" s="22"/>
      <c r="C263" s="94"/>
      <c r="D263" s="159"/>
      <c r="E263" s="106"/>
      <c r="F263" s="142"/>
      <c r="G263" s="118"/>
      <c r="H263" s="114"/>
    </row>
    <row r="264" spans="1:8" ht="30" x14ac:dyDescent="0.25">
      <c r="B264" s="29" t="s">
        <v>121</v>
      </c>
      <c r="C264" s="6"/>
      <c r="D264" s="161"/>
      <c r="E264" s="84"/>
      <c r="F264" s="144"/>
      <c r="G264" s="112"/>
      <c r="H264" s="114"/>
    </row>
    <row r="265" spans="1:8" x14ac:dyDescent="0.25">
      <c r="B265" s="30"/>
      <c r="C265" s="6"/>
      <c r="D265" s="161"/>
      <c r="E265" s="84"/>
      <c r="F265" s="144"/>
      <c r="G265" s="112"/>
      <c r="H265" s="114"/>
    </row>
    <row r="266" spans="1:8" ht="29.25" x14ac:dyDescent="0.25">
      <c r="B266" s="30" t="s">
        <v>122</v>
      </c>
      <c r="C266" s="6"/>
      <c r="D266" s="161"/>
      <c r="E266" s="84"/>
      <c r="F266" s="144"/>
      <c r="G266" s="112"/>
      <c r="H266" s="114"/>
    </row>
    <row r="267" spans="1:8" x14ac:dyDescent="0.25">
      <c r="B267" s="30"/>
      <c r="C267" s="6"/>
      <c r="D267" s="161"/>
      <c r="E267" s="84"/>
      <c r="F267" s="144"/>
      <c r="G267" s="112"/>
      <c r="H267" s="114"/>
    </row>
    <row r="268" spans="1:8" ht="57.75" x14ac:dyDescent="0.25">
      <c r="B268" s="30" t="s">
        <v>137</v>
      </c>
      <c r="C268" s="6"/>
      <c r="D268" s="161"/>
      <c r="E268" s="84"/>
      <c r="F268" s="144"/>
      <c r="G268" s="112"/>
      <c r="H268" s="114"/>
    </row>
    <row r="269" spans="1:8" x14ac:dyDescent="0.25">
      <c r="A269" s="34"/>
      <c r="B269" s="30"/>
      <c r="C269" s="6"/>
      <c r="D269" s="161"/>
      <c r="E269" s="84"/>
      <c r="F269" s="144"/>
      <c r="G269" s="112"/>
      <c r="H269" s="114"/>
    </row>
    <row r="270" spans="1:8" ht="29.25" x14ac:dyDescent="0.25">
      <c r="A270" s="34"/>
      <c r="B270" s="30" t="s">
        <v>135</v>
      </c>
      <c r="C270" s="6"/>
      <c r="D270" s="161"/>
      <c r="E270" s="84"/>
      <c r="F270" s="144"/>
      <c r="G270" s="112"/>
      <c r="H270" s="114"/>
    </row>
    <row r="271" spans="1:8" x14ac:dyDescent="0.25">
      <c r="B271" s="30"/>
      <c r="C271" s="6"/>
      <c r="D271" s="161"/>
      <c r="E271" s="84"/>
      <c r="F271" s="144"/>
      <c r="G271" s="112"/>
      <c r="H271" s="114"/>
    </row>
    <row r="272" spans="1:8" ht="43.5" x14ac:dyDescent="0.25">
      <c r="A272" s="34"/>
      <c r="B272" s="30" t="s">
        <v>123</v>
      </c>
      <c r="C272" s="6"/>
      <c r="D272" s="161"/>
      <c r="E272" s="84"/>
      <c r="F272" s="144"/>
      <c r="G272" s="112"/>
      <c r="H272" s="114"/>
    </row>
    <row r="273" spans="1:8" x14ac:dyDescent="0.25">
      <c r="A273" s="34"/>
      <c r="B273" s="30"/>
      <c r="C273" s="6"/>
      <c r="D273" s="161"/>
      <c r="E273" s="84"/>
      <c r="F273" s="144"/>
      <c r="G273" s="112"/>
      <c r="H273" s="114"/>
    </row>
    <row r="274" spans="1:8" ht="17.25" x14ac:dyDescent="0.25">
      <c r="A274" s="34"/>
      <c r="B274" s="30" t="s">
        <v>40</v>
      </c>
      <c r="C274" s="6"/>
      <c r="D274" s="161"/>
      <c r="E274" s="84"/>
      <c r="F274" s="144"/>
      <c r="G274" s="112"/>
      <c r="H274" s="114"/>
    </row>
    <row r="275" spans="1:8" ht="16.5" x14ac:dyDescent="0.25">
      <c r="B275" s="10" t="s">
        <v>13</v>
      </c>
      <c r="D275" s="238">
        <v>21</v>
      </c>
      <c r="F275" s="205"/>
      <c r="H275" s="113">
        <f>D275*F275</f>
        <v>0</v>
      </c>
    </row>
    <row r="276" spans="1:8" x14ac:dyDescent="0.25">
      <c r="B276" s="22"/>
      <c r="C276" s="94"/>
      <c r="D276" s="159"/>
      <c r="E276" s="106"/>
      <c r="F276" s="142"/>
      <c r="G276" s="118"/>
      <c r="H276" s="114"/>
    </row>
    <row r="277" spans="1:8" ht="45" x14ac:dyDescent="0.25">
      <c r="B277" s="27" t="s">
        <v>124</v>
      </c>
      <c r="F277" s="142"/>
      <c r="H277" s="114"/>
    </row>
    <row r="278" spans="1:8" x14ac:dyDescent="0.25">
      <c r="A278" s="34"/>
      <c r="B278" s="10"/>
      <c r="F278" s="142"/>
      <c r="H278" s="114"/>
    </row>
    <row r="279" spans="1:8" ht="72" x14ac:dyDescent="0.25">
      <c r="B279" s="35" t="s">
        <v>125</v>
      </c>
      <c r="C279" s="6"/>
      <c r="D279" s="161"/>
      <c r="E279" s="84"/>
      <c r="F279" s="144"/>
      <c r="G279" s="112"/>
      <c r="H279" s="114"/>
    </row>
    <row r="280" spans="1:8" x14ac:dyDescent="0.25">
      <c r="B280" s="35"/>
      <c r="C280" s="6"/>
      <c r="D280" s="161"/>
      <c r="E280" s="84"/>
      <c r="F280" s="144"/>
      <c r="G280" s="112"/>
      <c r="H280" s="114"/>
    </row>
    <row r="281" spans="1:8" ht="29.25" x14ac:dyDescent="0.25">
      <c r="B281" s="35" t="s">
        <v>126</v>
      </c>
      <c r="C281" s="6"/>
      <c r="D281" s="161"/>
      <c r="E281" s="84"/>
      <c r="F281" s="144"/>
      <c r="G281" s="112"/>
      <c r="H281" s="114"/>
    </row>
    <row r="282" spans="1:8" x14ac:dyDescent="0.25">
      <c r="B282" s="35"/>
      <c r="C282" s="6"/>
      <c r="D282" s="161"/>
      <c r="E282" s="84"/>
      <c r="F282" s="144"/>
      <c r="G282" s="112"/>
      <c r="H282" s="114"/>
    </row>
    <row r="283" spans="1:8" ht="17.25" x14ac:dyDescent="0.25">
      <c r="A283" s="34"/>
      <c r="B283" s="30" t="s">
        <v>127</v>
      </c>
      <c r="C283" s="6"/>
      <c r="D283" s="161"/>
      <c r="E283" s="84"/>
      <c r="F283" s="144"/>
      <c r="G283" s="112"/>
      <c r="H283" s="114"/>
    </row>
    <row r="284" spans="1:8" ht="16.5" x14ac:dyDescent="0.25">
      <c r="B284" s="10" t="s">
        <v>13</v>
      </c>
      <c r="D284" s="238">
        <v>84</v>
      </c>
      <c r="F284" s="205"/>
      <c r="H284" s="113">
        <f>D284*F284</f>
        <v>0</v>
      </c>
    </row>
    <row r="285" spans="1:8" x14ac:dyDescent="0.25">
      <c r="B285" s="30"/>
      <c r="C285" s="6"/>
      <c r="D285" s="161"/>
      <c r="E285" s="84"/>
      <c r="F285" s="144"/>
      <c r="G285" s="112"/>
      <c r="H285" s="114"/>
    </row>
    <row r="286" spans="1:8" ht="45" x14ac:dyDescent="0.25">
      <c r="B286" s="152" t="s">
        <v>250</v>
      </c>
      <c r="C286" s="91"/>
      <c r="D286" s="167"/>
      <c r="E286" s="84"/>
      <c r="F286" s="144"/>
      <c r="G286" s="112"/>
      <c r="H286" s="114"/>
    </row>
    <row r="287" spans="1:8" x14ac:dyDescent="0.25">
      <c r="B287" s="152"/>
      <c r="C287" s="91"/>
      <c r="D287" s="167"/>
      <c r="E287" s="84"/>
      <c r="F287" s="144"/>
      <c r="G287" s="112"/>
      <c r="H287" s="114"/>
    </row>
    <row r="288" spans="1:8" ht="128.25" x14ac:dyDescent="0.25">
      <c r="B288" s="7" t="s">
        <v>227</v>
      </c>
      <c r="C288" s="91"/>
      <c r="D288" s="167"/>
      <c r="E288" s="84"/>
      <c r="F288" s="144"/>
      <c r="G288" s="112"/>
      <c r="H288" s="114"/>
    </row>
    <row r="289" spans="1:10" x14ac:dyDescent="0.25">
      <c r="B289" s="35"/>
      <c r="C289" s="91"/>
      <c r="D289" s="167"/>
      <c r="E289" s="84"/>
      <c r="F289" s="144"/>
      <c r="G289" s="112"/>
      <c r="H289" s="114"/>
    </row>
    <row r="290" spans="1:10" ht="29.25" x14ac:dyDescent="0.25">
      <c r="B290" s="35" t="s">
        <v>126</v>
      </c>
      <c r="C290" s="91"/>
      <c r="D290" s="167"/>
      <c r="E290" s="84"/>
      <c r="F290" s="144"/>
      <c r="G290" s="112"/>
      <c r="H290" s="114"/>
    </row>
    <row r="291" spans="1:10" x14ac:dyDescent="0.25">
      <c r="B291" s="35"/>
      <c r="C291" s="99"/>
      <c r="D291" s="166"/>
      <c r="F291" s="142"/>
      <c r="H291" s="114"/>
    </row>
    <row r="292" spans="1:10" x14ac:dyDescent="0.25">
      <c r="A292" s="34"/>
      <c r="B292" s="7" t="s">
        <v>110</v>
      </c>
      <c r="C292" s="91"/>
      <c r="D292" s="167"/>
      <c r="E292" s="84"/>
      <c r="F292" s="144"/>
      <c r="G292" s="112"/>
      <c r="H292" s="114"/>
    </row>
    <row r="293" spans="1:10" ht="16.5" x14ac:dyDescent="0.25">
      <c r="B293" s="21" t="s">
        <v>13</v>
      </c>
      <c r="C293" s="99"/>
      <c r="D293" s="239">
        <v>17.2</v>
      </c>
      <c r="E293" s="123"/>
      <c r="F293" s="206"/>
      <c r="G293" s="124"/>
      <c r="H293" s="156">
        <f>D293*F293</f>
        <v>0</v>
      </c>
      <c r="I293" s="250"/>
      <c r="J293" s="250"/>
    </row>
    <row r="294" spans="1:10" x14ac:dyDescent="0.25">
      <c r="B294" s="21"/>
      <c r="C294" s="99"/>
      <c r="D294" s="166"/>
      <c r="E294" s="123"/>
      <c r="F294" s="215"/>
      <c r="G294" s="124"/>
      <c r="H294" s="125"/>
      <c r="I294" s="250"/>
      <c r="J294" s="250"/>
    </row>
    <row r="295" spans="1:10" ht="30" x14ac:dyDescent="0.25">
      <c r="B295" s="152" t="s">
        <v>206</v>
      </c>
      <c r="C295" s="91"/>
      <c r="D295" s="167"/>
      <c r="E295" s="257"/>
      <c r="F295" s="253"/>
      <c r="G295" s="258"/>
      <c r="H295" s="125"/>
      <c r="I295" s="250"/>
      <c r="J295" s="250"/>
    </row>
    <row r="296" spans="1:10" x14ac:dyDescent="0.25">
      <c r="B296" s="152"/>
      <c r="C296" s="91"/>
      <c r="D296" s="167"/>
      <c r="E296" s="257"/>
      <c r="F296" s="253"/>
      <c r="G296" s="258"/>
      <c r="H296" s="125"/>
      <c r="I296" s="250"/>
      <c r="J296" s="250"/>
    </row>
    <row r="297" spans="1:10" ht="85.5" x14ac:dyDescent="0.25">
      <c r="B297" s="7" t="s">
        <v>207</v>
      </c>
      <c r="C297" s="91"/>
      <c r="D297" s="167"/>
      <c r="E297" s="84"/>
      <c r="F297" s="144"/>
      <c r="G297" s="112"/>
      <c r="H297" s="114"/>
    </row>
    <row r="298" spans="1:10" x14ac:dyDescent="0.25">
      <c r="B298" s="35"/>
      <c r="C298" s="91"/>
      <c r="D298" s="167"/>
      <c r="E298" s="84"/>
      <c r="F298" s="144"/>
      <c r="G298" s="112"/>
      <c r="H298" s="114"/>
    </row>
    <row r="299" spans="1:10" ht="29.25" x14ac:dyDescent="0.25">
      <c r="B299" s="35" t="s">
        <v>126</v>
      </c>
      <c r="C299" s="91"/>
      <c r="D299" s="167"/>
      <c r="E299" s="84"/>
      <c r="F299" s="144"/>
      <c r="G299" s="112"/>
      <c r="H299" s="114"/>
    </row>
    <row r="300" spans="1:10" x14ac:dyDescent="0.25">
      <c r="B300" s="35"/>
      <c r="C300" s="99"/>
      <c r="D300" s="166"/>
      <c r="F300" s="142"/>
      <c r="H300" s="114"/>
    </row>
    <row r="301" spans="1:10" x14ac:dyDescent="0.25">
      <c r="A301" s="34"/>
      <c r="B301" s="7" t="s">
        <v>110</v>
      </c>
      <c r="C301" s="91"/>
      <c r="D301" s="167"/>
      <c r="E301" s="84"/>
      <c r="F301" s="144"/>
      <c r="G301" s="112"/>
      <c r="H301" s="114"/>
    </row>
    <row r="302" spans="1:10" ht="16.5" x14ac:dyDescent="0.25">
      <c r="B302" s="21" t="s">
        <v>13</v>
      </c>
      <c r="C302" s="99"/>
      <c r="D302" s="239">
        <v>245.5</v>
      </c>
      <c r="F302" s="206"/>
      <c r="H302" s="113">
        <f>D302*F302</f>
        <v>0</v>
      </c>
    </row>
    <row r="303" spans="1:10" x14ac:dyDescent="0.25">
      <c r="B303" s="21"/>
      <c r="C303" s="99"/>
      <c r="D303" s="166"/>
      <c r="F303" s="215"/>
      <c r="H303" s="114"/>
    </row>
    <row r="304" spans="1:10" x14ac:dyDescent="0.25">
      <c r="A304" s="34"/>
      <c r="B304" s="10"/>
      <c r="F304" s="142"/>
      <c r="H304" s="114"/>
    </row>
    <row r="305" spans="1:8" x14ac:dyDescent="0.25">
      <c r="A305" s="14"/>
      <c r="B305" s="15"/>
      <c r="C305" s="97"/>
      <c r="D305" s="164"/>
      <c r="E305" s="119"/>
      <c r="F305" s="213"/>
      <c r="G305" s="120"/>
      <c r="H305" s="121"/>
    </row>
    <row r="306" spans="1:8" x14ac:dyDescent="0.25">
      <c r="A306" s="2" t="s">
        <v>185</v>
      </c>
      <c r="B306" s="36" t="s">
        <v>176</v>
      </c>
      <c r="C306" s="94"/>
      <c r="D306" s="159"/>
      <c r="E306" s="106"/>
      <c r="F306" s="142"/>
      <c r="G306" s="118"/>
      <c r="H306" s="113">
        <f>SUM(H262:H303)</f>
        <v>0</v>
      </c>
    </row>
    <row r="307" spans="1:8" x14ac:dyDescent="0.25">
      <c r="A307" s="17"/>
      <c r="B307" s="18"/>
      <c r="C307" s="98"/>
      <c r="D307" s="165"/>
      <c r="E307" s="122"/>
      <c r="F307" s="205"/>
      <c r="G307" s="117"/>
      <c r="H307" s="113"/>
    </row>
    <row r="308" spans="1:8" x14ac:dyDescent="0.25">
      <c r="B308" s="22"/>
      <c r="C308" s="94"/>
      <c r="D308" s="159"/>
      <c r="E308" s="106"/>
      <c r="F308" s="142"/>
      <c r="G308" s="118"/>
      <c r="H308" s="114"/>
    </row>
    <row r="309" spans="1:8" x14ac:dyDescent="0.25">
      <c r="A309" s="2" t="s">
        <v>186</v>
      </c>
      <c r="B309" s="39" t="s">
        <v>128</v>
      </c>
      <c r="C309" s="33"/>
      <c r="D309" s="163"/>
      <c r="E309" s="12"/>
      <c r="F309" s="212"/>
      <c r="G309" s="13"/>
      <c r="H309" s="116"/>
    </row>
    <row r="310" spans="1:8" x14ac:dyDescent="0.25">
      <c r="B310" s="39"/>
      <c r="C310" s="33"/>
      <c r="D310" s="163"/>
      <c r="E310" s="12"/>
      <c r="F310" s="212"/>
      <c r="G310" s="13"/>
      <c r="H310" s="116"/>
    </row>
    <row r="311" spans="1:8" x14ac:dyDescent="0.25">
      <c r="A311" s="46"/>
      <c r="B311" s="255"/>
      <c r="C311" s="41"/>
      <c r="D311" s="169"/>
      <c r="E311" s="133"/>
      <c r="F311" s="142"/>
      <c r="G311" s="131"/>
      <c r="H311" s="114"/>
    </row>
    <row r="312" spans="1:8" x14ac:dyDescent="0.25">
      <c r="A312" s="46"/>
      <c r="B312" s="255"/>
      <c r="C312" s="41"/>
      <c r="D312" s="169"/>
      <c r="E312" s="133"/>
      <c r="F312" s="142"/>
      <c r="G312" s="131"/>
      <c r="H312" s="114"/>
    </row>
    <row r="313" spans="1:8" ht="45" x14ac:dyDescent="0.25">
      <c r="A313" s="46"/>
      <c r="B313" s="27" t="s">
        <v>298</v>
      </c>
      <c r="C313" s="26"/>
      <c r="D313" s="228"/>
      <c r="E313" s="129"/>
      <c r="F313" s="216"/>
      <c r="G313" s="131"/>
      <c r="H313" s="132"/>
    </row>
    <row r="314" spans="1:8" x14ac:dyDescent="0.25">
      <c r="A314" s="46"/>
      <c r="B314" s="44"/>
      <c r="C314" s="26"/>
      <c r="D314" s="228"/>
      <c r="E314" s="129"/>
      <c r="F314" s="216"/>
      <c r="G314" s="131"/>
      <c r="H314" s="132"/>
    </row>
    <row r="315" spans="1:8" ht="30" x14ac:dyDescent="0.25">
      <c r="A315" s="46"/>
      <c r="B315" s="182" t="s">
        <v>272</v>
      </c>
      <c r="C315" s="41"/>
      <c r="D315" s="228"/>
      <c r="E315" s="133"/>
      <c r="F315" s="216"/>
      <c r="G315" s="131"/>
      <c r="H315" s="132"/>
    </row>
    <row r="316" spans="1:8" x14ac:dyDescent="0.25">
      <c r="A316" s="46"/>
      <c r="B316" s="41"/>
      <c r="C316" s="41"/>
      <c r="D316" s="228"/>
      <c r="E316" s="133"/>
      <c r="F316" s="216"/>
      <c r="G316" s="131"/>
      <c r="H316" s="132"/>
    </row>
    <row r="317" spans="1:8" ht="29.25" x14ac:dyDescent="0.25">
      <c r="A317" s="46"/>
      <c r="B317" s="41" t="s">
        <v>265</v>
      </c>
      <c r="C317" s="41"/>
      <c r="D317" s="228"/>
      <c r="E317" s="133"/>
      <c r="F317" s="216"/>
      <c r="G317" s="131"/>
      <c r="H317" s="132"/>
    </row>
    <row r="318" spans="1:8" x14ac:dyDescent="0.25">
      <c r="A318" s="46"/>
      <c r="B318" s="41"/>
      <c r="C318" s="41"/>
      <c r="D318" s="169"/>
      <c r="E318" s="133"/>
      <c r="F318" s="216"/>
      <c r="G318" s="131"/>
      <c r="H318" s="132"/>
    </row>
    <row r="319" spans="1:8" x14ac:dyDescent="0.25">
      <c r="A319" s="46"/>
      <c r="B319" s="48" t="s">
        <v>273</v>
      </c>
      <c r="C319" s="41"/>
      <c r="D319" s="169"/>
      <c r="E319" s="133"/>
      <c r="F319" s="216"/>
      <c r="G319" s="131"/>
      <c r="H319" s="132"/>
    </row>
    <row r="320" spans="1:8" x14ac:dyDescent="0.25">
      <c r="A320" s="46"/>
      <c r="B320" s="49" t="s">
        <v>48</v>
      </c>
      <c r="C320" s="41"/>
      <c r="D320" s="228">
        <v>0.6</v>
      </c>
      <c r="E320" s="133"/>
      <c r="F320" s="205"/>
      <c r="G320" s="131"/>
      <c r="H320" s="113">
        <f>D320*F320</f>
        <v>0</v>
      </c>
    </row>
    <row r="321" spans="1:8" x14ac:dyDescent="0.25">
      <c r="A321" s="46"/>
      <c r="B321" s="49"/>
      <c r="C321" s="41"/>
      <c r="D321" s="169"/>
      <c r="E321" s="133"/>
      <c r="F321" s="204"/>
      <c r="G321" s="131"/>
      <c r="H321" s="130"/>
    </row>
    <row r="322" spans="1:8" ht="29.25" x14ac:dyDescent="0.25">
      <c r="A322" s="46"/>
      <c r="B322" s="41" t="s">
        <v>266</v>
      </c>
      <c r="C322" s="41"/>
      <c r="D322" s="169"/>
      <c r="E322" s="133"/>
      <c r="F322" s="204"/>
      <c r="G322" s="131"/>
      <c r="H322" s="130"/>
    </row>
    <row r="323" spans="1:8" x14ac:dyDescent="0.25">
      <c r="A323" s="46"/>
      <c r="B323" s="49"/>
      <c r="C323" s="41"/>
      <c r="D323" s="169"/>
      <c r="E323" s="133"/>
      <c r="F323" s="204"/>
      <c r="G323" s="131"/>
      <c r="H323" s="130"/>
    </row>
    <row r="324" spans="1:8" x14ac:dyDescent="0.25">
      <c r="A324" s="46"/>
      <c r="B324" s="47" t="s">
        <v>246</v>
      </c>
      <c r="C324" s="41"/>
      <c r="D324" s="169"/>
      <c r="E324" s="133"/>
      <c r="F324" s="204"/>
      <c r="G324" s="131"/>
      <c r="H324" s="130"/>
    </row>
    <row r="325" spans="1:8" x14ac:dyDescent="0.25">
      <c r="A325" s="46"/>
      <c r="B325" s="47"/>
      <c r="C325" s="41"/>
      <c r="D325" s="228"/>
      <c r="E325" s="133"/>
      <c r="F325" s="204"/>
      <c r="G325" s="131"/>
      <c r="H325" s="130"/>
    </row>
    <row r="326" spans="1:8" x14ac:dyDescent="0.25">
      <c r="A326" s="46"/>
      <c r="B326" s="48" t="str">
        <f>B319</f>
        <v>kom 3</v>
      </c>
      <c r="C326" s="41"/>
      <c r="D326" s="228">
        <f>D320*5</f>
        <v>3</v>
      </c>
      <c r="E326" s="133"/>
      <c r="F326" s="205"/>
      <c r="G326" s="131"/>
      <c r="H326" s="113">
        <f>D326*F326</f>
        <v>0</v>
      </c>
    </row>
    <row r="327" spans="1:8" x14ac:dyDescent="0.25">
      <c r="A327" s="46"/>
      <c r="B327" s="49"/>
      <c r="C327" s="41"/>
      <c r="D327" s="228"/>
      <c r="E327" s="133"/>
      <c r="F327" s="204"/>
      <c r="G327" s="131"/>
      <c r="H327" s="130"/>
    </row>
    <row r="328" spans="1:8" x14ac:dyDescent="0.25">
      <c r="A328" s="46"/>
      <c r="B328" s="92" t="s">
        <v>267</v>
      </c>
      <c r="C328" s="41"/>
      <c r="D328" s="228"/>
      <c r="E328" s="133"/>
      <c r="F328" s="204"/>
      <c r="G328" s="131"/>
      <c r="H328" s="130"/>
    </row>
    <row r="329" spans="1:8" x14ac:dyDescent="0.25">
      <c r="A329" s="46"/>
      <c r="B329" s="49"/>
      <c r="C329" s="41"/>
      <c r="D329" s="169"/>
      <c r="E329" s="133"/>
      <c r="F329" s="204"/>
      <c r="G329" s="131"/>
      <c r="H329" s="130"/>
    </row>
    <row r="330" spans="1:8" ht="57.75" x14ac:dyDescent="0.25">
      <c r="A330" s="46"/>
      <c r="B330" s="47" t="s">
        <v>299</v>
      </c>
      <c r="C330" s="41"/>
      <c r="D330" s="169"/>
      <c r="E330" s="133"/>
      <c r="F330" s="204"/>
      <c r="G330" s="131"/>
      <c r="H330" s="130"/>
    </row>
    <row r="331" spans="1:8" x14ac:dyDescent="0.25">
      <c r="A331" s="46"/>
      <c r="B331" s="49"/>
      <c r="C331" s="41"/>
      <c r="D331" s="169"/>
      <c r="E331" s="133"/>
      <c r="F331" s="204"/>
      <c r="G331" s="131"/>
      <c r="H331" s="130"/>
    </row>
    <row r="332" spans="1:8" x14ac:dyDescent="0.25">
      <c r="A332" s="46"/>
      <c r="B332" s="47" t="s">
        <v>138</v>
      </c>
      <c r="C332" s="41"/>
      <c r="D332" s="169"/>
      <c r="E332" s="133"/>
      <c r="F332" s="204"/>
      <c r="G332" s="131"/>
      <c r="H332" s="130"/>
    </row>
    <row r="333" spans="1:8" x14ac:dyDescent="0.25">
      <c r="A333" s="46"/>
      <c r="B333" s="49" t="s">
        <v>49</v>
      </c>
      <c r="C333" s="41"/>
      <c r="D333" s="228">
        <f>D326*2</f>
        <v>6</v>
      </c>
      <c r="E333" s="133"/>
      <c r="F333" s="205"/>
      <c r="G333" s="131"/>
      <c r="H333" s="113">
        <f>D333*F333</f>
        <v>0</v>
      </c>
    </row>
    <row r="334" spans="1:8" x14ac:dyDescent="0.25">
      <c r="A334" s="46"/>
      <c r="B334" s="41" t="s">
        <v>139</v>
      </c>
      <c r="C334" s="41"/>
      <c r="D334" s="169"/>
      <c r="E334" s="133"/>
      <c r="F334" s="204"/>
      <c r="G334" s="131"/>
      <c r="H334" s="130"/>
    </row>
    <row r="335" spans="1:8" x14ac:dyDescent="0.25">
      <c r="A335" s="46"/>
      <c r="B335" s="49" t="s">
        <v>48</v>
      </c>
      <c r="C335" s="41"/>
      <c r="D335" s="228">
        <f>D333*0.05</f>
        <v>0.30000000000000004</v>
      </c>
      <c r="E335" s="133"/>
      <c r="F335" s="205"/>
      <c r="G335" s="131"/>
      <c r="H335" s="113">
        <f>D335*F335</f>
        <v>0</v>
      </c>
    </row>
    <row r="336" spans="1:8" x14ac:dyDescent="0.25">
      <c r="A336" s="46"/>
      <c r="B336" s="41" t="s">
        <v>140</v>
      </c>
      <c r="C336" s="41"/>
      <c r="D336" s="169"/>
      <c r="E336" s="133"/>
      <c r="F336" s="204"/>
      <c r="G336" s="131"/>
      <c r="H336" s="130"/>
    </row>
    <row r="337" spans="1:8" x14ac:dyDescent="0.25">
      <c r="A337" s="46"/>
      <c r="B337" s="49" t="s">
        <v>48</v>
      </c>
      <c r="C337" s="41"/>
      <c r="D337" s="228">
        <f>D333*0.4</f>
        <v>2.4000000000000004</v>
      </c>
      <c r="E337" s="133"/>
      <c r="F337" s="205"/>
      <c r="G337" s="131"/>
      <c r="H337" s="113">
        <f>D337*F337</f>
        <v>0</v>
      </c>
    </row>
    <row r="338" spans="1:8" x14ac:dyDescent="0.25">
      <c r="A338" s="46"/>
      <c r="B338" s="49"/>
      <c r="C338" s="41"/>
      <c r="D338" s="228"/>
      <c r="E338" s="133"/>
      <c r="F338" s="204"/>
      <c r="G338" s="131"/>
      <c r="H338" s="130"/>
    </row>
    <row r="339" spans="1:8" ht="29.25" x14ac:dyDescent="0.25">
      <c r="A339" s="46"/>
      <c r="B339" s="47" t="s">
        <v>141</v>
      </c>
      <c r="C339" s="41"/>
      <c r="D339" s="228"/>
      <c r="E339" s="133"/>
      <c r="F339" s="204"/>
      <c r="G339" s="131"/>
      <c r="H339" s="130"/>
    </row>
    <row r="340" spans="1:8" x14ac:dyDescent="0.25">
      <c r="A340" s="46"/>
      <c r="B340" s="49" t="s">
        <v>7</v>
      </c>
      <c r="C340" s="41"/>
      <c r="D340" s="228">
        <f>D326*6</f>
        <v>18</v>
      </c>
      <c r="E340" s="133"/>
      <c r="F340" s="205"/>
      <c r="G340" s="131"/>
      <c r="H340" s="113">
        <f>D340*F340</f>
        <v>0</v>
      </c>
    </row>
    <row r="341" spans="1:8" x14ac:dyDescent="0.25">
      <c r="A341" s="46"/>
      <c r="B341" s="49"/>
      <c r="C341" s="41"/>
      <c r="D341" s="228"/>
      <c r="E341" s="133"/>
      <c r="F341" s="142"/>
      <c r="G341" s="131"/>
      <c r="H341" s="114"/>
    </row>
    <row r="342" spans="1:8" x14ac:dyDescent="0.25">
      <c r="A342" s="46"/>
      <c r="B342" s="49"/>
      <c r="C342" s="41"/>
      <c r="D342" s="228"/>
      <c r="E342" s="133"/>
      <c r="F342" s="142"/>
      <c r="G342" s="131"/>
      <c r="H342" s="114"/>
    </row>
    <row r="343" spans="1:8" ht="45" x14ac:dyDescent="0.25">
      <c r="A343" s="46"/>
      <c r="B343" s="27" t="s">
        <v>289</v>
      </c>
      <c r="C343" s="26"/>
      <c r="D343" s="228"/>
      <c r="E343" s="129"/>
      <c r="F343" s="216"/>
      <c r="G343" s="131"/>
      <c r="H343" s="132"/>
    </row>
    <row r="344" spans="1:8" x14ac:dyDescent="0.25">
      <c r="A344" s="46"/>
      <c r="B344" s="44"/>
      <c r="C344" s="26"/>
      <c r="D344" s="228"/>
      <c r="E344" s="129"/>
      <c r="F344" s="216"/>
      <c r="G344" s="131"/>
      <c r="H344" s="132"/>
    </row>
    <row r="345" spans="1:8" ht="30" x14ac:dyDescent="0.25">
      <c r="A345" s="46"/>
      <c r="B345" s="182" t="s">
        <v>300</v>
      </c>
      <c r="C345" s="41"/>
      <c r="D345" s="228"/>
      <c r="E345" s="133"/>
      <c r="F345" s="216"/>
      <c r="G345" s="131"/>
      <c r="H345" s="132"/>
    </row>
    <row r="346" spans="1:8" x14ac:dyDescent="0.25">
      <c r="A346" s="46"/>
      <c r="B346" s="41"/>
      <c r="C346" s="41"/>
      <c r="D346" s="228"/>
      <c r="E346" s="133"/>
      <c r="F346" s="216"/>
      <c r="G346" s="131"/>
      <c r="H346" s="132"/>
    </row>
    <row r="347" spans="1:8" ht="28.5" x14ac:dyDescent="0.25">
      <c r="A347" s="46"/>
      <c r="B347" s="272" t="s">
        <v>290</v>
      </c>
      <c r="C347" s="41"/>
      <c r="D347" s="228"/>
      <c r="E347" s="133"/>
      <c r="F347" s="216"/>
      <c r="G347" s="131"/>
      <c r="H347" s="132"/>
    </row>
    <row r="348" spans="1:8" x14ac:dyDescent="0.25">
      <c r="A348" s="46"/>
      <c r="B348" s="41"/>
      <c r="C348" s="41"/>
      <c r="D348" s="228"/>
      <c r="E348" s="133"/>
      <c r="F348" s="216"/>
      <c r="G348" s="131"/>
      <c r="H348" s="132"/>
    </row>
    <row r="349" spans="1:8" x14ac:dyDescent="0.25">
      <c r="A349" s="46"/>
      <c r="B349" s="48" t="s">
        <v>291</v>
      </c>
      <c r="C349" s="41"/>
      <c r="D349" s="228"/>
      <c r="E349" s="133"/>
      <c r="F349" s="216"/>
      <c r="G349" s="131"/>
      <c r="H349" s="132"/>
    </row>
    <row r="350" spans="1:8" ht="17.25" x14ac:dyDescent="0.25">
      <c r="A350" s="46"/>
      <c r="B350" s="9" t="s">
        <v>13</v>
      </c>
      <c r="C350" s="41"/>
      <c r="D350" s="228">
        <v>0.1</v>
      </c>
      <c r="E350" s="133"/>
      <c r="F350" s="205"/>
      <c r="G350" s="131"/>
      <c r="H350" s="113">
        <f>D350*F350</f>
        <v>0</v>
      </c>
    </row>
    <row r="351" spans="1:8" x14ac:dyDescent="0.25">
      <c r="A351" s="46"/>
      <c r="B351" s="49"/>
      <c r="C351" s="41"/>
      <c r="D351" s="169"/>
      <c r="E351" s="133"/>
      <c r="G351" s="131"/>
    </row>
    <row r="352" spans="1:8" ht="57.75" x14ac:dyDescent="0.25">
      <c r="A352" s="46"/>
      <c r="B352" s="41" t="s">
        <v>292</v>
      </c>
      <c r="C352" s="41"/>
      <c r="D352" s="228"/>
      <c r="E352" s="133"/>
      <c r="F352" s="216"/>
      <c r="G352" s="131"/>
      <c r="H352" s="132"/>
    </row>
    <row r="353" spans="1:8" x14ac:dyDescent="0.25">
      <c r="A353" s="46"/>
      <c r="B353" s="41"/>
      <c r="C353" s="41"/>
      <c r="D353" s="228"/>
      <c r="E353" s="133"/>
      <c r="F353" s="216"/>
      <c r="G353" s="131"/>
      <c r="H353" s="132"/>
    </row>
    <row r="354" spans="1:8" x14ac:dyDescent="0.25">
      <c r="A354" s="46"/>
      <c r="B354" s="48" t="s">
        <v>291</v>
      </c>
      <c r="C354" s="41"/>
      <c r="D354" s="228"/>
      <c r="E354" s="133"/>
      <c r="F354" s="216"/>
      <c r="G354" s="131"/>
      <c r="H354" s="132"/>
    </row>
    <row r="355" spans="1:8" ht="17.25" x14ac:dyDescent="0.25">
      <c r="A355" s="46"/>
      <c r="B355" s="9" t="s">
        <v>13</v>
      </c>
      <c r="C355" s="41"/>
      <c r="D355" s="228">
        <v>0.1</v>
      </c>
      <c r="E355" s="133"/>
      <c r="F355" s="205"/>
      <c r="G355" s="131"/>
      <c r="H355" s="113">
        <f>D355*F355</f>
        <v>0</v>
      </c>
    </row>
    <row r="356" spans="1:8" x14ac:dyDescent="0.25">
      <c r="A356" s="46"/>
      <c r="B356" s="49"/>
      <c r="C356" s="41"/>
      <c r="D356" s="228"/>
      <c r="E356" s="133"/>
      <c r="F356" s="142"/>
      <c r="G356" s="131"/>
      <c r="H356" s="114"/>
    </row>
    <row r="357" spans="1:8" x14ac:dyDescent="0.25">
      <c r="A357" s="46"/>
      <c r="B357" s="49"/>
      <c r="C357" s="41"/>
      <c r="D357" s="228"/>
      <c r="E357" s="133"/>
      <c r="F357" s="142"/>
      <c r="G357" s="131"/>
      <c r="H357" s="114"/>
    </row>
    <row r="358" spans="1:8" x14ac:dyDescent="0.25">
      <c r="A358" s="46"/>
      <c r="B358" s="47" t="s">
        <v>287</v>
      </c>
      <c r="C358" s="41"/>
      <c r="D358" s="228"/>
      <c r="E358" s="133"/>
      <c r="F358" s="216"/>
      <c r="G358" s="131"/>
      <c r="H358" s="132"/>
    </row>
    <row r="359" spans="1:8" x14ac:dyDescent="0.25">
      <c r="A359" s="46"/>
      <c r="B359" s="49"/>
      <c r="C359" s="41"/>
      <c r="D359" s="228"/>
      <c r="E359" s="133"/>
      <c r="F359" s="216"/>
      <c r="G359" s="131"/>
      <c r="H359" s="132"/>
    </row>
    <row r="360" spans="1:8" ht="57.75" x14ac:dyDescent="0.25">
      <c r="A360" s="46"/>
      <c r="B360" s="47" t="s">
        <v>312</v>
      </c>
      <c r="C360" s="41"/>
      <c r="D360" s="228"/>
      <c r="E360" s="133"/>
      <c r="F360" s="216"/>
      <c r="G360" s="131"/>
      <c r="H360" s="132"/>
    </row>
    <row r="361" spans="1:8" x14ac:dyDescent="0.25">
      <c r="A361" s="46"/>
      <c r="B361" s="49"/>
      <c r="C361" s="41"/>
      <c r="D361" s="228"/>
      <c r="E361" s="133"/>
      <c r="F361" s="216"/>
      <c r="G361" s="131"/>
      <c r="H361" s="132"/>
    </row>
    <row r="362" spans="1:8" x14ac:dyDescent="0.25">
      <c r="A362" s="46"/>
      <c r="B362" s="47" t="s">
        <v>138</v>
      </c>
      <c r="C362" s="41"/>
      <c r="D362" s="228"/>
      <c r="E362" s="133"/>
      <c r="F362" s="216"/>
      <c r="G362" s="131"/>
      <c r="H362" s="132"/>
    </row>
    <row r="363" spans="1:8" ht="17.25" x14ac:dyDescent="0.25">
      <c r="A363" s="46"/>
      <c r="B363" s="9" t="s">
        <v>288</v>
      </c>
      <c r="C363" s="41"/>
      <c r="D363" s="228">
        <v>1</v>
      </c>
      <c r="E363" s="133"/>
      <c r="F363" s="205"/>
      <c r="G363" s="131"/>
      <c r="H363" s="113">
        <f>D363*F363</f>
        <v>0</v>
      </c>
    </row>
    <row r="364" spans="1:8" x14ac:dyDescent="0.25">
      <c r="A364" s="46"/>
      <c r="B364" s="41" t="s">
        <v>139</v>
      </c>
      <c r="C364" s="41"/>
      <c r="D364" s="228"/>
      <c r="E364" s="133"/>
      <c r="F364" s="216"/>
      <c r="G364" s="131"/>
      <c r="H364" s="132"/>
    </row>
    <row r="365" spans="1:8" ht="17.25" x14ac:dyDescent="0.25">
      <c r="A365" s="46"/>
      <c r="B365" s="9" t="s">
        <v>13</v>
      </c>
      <c r="C365" s="41"/>
      <c r="D365" s="228">
        <v>0.1</v>
      </c>
      <c r="E365" s="133"/>
      <c r="F365" s="205"/>
      <c r="G365" s="131"/>
      <c r="H365" s="113">
        <f>D365*F365</f>
        <v>0</v>
      </c>
    </row>
    <row r="366" spans="1:8" x14ac:dyDescent="0.25">
      <c r="A366" s="46"/>
      <c r="B366" s="41" t="s">
        <v>140</v>
      </c>
      <c r="C366" s="41"/>
      <c r="D366" s="228"/>
      <c r="E366" s="133"/>
      <c r="F366" s="216"/>
      <c r="G366" s="131"/>
      <c r="H366" s="132"/>
    </row>
    <row r="367" spans="1:8" ht="17.25" x14ac:dyDescent="0.25">
      <c r="A367" s="46"/>
      <c r="B367" s="9" t="s">
        <v>13</v>
      </c>
      <c r="C367" s="41"/>
      <c r="D367" s="228">
        <v>0.2</v>
      </c>
      <c r="E367" s="133"/>
      <c r="F367" s="205"/>
      <c r="G367" s="131"/>
      <c r="H367" s="113">
        <f>D367*F367</f>
        <v>0</v>
      </c>
    </row>
    <row r="368" spans="1:8" x14ac:dyDescent="0.25">
      <c r="A368" s="46"/>
      <c r="B368" s="49"/>
      <c r="C368" s="41"/>
      <c r="D368" s="228"/>
      <c r="E368" s="133"/>
      <c r="F368" s="216"/>
      <c r="G368" s="131"/>
      <c r="H368" s="132"/>
    </row>
    <row r="369" spans="1:8" ht="29.25" x14ac:dyDescent="0.25">
      <c r="A369" s="46"/>
      <c r="B369" s="47" t="s">
        <v>141</v>
      </c>
      <c r="C369" s="41"/>
      <c r="D369" s="228"/>
      <c r="E369" s="133"/>
      <c r="F369" s="216"/>
      <c r="G369" s="131"/>
      <c r="H369" s="132"/>
    </row>
    <row r="370" spans="1:8" x14ac:dyDescent="0.25">
      <c r="A370" s="46"/>
      <c r="B370" s="49" t="s">
        <v>7</v>
      </c>
      <c r="C370" s="41"/>
      <c r="D370" s="228">
        <v>4</v>
      </c>
      <c r="E370" s="133"/>
      <c r="F370" s="205"/>
      <c r="G370" s="131"/>
      <c r="H370" s="113">
        <f>D370*F370</f>
        <v>0</v>
      </c>
    </row>
    <row r="371" spans="1:8" x14ac:dyDescent="0.25">
      <c r="A371" s="46"/>
      <c r="B371" s="49"/>
      <c r="C371" s="41"/>
      <c r="D371" s="228"/>
      <c r="E371" s="133"/>
      <c r="F371" s="142"/>
      <c r="G371" s="131"/>
      <c r="H371" s="114"/>
    </row>
    <row r="372" spans="1:8" x14ac:dyDescent="0.25">
      <c r="A372" s="42"/>
      <c r="B372" s="43"/>
      <c r="C372" s="26"/>
      <c r="D372" s="170"/>
      <c r="E372" s="136"/>
      <c r="F372" s="217"/>
      <c r="G372" s="131"/>
      <c r="H372" s="114"/>
    </row>
    <row r="373" spans="1:8" x14ac:dyDescent="0.25">
      <c r="A373" s="14"/>
      <c r="B373" s="15"/>
      <c r="C373" s="97"/>
      <c r="D373" s="164"/>
      <c r="E373" s="119"/>
      <c r="F373" s="213"/>
      <c r="G373" s="120"/>
      <c r="H373" s="121"/>
    </row>
    <row r="374" spans="1:8" x14ac:dyDescent="0.25">
      <c r="A374" s="45" t="s">
        <v>186</v>
      </c>
      <c r="B374" s="51" t="s">
        <v>50</v>
      </c>
      <c r="C374" s="94"/>
      <c r="D374" s="159"/>
      <c r="E374" s="106"/>
      <c r="F374" s="142"/>
      <c r="G374" s="117"/>
      <c r="H374" s="113">
        <f>SUM(H311:H372)</f>
        <v>0</v>
      </c>
    </row>
    <row r="375" spans="1:8" x14ac:dyDescent="0.25">
      <c r="A375" s="17"/>
      <c r="B375" s="18"/>
      <c r="C375" s="98"/>
      <c r="D375" s="165"/>
      <c r="E375" s="122"/>
      <c r="F375" s="205"/>
      <c r="G375" s="117"/>
      <c r="H375" s="113"/>
    </row>
    <row r="376" spans="1:8" x14ac:dyDescent="0.25">
      <c r="A376" s="46"/>
      <c r="B376" s="49"/>
      <c r="C376" s="41"/>
      <c r="D376" s="169"/>
      <c r="E376" s="133"/>
      <c r="F376" s="204"/>
      <c r="G376" s="131"/>
      <c r="H376" s="130"/>
    </row>
    <row r="377" spans="1:8" x14ac:dyDescent="0.25">
      <c r="A377" s="46" t="s">
        <v>187</v>
      </c>
      <c r="B377" s="52" t="s">
        <v>51</v>
      </c>
      <c r="C377" s="50"/>
      <c r="D377" s="171"/>
      <c r="E377" s="134"/>
      <c r="F377" s="218"/>
      <c r="G377" s="146"/>
      <c r="H377" s="145"/>
    </row>
    <row r="378" spans="1:8" x14ac:dyDescent="0.25">
      <c r="A378" s="46"/>
      <c r="B378" s="53"/>
      <c r="C378" s="50"/>
      <c r="D378" s="171"/>
      <c r="E378" s="134"/>
      <c r="F378" s="218"/>
      <c r="G378" s="146"/>
      <c r="H378" s="145"/>
    </row>
    <row r="379" spans="1:8" x14ac:dyDescent="0.25">
      <c r="A379" s="46"/>
      <c r="B379" s="52" t="s">
        <v>52</v>
      </c>
      <c r="C379" s="50"/>
      <c r="D379" s="171"/>
      <c r="E379" s="134"/>
      <c r="F379" s="218"/>
      <c r="G379" s="146"/>
      <c r="H379" s="145"/>
    </row>
    <row r="380" spans="1:8" x14ac:dyDescent="0.25">
      <c r="A380" s="46"/>
      <c r="B380" s="52"/>
      <c r="C380" s="50"/>
      <c r="D380" s="171"/>
      <c r="E380" s="134"/>
      <c r="F380" s="218"/>
      <c r="G380" s="146"/>
      <c r="H380" s="145"/>
    </row>
    <row r="381" spans="1:8" ht="57" x14ac:dyDescent="0.25">
      <c r="B381" s="44" t="s">
        <v>132</v>
      </c>
      <c r="C381" s="33"/>
      <c r="D381" s="163"/>
      <c r="E381" s="12"/>
      <c r="F381" s="212"/>
      <c r="G381" s="13"/>
      <c r="H381" s="116"/>
    </row>
    <row r="382" spans="1:8" x14ac:dyDescent="0.25">
      <c r="B382" s="44"/>
      <c r="C382" s="33"/>
      <c r="D382" s="163"/>
      <c r="E382" s="12"/>
      <c r="F382" s="212"/>
      <c r="G382" s="13"/>
      <c r="H382" s="116"/>
    </row>
    <row r="383" spans="1:8" ht="28.5" x14ac:dyDescent="0.25">
      <c r="B383" s="56" t="s">
        <v>54</v>
      </c>
      <c r="D383" s="161"/>
      <c r="F383" s="142"/>
      <c r="G383" s="118"/>
      <c r="H383" s="118"/>
    </row>
    <row r="384" spans="1:8" x14ac:dyDescent="0.25">
      <c r="B384" s="56"/>
      <c r="D384" s="161"/>
      <c r="F384" s="142"/>
      <c r="G384" s="118"/>
      <c r="H384" s="118"/>
    </row>
    <row r="385" spans="2:8" x14ac:dyDescent="0.25">
      <c r="B385" s="56" t="s">
        <v>55</v>
      </c>
      <c r="D385" s="161"/>
      <c r="F385" s="142"/>
      <c r="G385" s="118"/>
      <c r="H385" s="118"/>
    </row>
    <row r="386" spans="2:8" x14ac:dyDescent="0.25">
      <c r="B386" s="56" t="s">
        <v>56</v>
      </c>
      <c r="D386" s="161"/>
      <c r="F386" s="142"/>
      <c r="G386" s="118"/>
      <c r="H386" s="118"/>
    </row>
    <row r="387" spans="2:8" x14ac:dyDescent="0.25">
      <c r="B387" s="56" t="s">
        <v>57</v>
      </c>
      <c r="D387" s="161"/>
      <c r="F387" s="142"/>
      <c r="G387" s="118"/>
      <c r="H387" s="118"/>
    </row>
    <row r="388" spans="2:8" x14ac:dyDescent="0.25">
      <c r="B388" s="56" t="s">
        <v>58</v>
      </c>
      <c r="D388" s="161"/>
      <c r="F388" s="142"/>
      <c r="G388" s="118"/>
      <c r="H388" s="118"/>
    </row>
    <row r="389" spans="2:8" x14ac:dyDescent="0.25">
      <c r="B389" s="56" t="s">
        <v>59</v>
      </c>
      <c r="D389" s="161"/>
      <c r="F389" s="142"/>
      <c r="G389" s="118"/>
      <c r="H389" s="118"/>
    </row>
    <row r="390" spans="2:8" x14ac:dyDescent="0.25">
      <c r="B390" s="56"/>
      <c r="D390" s="161"/>
      <c r="F390" s="142"/>
      <c r="G390" s="118"/>
      <c r="H390" s="118"/>
    </row>
    <row r="391" spans="2:8" ht="28.5" x14ac:dyDescent="0.25">
      <c r="B391" s="57" t="s">
        <v>60</v>
      </c>
      <c r="D391" s="161"/>
      <c r="F391" s="142"/>
      <c r="G391" s="118"/>
      <c r="H391" s="118"/>
    </row>
    <row r="392" spans="2:8" x14ac:dyDescent="0.25">
      <c r="B392" s="57"/>
      <c r="D392" s="161"/>
      <c r="F392" s="142"/>
      <c r="G392" s="118"/>
      <c r="H392" s="118"/>
    </row>
    <row r="393" spans="2:8" ht="42.75" x14ac:dyDescent="0.25">
      <c r="B393" s="58" t="s">
        <v>61</v>
      </c>
      <c r="D393" s="161"/>
      <c r="F393" s="142"/>
      <c r="G393" s="118"/>
      <c r="H393" s="118"/>
    </row>
    <row r="394" spans="2:8" x14ac:dyDescent="0.25">
      <c r="B394" s="44"/>
      <c r="C394" s="33"/>
      <c r="D394" s="163"/>
      <c r="E394" s="12"/>
      <c r="F394" s="212"/>
      <c r="G394" s="13"/>
      <c r="H394" s="116"/>
    </row>
    <row r="395" spans="2:8" x14ac:dyDescent="0.25">
      <c r="B395" s="54" t="s">
        <v>53</v>
      </c>
      <c r="C395" s="33"/>
      <c r="D395" s="163"/>
      <c r="E395" s="12"/>
      <c r="F395" s="212"/>
      <c r="G395" s="13"/>
      <c r="H395" s="116"/>
    </row>
    <row r="396" spans="2:8" x14ac:dyDescent="0.25">
      <c r="B396" s="54"/>
      <c r="C396" s="33"/>
      <c r="D396" s="163"/>
      <c r="E396" s="12"/>
      <c r="F396" s="212"/>
      <c r="G396" s="13"/>
      <c r="H396" s="116"/>
    </row>
    <row r="397" spans="2:8" ht="142.5" x14ac:dyDescent="0.25">
      <c r="B397" s="59" t="s">
        <v>251</v>
      </c>
      <c r="D397" s="161"/>
      <c r="F397" s="142"/>
      <c r="G397" s="118"/>
      <c r="H397" s="118"/>
    </row>
    <row r="398" spans="2:8" x14ac:dyDescent="0.25">
      <c r="B398" s="55"/>
      <c r="D398" s="161"/>
      <c r="F398" s="142"/>
      <c r="G398" s="118"/>
      <c r="H398" s="118"/>
    </row>
    <row r="399" spans="2:8" ht="30" x14ac:dyDescent="0.25">
      <c r="B399" s="153" t="s">
        <v>133</v>
      </c>
      <c r="D399" s="161"/>
      <c r="F399" s="142"/>
      <c r="G399" s="118"/>
      <c r="H399" s="118"/>
    </row>
    <row r="400" spans="2:8" x14ac:dyDescent="0.25">
      <c r="B400" s="59"/>
      <c r="D400" s="161"/>
      <c r="F400" s="142"/>
      <c r="G400" s="118"/>
      <c r="H400" s="118"/>
    </row>
    <row r="401" spans="1:8" x14ac:dyDescent="0.25">
      <c r="B401" s="59" t="s">
        <v>252</v>
      </c>
      <c r="D401" s="161"/>
      <c r="F401" s="142"/>
      <c r="G401" s="118"/>
      <c r="H401" s="118"/>
    </row>
    <row r="402" spans="1:8" x14ac:dyDescent="0.25">
      <c r="B402" s="56"/>
      <c r="D402" s="161"/>
      <c r="F402" s="142"/>
      <c r="G402" s="118"/>
      <c r="H402" s="118"/>
    </row>
    <row r="403" spans="1:8" ht="57" x14ac:dyDescent="0.25">
      <c r="B403" s="59" t="s">
        <v>62</v>
      </c>
      <c r="D403" s="161"/>
      <c r="F403" s="142"/>
      <c r="G403" s="118"/>
      <c r="H403" s="118"/>
    </row>
    <row r="404" spans="1:8" x14ac:dyDescent="0.25">
      <c r="B404" s="59"/>
      <c r="D404" s="161"/>
      <c r="F404" s="142"/>
      <c r="G404" s="118"/>
      <c r="H404" s="118"/>
    </row>
    <row r="405" spans="1:8" x14ac:dyDescent="0.25">
      <c r="A405" s="184"/>
      <c r="B405" s="44"/>
      <c r="C405" s="12"/>
      <c r="D405" s="185"/>
      <c r="E405" s="12"/>
      <c r="F405" s="212"/>
      <c r="G405" s="13"/>
      <c r="H405" s="186"/>
    </row>
    <row r="406" spans="1:8" x14ac:dyDescent="0.25">
      <c r="B406" s="54" t="s">
        <v>63</v>
      </c>
      <c r="C406" s="33"/>
      <c r="D406" s="163"/>
      <c r="E406" s="12"/>
      <c r="F406" s="212"/>
      <c r="G406" s="13"/>
      <c r="H406" s="116"/>
    </row>
    <row r="407" spans="1:8" x14ac:dyDescent="0.25">
      <c r="B407" s="44"/>
      <c r="C407" s="33"/>
      <c r="D407" s="163"/>
      <c r="E407" s="12"/>
      <c r="F407" s="212"/>
      <c r="G407" s="13"/>
      <c r="H407" s="116"/>
    </row>
    <row r="408" spans="1:8" ht="85.5" x14ac:dyDescent="0.25">
      <c r="B408" s="44" t="s">
        <v>253</v>
      </c>
      <c r="C408" s="33"/>
      <c r="D408" s="163"/>
      <c r="E408" s="12"/>
      <c r="F408" s="212"/>
      <c r="G408" s="13"/>
      <c r="H408" s="116"/>
    </row>
    <row r="409" spans="1:8" x14ac:dyDescent="0.25">
      <c r="B409" s="44"/>
      <c r="C409" s="33"/>
      <c r="D409" s="172"/>
      <c r="E409" s="12"/>
      <c r="F409" s="212"/>
      <c r="G409" s="13"/>
      <c r="H409" s="116"/>
    </row>
    <row r="410" spans="1:8" ht="28.5" x14ac:dyDescent="0.25">
      <c r="B410" s="44" t="s">
        <v>64</v>
      </c>
      <c r="C410" s="33"/>
      <c r="D410" s="163"/>
      <c r="E410" s="12"/>
      <c r="F410" s="212"/>
      <c r="G410" s="13"/>
      <c r="H410" s="116"/>
    </row>
    <row r="411" spans="1:8" x14ac:dyDescent="0.25">
      <c r="B411" s="44"/>
      <c r="C411" s="33"/>
      <c r="D411" s="163"/>
      <c r="E411" s="12"/>
      <c r="F411" s="212"/>
      <c r="G411" s="13"/>
      <c r="H411" s="116"/>
    </row>
    <row r="412" spans="1:8" x14ac:dyDescent="0.25">
      <c r="B412" s="54" t="s">
        <v>65</v>
      </c>
      <c r="C412" s="33"/>
      <c r="D412" s="163"/>
      <c r="E412" s="12"/>
      <c r="F412" s="212"/>
      <c r="G412" s="13"/>
      <c r="H412" s="116"/>
    </row>
    <row r="413" spans="1:8" x14ac:dyDescent="0.25">
      <c r="B413" s="44"/>
      <c r="C413" s="33"/>
      <c r="D413" s="163"/>
      <c r="E413" s="12"/>
      <c r="F413" s="212"/>
      <c r="G413" s="13"/>
      <c r="H413" s="116"/>
    </row>
    <row r="414" spans="1:8" ht="114" x14ac:dyDescent="0.25">
      <c r="B414" s="60" t="s">
        <v>254</v>
      </c>
      <c r="C414" s="33"/>
      <c r="D414" s="163"/>
      <c r="E414" s="12"/>
      <c r="F414" s="212"/>
      <c r="G414" s="13"/>
      <c r="H414" s="116"/>
    </row>
    <row r="415" spans="1:8" x14ac:dyDescent="0.25">
      <c r="B415" s="44"/>
      <c r="C415" s="33"/>
      <c r="D415" s="163"/>
      <c r="E415" s="12"/>
      <c r="F415" s="212"/>
      <c r="G415" s="13"/>
      <c r="H415" s="116"/>
    </row>
    <row r="416" spans="1:8" ht="71.25" x14ac:dyDescent="0.25">
      <c r="B416" s="44" t="s">
        <v>255</v>
      </c>
      <c r="C416" s="33"/>
      <c r="D416" s="163"/>
      <c r="E416" s="12"/>
      <c r="F416" s="212"/>
      <c r="G416" s="13"/>
      <c r="H416" s="116"/>
    </row>
    <row r="417" spans="2:8" x14ac:dyDescent="0.25">
      <c r="B417" s="44"/>
      <c r="C417" s="33"/>
      <c r="D417" s="163"/>
      <c r="E417" s="12"/>
      <c r="F417" s="212"/>
      <c r="G417" s="13"/>
      <c r="H417" s="116"/>
    </row>
    <row r="418" spans="2:8" ht="71.25" x14ac:dyDescent="0.25">
      <c r="B418" s="44" t="s">
        <v>256</v>
      </c>
      <c r="C418" s="33"/>
      <c r="D418" s="163"/>
      <c r="E418" s="12"/>
      <c r="F418" s="212"/>
      <c r="G418" s="13"/>
      <c r="H418" s="116"/>
    </row>
    <row r="419" spans="2:8" x14ac:dyDescent="0.25">
      <c r="B419" s="44"/>
      <c r="C419" s="33"/>
      <c r="D419" s="163"/>
      <c r="E419" s="12"/>
      <c r="F419" s="212"/>
      <c r="G419" s="13"/>
      <c r="H419" s="116"/>
    </row>
    <row r="420" spans="2:8" ht="57" x14ac:dyDescent="0.25">
      <c r="B420" s="44" t="s">
        <v>173</v>
      </c>
      <c r="C420" s="33"/>
      <c r="D420" s="163"/>
      <c r="E420" s="12"/>
      <c r="F420" s="212"/>
      <c r="G420" s="13"/>
      <c r="H420" s="116"/>
    </row>
    <row r="421" spans="2:8" x14ac:dyDescent="0.25">
      <c r="B421" s="44"/>
      <c r="C421" s="33"/>
      <c r="D421" s="163"/>
      <c r="E421" s="12"/>
      <c r="F421" s="212"/>
      <c r="G421" s="13"/>
      <c r="H421" s="116"/>
    </row>
    <row r="422" spans="2:8" ht="42.75" x14ac:dyDescent="0.25">
      <c r="B422" s="44" t="s">
        <v>66</v>
      </c>
      <c r="C422" s="33"/>
      <c r="D422" s="163"/>
      <c r="E422" s="12"/>
      <c r="F422" s="212"/>
      <c r="G422" s="13"/>
      <c r="H422" s="116"/>
    </row>
    <row r="423" spans="2:8" x14ac:dyDescent="0.25">
      <c r="B423" s="44"/>
      <c r="C423" s="33"/>
      <c r="D423" s="163"/>
      <c r="E423" s="12"/>
      <c r="F423" s="212"/>
      <c r="G423" s="13"/>
      <c r="H423" s="116"/>
    </row>
    <row r="424" spans="2:8" ht="42.75" x14ac:dyDescent="0.25">
      <c r="B424" s="44" t="s">
        <v>67</v>
      </c>
      <c r="C424" s="33"/>
      <c r="D424" s="163"/>
      <c r="E424" s="12"/>
      <c r="F424" s="212"/>
      <c r="G424" s="13"/>
      <c r="H424" s="116"/>
    </row>
    <row r="425" spans="2:8" x14ac:dyDescent="0.25">
      <c r="B425" s="44"/>
      <c r="C425" s="33"/>
      <c r="D425" s="163"/>
      <c r="E425" s="12"/>
      <c r="F425" s="212"/>
      <c r="G425" s="13"/>
      <c r="H425" s="116"/>
    </row>
    <row r="426" spans="2:8" x14ac:dyDescent="0.25">
      <c r="B426" s="44"/>
      <c r="C426" s="33"/>
      <c r="D426" s="163"/>
      <c r="E426" s="12"/>
      <c r="F426" s="212"/>
      <c r="G426" s="13"/>
      <c r="H426" s="116"/>
    </row>
    <row r="427" spans="2:8" ht="75" x14ac:dyDescent="0.25">
      <c r="B427" s="259" t="s">
        <v>257</v>
      </c>
      <c r="D427" s="161"/>
      <c r="F427" s="142"/>
      <c r="G427" s="118"/>
      <c r="H427" s="118"/>
    </row>
    <row r="428" spans="2:8" ht="30" x14ac:dyDescent="0.25">
      <c r="B428" s="260" t="s">
        <v>258</v>
      </c>
      <c r="D428" s="161"/>
      <c r="F428" s="142"/>
      <c r="G428" s="118"/>
      <c r="H428" s="118"/>
    </row>
    <row r="429" spans="2:8" x14ac:dyDescent="0.25">
      <c r="B429" s="242"/>
      <c r="D429" s="161"/>
      <c r="F429" s="142"/>
      <c r="G429" s="118"/>
      <c r="H429" s="118"/>
    </row>
    <row r="430" spans="2:8" ht="85.5" x14ac:dyDescent="0.25">
      <c r="B430" s="19" t="s">
        <v>68</v>
      </c>
      <c r="D430" s="161"/>
      <c r="F430" s="142"/>
      <c r="G430" s="118"/>
      <c r="H430" s="118"/>
    </row>
    <row r="431" spans="2:8" x14ac:dyDescent="0.25">
      <c r="B431" s="59"/>
      <c r="D431" s="161"/>
      <c r="F431" s="142"/>
      <c r="G431" s="118"/>
      <c r="H431" s="118"/>
    </row>
    <row r="432" spans="2:8" ht="71.25" x14ac:dyDescent="0.25">
      <c r="B432" s="7" t="s">
        <v>259</v>
      </c>
      <c r="D432" s="161"/>
      <c r="F432" s="142"/>
      <c r="G432" s="118"/>
      <c r="H432" s="118"/>
    </row>
    <row r="433" spans="1:8" x14ac:dyDescent="0.25">
      <c r="B433" s="59"/>
      <c r="D433" s="161"/>
      <c r="F433" s="142"/>
      <c r="G433" s="118"/>
      <c r="H433" s="118"/>
    </row>
    <row r="434" spans="1:8" ht="57" x14ac:dyDescent="0.25">
      <c r="B434" s="38" t="s">
        <v>69</v>
      </c>
      <c r="C434" s="94"/>
      <c r="D434" s="168"/>
      <c r="E434" s="106"/>
      <c r="F434" s="142"/>
      <c r="G434" s="118"/>
      <c r="H434" s="118"/>
    </row>
    <row r="435" spans="1:8" x14ac:dyDescent="0.25">
      <c r="B435" s="38"/>
      <c r="C435" s="94"/>
      <c r="D435" s="168"/>
      <c r="E435" s="106"/>
      <c r="F435" s="142"/>
      <c r="G435" s="118"/>
      <c r="H435" s="118"/>
    </row>
    <row r="436" spans="1:8" ht="28.5" x14ac:dyDescent="0.25">
      <c r="B436" s="61" t="s">
        <v>70</v>
      </c>
      <c r="D436" s="161"/>
      <c r="F436" s="142"/>
      <c r="G436" s="118"/>
      <c r="H436" s="118"/>
    </row>
    <row r="437" spans="1:8" x14ac:dyDescent="0.25">
      <c r="B437" s="61"/>
      <c r="C437" s="94"/>
      <c r="D437" s="168"/>
      <c r="E437" s="106"/>
      <c r="F437" s="142"/>
      <c r="G437" s="118"/>
      <c r="H437" s="118"/>
    </row>
    <row r="438" spans="1:8" ht="28.5" x14ac:dyDescent="0.25">
      <c r="B438" s="59" t="s">
        <v>133</v>
      </c>
      <c r="C438" s="94"/>
      <c r="D438" s="168"/>
      <c r="E438" s="106"/>
      <c r="F438" s="142"/>
      <c r="G438" s="118"/>
      <c r="H438" s="118"/>
    </row>
    <row r="439" spans="1:8" x14ac:dyDescent="0.25">
      <c r="B439" s="62"/>
      <c r="C439" s="94"/>
      <c r="D439" s="168"/>
      <c r="E439" s="106"/>
      <c r="F439" s="142"/>
      <c r="G439" s="118"/>
      <c r="H439" s="118"/>
    </row>
    <row r="440" spans="1:8" x14ac:dyDescent="0.25">
      <c r="B440" s="62" t="s">
        <v>105</v>
      </c>
      <c r="C440" s="94"/>
      <c r="D440" s="168"/>
      <c r="E440" s="106"/>
      <c r="F440" s="142"/>
      <c r="G440" s="118"/>
      <c r="H440" s="118"/>
    </row>
    <row r="441" spans="1:8" x14ac:dyDescent="0.25">
      <c r="B441" s="62"/>
      <c r="C441" s="94"/>
      <c r="D441" s="168"/>
      <c r="E441" s="106"/>
      <c r="F441" s="142"/>
      <c r="G441" s="118"/>
      <c r="H441" s="118"/>
    </row>
    <row r="442" spans="1:8" x14ac:dyDescent="0.25">
      <c r="B442" s="233" t="s">
        <v>313</v>
      </c>
      <c r="F442" s="214"/>
      <c r="H442" s="109"/>
    </row>
    <row r="443" spans="1:8" x14ac:dyDescent="0.25">
      <c r="B443" s="234" t="s">
        <v>47</v>
      </c>
      <c r="D443" s="237">
        <f>F10</f>
        <v>350</v>
      </c>
      <c r="F443" s="206"/>
      <c r="H443" s="113">
        <f>D443*F443</f>
        <v>0</v>
      </c>
    </row>
    <row r="444" spans="1:8" ht="28.5" x14ac:dyDescent="0.25">
      <c r="B444" s="236" t="s">
        <v>314</v>
      </c>
      <c r="C444" s="1"/>
      <c r="D444" s="180"/>
      <c r="E444" s="1"/>
      <c r="F444" s="219"/>
      <c r="G444" s="1"/>
      <c r="H444" s="181"/>
    </row>
    <row r="445" spans="1:8" x14ac:dyDescent="0.25">
      <c r="B445" s="234" t="s">
        <v>1</v>
      </c>
      <c r="C445" s="1"/>
      <c r="D445" s="247">
        <v>30</v>
      </c>
      <c r="E445" s="1"/>
      <c r="F445" s="206"/>
      <c r="H445" s="113">
        <f>D445*F445</f>
        <v>0</v>
      </c>
    </row>
    <row r="446" spans="1:8" x14ac:dyDescent="0.25">
      <c r="B446" s="234"/>
      <c r="D446" s="237"/>
      <c r="F446" s="215"/>
      <c r="H446" s="114"/>
    </row>
    <row r="447" spans="1:8" x14ac:dyDescent="0.25">
      <c r="A447" s="74"/>
      <c r="B447" s="49"/>
      <c r="C447" s="41"/>
      <c r="D447" s="248"/>
      <c r="E447" s="133"/>
      <c r="F447" s="158"/>
      <c r="G447" s="41"/>
      <c r="H447" s="183"/>
    </row>
    <row r="448" spans="1:8" ht="105" x14ac:dyDescent="0.25">
      <c r="A448" s="42"/>
      <c r="B448" s="63" t="s">
        <v>268</v>
      </c>
      <c r="C448" s="26"/>
      <c r="D448" s="169"/>
      <c r="E448" s="129"/>
      <c r="F448" s="217"/>
      <c r="G448" s="131"/>
      <c r="H448" s="130"/>
    </row>
    <row r="449" spans="1:8" x14ac:dyDescent="0.25">
      <c r="A449" s="42"/>
      <c r="B449" s="37"/>
      <c r="C449" s="26"/>
      <c r="D449" s="169"/>
      <c r="E449" s="129"/>
      <c r="F449" s="204"/>
      <c r="G449" s="131"/>
      <c r="H449" s="130"/>
    </row>
    <row r="450" spans="1:8" x14ac:dyDescent="0.25">
      <c r="A450" s="46"/>
      <c r="B450" s="63" t="s">
        <v>142</v>
      </c>
      <c r="C450" s="41"/>
      <c r="D450" s="169"/>
      <c r="E450" s="133"/>
      <c r="F450" s="204"/>
      <c r="G450" s="135"/>
      <c r="H450" s="130"/>
    </row>
    <row r="451" spans="1:8" x14ac:dyDescent="0.25">
      <c r="A451" s="46"/>
      <c r="B451" s="63"/>
      <c r="C451" s="41"/>
      <c r="D451" s="169"/>
      <c r="E451" s="133"/>
      <c r="F451" s="204"/>
      <c r="G451" s="135"/>
      <c r="H451" s="130"/>
    </row>
    <row r="452" spans="1:8" x14ac:dyDescent="0.25">
      <c r="A452" s="46"/>
      <c r="B452" s="63" t="s">
        <v>274</v>
      </c>
      <c r="C452" s="41"/>
      <c r="D452" s="169"/>
      <c r="E452" s="133"/>
      <c r="F452" s="204"/>
      <c r="G452" s="135"/>
      <c r="H452" s="130"/>
    </row>
    <row r="453" spans="1:8" x14ac:dyDescent="0.25">
      <c r="A453" s="46"/>
      <c r="B453" s="63"/>
      <c r="C453" s="41"/>
      <c r="D453" s="169"/>
      <c r="E453" s="133"/>
      <c r="F453" s="204"/>
      <c r="G453" s="135"/>
      <c r="H453" s="130"/>
    </row>
    <row r="454" spans="1:8" x14ac:dyDescent="0.25">
      <c r="A454" s="46"/>
      <c r="B454" s="244" t="s">
        <v>301</v>
      </c>
      <c r="C454" s="41"/>
      <c r="D454" s="240"/>
      <c r="E454" s="133"/>
      <c r="F454" s="204"/>
      <c r="G454" s="135"/>
      <c r="H454" s="130"/>
    </row>
    <row r="455" spans="1:8" x14ac:dyDescent="0.25">
      <c r="A455" s="46"/>
      <c r="B455" s="35" t="s">
        <v>302</v>
      </c>
      <c r="C455" s="41"/>
      <c r="D455" s="240"/>
      <c r="E455" s="133"/>
      <c r="F455" s="204"/>
      <c r="G455" s="135"/>
      <c r="H455" s="130"/>
    </row>
    <row r="456" spans="1:8" x14ac:dyDescent="0.25">
      <c r="A456" s="46"/>
      <c r="B456" s="49" t="s">
        <v>1</v>
      </c>
      <c r="C456" s="41"/>
      <c r="D456" s="249">
        <v>1</v>
      </c>
      <c r="E456" s="126"/>
      <c r="F456" s="207"/>
      <c r="G456" s="112"/>
      <c r="H456" s="113">
        <f>D456*F456</f>
        <v>0</v>
      </c>
    </row>
    <row r="457" spans="1:8" x14ac:dyDescent="0.25">
      <c r="A457" s="46"/>
      <c r="B457" s="244" t="s">
        <v>303</v>
      </c>
      <c r="C457" s="41"/>
      <c r="D457" s="240"/>
      <c r="E457" s="133"/>
      <c r="F457" s="204"/>
      <c r="G457" s="135"/>
      <c r="H457" s="130"/>
    </row>
    <row r="458" spans="1:8" x14ac:dyDescent="0.25">
      <c r="A458" s="46"/>
      <c r="B458" s="35" t="s">
        <v>304</v>
      </c>
      <c r="C458" s="41"/>
      <c r="D458" s="240"/>
      <c r="E458" s="133"/>
      <c r="F458" s="204"/>
      <c r="G458" s="135"/>
      <c r="H458" s="130"/>
    </row>
    <row r="459" spans="1:8" x14ac:dyDescent="0.25">
      <c r="A459" s="46"/>
      <c r="B459" s="49" t="s">
        <v>1</v>
      </c>
      <c r="C459" s="41"/>
      <c r="D459" s="249">
        <v>1</v>
      </c>
      <c r="E459" s="126"/>
      <c r="F459" s="207"/>
      <c r="G459" s="112"/>
      <c r="H459" s="113">
        <f>D459*F459</f>
        <v>0</v>
      </c>
    </row>
    <row r="460" spans="1:8" x14ac:dyDescent="0.25">
      <c r="A460" s="46"/>
      <c r="B460" s="65" t="s">
        <v>308</v>
      </c>
      <c r="C460" s="41"/>
      <c r="D460" s="228"/>
      <c r="E460" s="133"/>
      <c r="F460" s="216"/>
      <c r="G460" s="131"/>
      <c r="H460" s="132"/>
    </row>
    <row r="461" spans="1:8" x14ac:dyDescent="0.25">
      <c r="A461" s="46"/>
      <c r="B461" s="30" t="s">
        <v>307</v>
      </c>
      <c r="C461" s="41"/>
      <c r="D461" s="228"/>
      <c r="E461" s="133"/>
      <c r="F461" s="216"/>
      <c r="G461" s="131"/>
      <c r="H461" s="132"/>
    </row>
    <row r="462" spans="1:8" x14ac:dyDescent="0.25">
      <c r="A462" s="46"/>
      <c r="B462" s="49" t="s">
        <v>1</v>
      </c>
      <c r="C462" s="41"/>
      <c r="D462" s="227">
        <v>1</v>
      </c>
      <c r="E462" s="84"/>
      <c r="F462" s="211"/>
      <c r="G462" s="112"/>
      <c r="H462" s="113">
        <f>D462*F462</f>
        <v>0</v>
      </c>
    </row>
    <row r="463" spans="1:8" x14ac:dyDescent="0.25">
      <c r="A463" s="46"/>
      <c r="B463" s="65" t="s">
        <v>305</v>
      </c>
      <c r="C463" s="41"/>
      <c r="D463" s="227"/>
      <c r="E463" s="84"/>
      <c r="F463" s="209"/>
      <c r="G463" s="112"/>
    </row>
    <row r="464" spans="1:8" x14ac:dyDescent="0.25">
      <c r="A464" s="46"/>
      <c r="B464" s="30" t="s">
        <v>229</v>
      </c>
      <c r="C464" s="41"/>
      <c r="D464" s="228"/>
      <c r="E464" s="133"/>
      <c r="F464" s="216"/>
      <c r="G464" s="131"/>
      <c r="H464" s="132"/>
    </row>
    <row r="465" spans="1:8" x14ac:dyDescent="0.25">
      <c r="A465" s="46"/>
      <c r="B465" s="49" t="s">
        <v>1</v>
      </c>
      <c r="C465" s="41"/>
      <c r="D465" s="227">
        <v>1</v>
      </c>
      <c r="E465" s="84"/>
      <c r="F465" s="211"/>
      <c r="G465" s="112"/>
      <c r="H465" s="113">
        <f>D465*F465</f>
        <v>0</v>
      </c>
    </row>
    <row r="466" spans="1:8" x14ac:dyDescent="0.25">
      <c r="A466" s="46"/>
      <c r="B466" s="65" t="s">
        <v>306</v>
      </c>
      <c r="C466" s="41"/>
      <c r="D466" s="228"/>
      <c r="E466" s="133"/>
      <c r="F466" s="216"/>
      <c r="G466" s="131"/>
      <c r="H466" s="132"/>
    </row>
    <row r="467" spans="1:8" x14ac:dyDescent="0.25">
      <c r="A467" s="46"/>
      <c r="B467" s="30" t="s">
        <v>307</v>
      </c>
      <c r="C467" s="41"/>
      <c r="D467" s="228"/>
      <c r="E467" s="133"/>
      <c r="F467" s="216"/>
      <c r="G467" s="131"/>
      <c r="H467" s="132"/>
    </row>
    <row r="468" spans="1:8" x14ac:dyDescent="0.25">
      <c r="A468" s="46"/>
      <c r="B468" s="49" t="s">
        <v>1</v>
      </c>
      <c r="C468" s="41"/>
      <c r="D468" s="227">
        <v>1</v>
      </c>
      <c r="E468" s="84"/>
      <c r="F468" s="211"/>
      <c r="G468" s="112"/>
      <c r="H468" s="113">
        <f>D468*F468</f>
        <v>0</v>
      </c>
    </row>
    <row r="469" spans="1:8" x14ac:dyDescent="0.25">
      <c r="A469" s="46"/>
      <c r="B469" s="49"/>
      <c r="C469" s="41"/>
      <c r="D469" s="249"/>
      <c r="E469" s="126"/>
      <c r="F469" s="253"/>
      <c r="G469" s="112"/>
      <c r="H469" s="114"/>
    </row>
    <row r="470" spans="1:8" x14ac:dyDescent="0.25">
      <c r="A470" s="46"/>
      <c r="B470" s="49"/>
      <c r="C470" s="41"/>
      <c r="D470" s="168"/>
      <c r="E470" s="106"/>
      <c r="F470" s="215"/>
      <c r="H470" s="114"/>
    </row>
    <row r="471" spans="1:8" ht="60" x14ac:dyDescent="0.25">
      <c r="A471" s="26"/>
      <c r="B471" s="63" t="s">
        <v>275</v>
      </c>
      <c r="C471" s="26"/>
      <c r="D471" s="228"/>
      <c r="E471" s="129"/>
      <c r="F471" s="216"/>
      <c r="G471" s="131"/>
      <c r="H471" s="131"/>
    </row>
    <row r="472" spans="1:8" x14ac:dyDescent="0.25">
      <c r="A472" s="26"/>
      <c r="B472" s="30"/>
      <c r="C472" s="26"/>
      <c r="D472" s="228"/>
      <c r="E472" s="129"/>
      <c r="F472" s="216"/>
      <c r="G472" s="131"/>
      <c r="H472" s="131"/>
    </row>
    <row r="473" spans="1:8" x14ac:dyDescent="0.25">
      <c r="A473" s="26"/>
      <c r="B473" s="30" t="s">
        <v>233</v>
      </c>
      <c r="C473" s="41"/>
      <c r="D473" s="228"/>
      <c r="E473" s="133"/>
      <c r="F473" s="216"/>
      <c r="G473" s="131"/>
      <c r="H473" s="132"/>
    </row>
    <row r="474" spans="1:8" x14ac:dyDescent="0.25">
      <c r="A474" s="26"/>
      <c r="B474" s="254" t="s">
        <v>234</v>
      </c>
      <c r="C474" s="41"/>
      <c r="D474" s="228"/>
      <c r="E474" s="133"/>
      <c r="F474" s="216"/>
      <c r="G474" s="131"/>
      <c r="H474" s="132"/>
    </row>
    <row r="475" spans="1:8" x14ac:dyDescent="0.25">
      <c r="A475" s="74"/>
      <c r="B475" s="30" t="s">
        <v>229</v>
      </c>
      <c r="C475" s="41"/>
      <c r="D475" s="228"/>
      <c r="E475" s="133"/>
      <c r="F475" s="216"/>
      <c r="G475" s="131"/>
      <c r="H475" s="132"/>
    </row>
    <row r="476" spans="1:8" x14ac:dyDescent="0.25">
      <c r="A476" s="74"/>
      <c r="B476" s="49" t="s">
        <v>1</v>
      </c>
      <c r="C476" s="41"/>
      <c r="D476" s="228">
        <v>3</v>
      </c>
      <c r="E476" s="133"/>
      <c r="F476" s="220"/>
      <c r="G476" s="131"/>
      <c r="H476" s="113">
        <f>D476*F476</f>
        <v>0</v>
      </c>
    </row>
    <row r="477" spans="1:8" x14ac:dyDescent="0.25">
      <c r="A477" s="74"/>
      <c r="B477" s="65" t="s">
        <v>235</v>
      </c>
      <c r="C477" s="41"/>
      <c r="D477" s="228"/>
      <c r="E477" s="133"/>
      <c r="F477" s="216"/>
      <c r="G477" s="131"/>
      <c r="H477" s="132"/>
    </row>
    <row r="478" spans="1:8" x14ac:dyDescent="0.25">
      <c r="A478" s="74"/>
      <c r="B478" s="65" t="s">
        <v>230</v>
      </c>
      <c r="C478" s="41"/>
      <c r="D478" s="228"/>
      <c r="E478" s="133"/>
      <c r="F478" s="216"/>
      <c r="G478" s="131"/>
      <c r="H478" s="132"/>
    </row>
    <row r="479" spans="1:8" x14ac:dyDescent="0.25">
      <c r="A479" s="74"/>
      <c r="B479" s="49" t="s">
        <v>1</v>
      </c>
      <c r="C479" s="41"/>
      <c r="D479" s="228">
        <v>3</v>
      </c>
      <c r="E479" s="133"/>
      <c r="F479" s="220"/>
      <c r="G479" s="131"/>
      <c r="H479" s="113">
        <f>D479*F479</f>
        <v>0</v>
      </c>
    </row>
    <row r="480" spans="1:8" x14ac:dyDescent="0.25">
      <c r="A480" s="74"/>
      <c r="B480" s="65" t="s">
        <v>236</v>
      </c>
      <c r="C480" s="41"/>
      <c r="D480" s="228"/>
      <c r="E480" s="133"/>
      <c r="F480" s="216"/>
      <c r="G480" s="131"/>
      <c r="H480" s="132"/>
    </row>
    <row r="481" spans="1:8" x14ac:dyDescent="0.25">
      <c r="A481" s="74"/>
      <c r="B481" s="30" t="s">
        <v>237</v>
      </c>
      <c r="C481" s="41"/>
      <c r="D481" s="228"/>
      <c r="E481" s="133"/>
      <c r="F481" s="216"/>
      <c r="G481" s="131"/>
      <c r="H481" s="132"/>
    </row>
    <row r="482" spans="1:8" x14ac:dyDescent="0.25">
      <c r="A482" s="74"/>
      <c r="B482" s="49" t="s">
        <v>1</v>
      </c>
      <c r="C482" s="41"/>
      <c r="D482" s="228">
        <v>3</v>
      </c>
      <c r="E482" s="133"/>
      <c r="F482" s="220"/>
      <c r="G482" s="131"/>
      <c r="H482" s="113">
        <f>D482*F482</f>
        <v>0</v>
      </c>
    </row>
    <row r="483" spans="1:8" x14ac:dyDescent="0.25">
      <c r="A483" s="74"/>
      <c r="B483" s="65" t="s">
        <v>315</v>
      </c>
      <c r="C483" s="41"/>
      <c r="D483" s="228"/>
      <c r="E483" s="133"/>
      <c r="F483" s="216"/>
      <c r="G483" s="131"/>
      <c r="H483" s="132"/>
    </row>
    <row r="484" spans="1:8" x14ac:dyDescent="0.25">
      <c r="A484" s="74"/>
      <c r="B484" s="30" t="s">
        <v>307</v>
      </c>
      <c r="C484" s="41"/>
      <c r="D484" s="228"/>
      <c r="E484" s="133"/>
      <c r="F484" s="216"/>
      <c r="G484" s="131"/>
      <c r="H484" s="132"/>
    </row>
    <row r="485" spans="1:8" x14ac:dyDescent="0.25">
      <c r="A485" s="74"/>
      <c r="B485" s="49" t="s">
        <v>1</v>
      </c>
      <c r="C485" s="41"/>
      <c r="D485" s="227">
        <v>9</v>
      </c>
      <c r="E485" s="84"/>
      <c r="F485" s="211"/>
      <c r="G485" s="112"/>
      <c r="H485" s="113">
        <f>D485*F485</f>
        <v>0</v>
      </c>
    </row>
    <row r="486" spans="1:8" x14ac:dyDescent="0.25">
      <c r="A486" s="74"/>
      <c r="B486" s="65" t="s">
        <v>316</v>
      </c>
      <c r="C486" s="41"/>
      <c r="D486" s="227"/>
      <c r="E486" s="84"/>
      <c r="F486" s="209"/>
      <c r="G486" s="112"/>
    </row>
    <row r="487" spans="1:8" x14ac:dyDescent="0.25">
      <c r="A487" s="74"/>
      <c r="B487" s="30" t="s">
        <v>229</v>
      </c>
      <c r="C487" s="41"/>
      <c r="D487" s="228"/>
      <c r="E487" s="133"/>
      <c r="F487" s="216"/>
      <c r="G487" s="131"/>
      <c r="H487" s="132"/>
    </row>
    <row r="488" spans="1:8" x14ac:dyDescent="0.25">
      <c r="A488" s="74"/>
      <c r="B488" s="49" t="s">
        <v>1</v>
      </c>
      <c r="C488" s="41"/>
      <c r="D488" s="227">
        <v>9</v>
      </c>
      <c r="E488" s="84"/>
      <c r="F488" s="211"/>
      <c r="G488" s="112"/>
      <c r="H488" s="113">
        <f>D488*F488</f>
        <v>0</v>
      </c>
    </row>
    <row r="489" spans="1:8" x14ac:dyDescent="0.25">
      <c r="A489" s="74"/>
      <c r="B489" s="65" t="s">
        <v>317</v>
      </c>
      <c r="C489" s="41"/>
      <c r="D489" s="228"/>
      <c r="E489" s="133"/>
      <c r="F489" s="216"/>
      <c r="G489" s="131"/>
      <c r="H489" s="132"/>
    </row>
    <row r="490" spans="1:8" x14ac:dyDescent="0.25">
      <c r="A490" s="74"/>
      <c r="B490" s="30" t="s">
        <v>307</v>
      </c>
      <c r="C490" s="41"/>
      <c r="D490" s="228"/>
      <c r="E490" s="133"/>
      <c r="F490" s="216"/>
      <c r="G490" s="131"/>
      <c r="H490" s="132"/>
    </row>
    <row r="491" spans="1:8" x14ac:dyDescent="0.25">
      <c r="A491" s="74"/>
      <c r="B491" s="49" t="s">
        <v>1</v>
      </c>
      <c r="C491" s="41"/>
      <c r="D491" s="227">
        <v>9</v>
      </c>
      <c r="E491" s="84"/>
      <c r="F491" s="211"/>
      <c r="G491" s="112"/>
      <c r="H491" s="113">
        <f>D491*F491</f>
        <v>0</v>
      </c>
    </row>
    <row r="492" spans="1:8" x14ac:dyDescent="0.25">
      <c r="A492" s="74"/>
      <c r="B492" s="255" t="s">
        <v>318</v>
      </c>
      <c r="C492" s="41"/>
      <c r="D492" s="228"/>
      <c r="E492" s="133"/>
      <c r="F492" s="216"/>
      <c r="G492" s="131"/>
    </row>
    <row r="493" spans="1:8" x14ac:dyDescent="0.25">
      <c r="A493" s="74"/>
      <c r="B493" s="30" t="s">
        <v>238</v>
      </c>
      <c r="C493" s="41"/>
      <c r="D493" s="228"/>
      <c r="E493" s="133"/>
      <c r="F493" s="216"/>
      <c r="G493" s="131"/>
    </row>
    <row r="494" spans="1:8" x14ac:dyDescent="0.25">
      <c r="A494" s="74"/>
      <c r="B494" s="49" t="s">
        <v>1</v>
      </c>
      <c r="C494" s="41"/>
      <c r="D494" s="228">
        <v>6</v>
      </c>
      <c r="E494" s="133"/>
      <c r="F494" s="220"/>
      <c r="G494" s="131"/>
      <c r="H494" s="113">
        <f>D494*F494</f>
        <v>0</v>
      </c>
    </row>
    <row r="495" spans="1:8" x14ac:dyDescent="0.25">
      <c r="A495" s="74"/>
      <c r="B495" s="30" t="s">
        <v>319</v>
      </c>
      <c r="C495" s="41"/>
      <c r="D495" s="228"/>
      <c r="E495" s="133"/>
      <c r="F495" s="216"/>
      <c r="G495" s="131"/>
      <c r="H495" s="132"/>
    </row>
    <row r="496" spans="1:8" x14ac:dyDescent="0.25">
      <c r="A496" s="74"/>
      <c r="B496" s="30" t="s">
        <v>229</v>
      </c>
      <c r="C496" s="41"/>
      <c r="D496" s="228"/>
      <c r="E496" s="133"/>
      <c r="F496" s="216"/>
      <c r="G496" s="131"/>
      <c r="H496" s="132"/>
    </row>
    <row r="497" spans="1:8" x14ac:dyDescent="0.25">
      <c r="A497" s="74"/>
      <c r="B497" s="49" t="s">
        <v>1</v>
      </c>
      <c r="C497" s="41"/>
      <c r="D497" s="228">
        <v>3</v>
      </c>
      <c r="E497" s="133"/>
      <c r="F497" s="220"/>
      <c r="G497" s="131"/>
      <c r="H497" s="113">
        <f>D497*F497</f>
        <v>0</v>
      </c>
    </row>
    <row r="498" spans="1:8" x14ac:dyDescent="0.25">
      <c r="A498" s="74"/>
      <c r="B498" s="30" t="s">
        <v>320</v>
      </c>
      <c r="C498" s="41"/>
      <c r="D498" s="228"/>
      <c r="E498" s="133"/>
      <c r="F498" s="216"/>
      <c r="G498" s="131"/>
      <c r="H498" s="132"/>
    </row>
    <row r="499" spans="1:8" x14ac:dyDescent="0.25">
      <c r="A499" s="74"/>
      <c r="B499" s="30" t="s">
        <v>229</v>
      </c>
      <c r="C499" s="41"/>
      <c r="D499" s="228"/>
      <c r="E499" s="133"/>
      <c r="F499" s="216"/>
      <c r="G499" s="131"/>
      <c r="H499" s="132"/>
    </row>
    <row r="500" spans="1:8" x14ac:dyDescent="0.25">
      <c r="A500" s="74"/>
      <c r="B500" s="49" t="s">
        <v>1</v>
      </c>
      <c r="C500" s="41"/>
      <c r="D500" s="228">
        <v>3</v>
      </c>
      <c r="E500" s="133"/>
      <c r="F500" s="220"/>
      <c r="G500" s="131"/>
      <c r="H500" s="113">
        <f>D500*F500</f>
        <v>0</v>
      </c>
    </row>
    <row r="501" spans="1:8" x14ac:dyDescent="0.25">
      <c r="A501" s="74"/>
      <c r="B501" s="65" t="s">
        <v>321</v>
      </c>
      <c r="C501" s="41"/>
      <c r="D501" s="228"/>
      <c r="E501" s="133"/>
      <c r="F501" s="216"/>
      <c r="G501" s="131"/>
      <c r="H501" s="132"/>
    </row>
    <row r="502" spans="1:8" x14ac:dyDescent="0.25">
      <c r="A502" s="74"/>
      <c r="B502" s="254" t="s">
        <v>234</v>
      </c>
      <c r="C502" s="41"/>
      <c r="D502" s="228"/>
      <c r="E502" s="133"/>
      <c r="F502" s="216"/>
      <c r="G502" s="131"/>
      <c r="H502" s="132"/>
    </row>
    <row r="503" spans="1:8" x14ac:dyDescent="0.25">
      <c r="A503" s="74"/>
      <c r="B503" s="30" t="s">
        <v>239</v>
      </c>
      <c r="C503" s="41"/>
      <c r="D503" s="228"/>
      <c r="E503" s="133"/>
      <c r="F503" s="216"/>
      <c r="G503" s="131"/>
      <c r="H503" s="132"/>
    </row>
    <row r="504" spans="1:8" x14ac:dyDescent="0.25">
      <c r="A504" s="74"/>
      <c r="B504" s="49" t="s">
        <v>1</v>
      </c>
      <c r="C504" s="41"/>
      <c r="D504" s="227">
        <v>3</v>
      </c>
      <c r="E504" s="133"/>
      <c r="F504" s="220"/>
      <c r="G504" s="131"/>
      <c r="H504" s="113">
        <f>D504*F504</f>
        <v>0</v>
      </c>
    </row>
    <row r="505" spans="1:8" x14ac:dyDescent="0.25">
      <c r="A505" s="74"/>
      <c r="B505" s="65" t="s">
        <v>322</v>
      </c>
      <c r="C505" s="26"/>
      <c r="D505" s="227"/>
      <c r="E505" s="129"/>
      <c r="F505" s="216"/>
      <c r="G505" s="131"/>
      <c r="H505" s="131"/>
    </row>
    <row r="506" spans="1:8" x14ac:dyDescent="0.25">
      <c r="A506" s="74"/>
      <c r="B506" s="30" t="s">
        <v>174</v>
      </c>
      <c r="C506" s="26"/>
      <c r="D506" s="227"/>
      <c r="E506" s="129"/>
      <c r="F506" s="216"/>
      <c r="G506" s="131"/>
      <c r="H506" s="131"/>
    </row>
    <row r="507" spans="1:8" x14ac:dyDescent="0.25">
      <c r="A507" s="74"/>
      <c r="B507" s="49" t="s">
        <v>1</v>
      </c>
      <c r="C507" s="41"/>
      <c r="D507" s="227">
        <v>3</v>
      </c>
      <c r="E507" s="133"/>
      <c r="F507" s="220"/>
      <c r="G507" s="131"/>
      <c r="H507" s="113">
        <f>D507*F507</f>
        <v>0</v>
      </c>
    </row>
    <row r="508" spans="1:8" x14ac:dyDescent="0.25">
      <c r="A508" s="74"/>
      <c r="B508" s="49"/>
      <c r="C508" s="41"/>
      <c r="D508" s="227"/>
      <c r="E508" s="133"/>
      <c r="F508" s="204"/>
      <c r="G508" s="131"/>
      <c r="H508" s="114"/>
    </row>
    <row r="509" spans="1:8" x14ac:dyDescent="0.25">
      <c r="A509" s="74"/>
      <c r="B509" s="29" t="s">
        <v>280</v>
      </c>
      <c r="C509" s="26"/>
      <c r="D509" s="228"/>
      <c r="E509" s="129"/>
      <c r="F509" s="267"/>
      <c r="G509" s="129"/>
      <c r="H509" s="129"/>
    </row>
    <row r="510" spans="1:8" x14ac:dyDescent="0.25">
      <c r="A510" s="74"/>
      <c r="B510" s="268"/>
      <c r="C510" s="26"/>
      <c r="D510" s="228"/>
      <c r="E510" s="129"/>
      <c r="F510" s="267"/>
      <c r="G510" s="129"/>
      <c r="H510" s="129"/>
    </row>
    <row r="511" spans="1:8" ht="43.5" x14ac:dyDescent="0.25">
      <c r="A511" s="74"/>
      <c r="B511" s="30" t="s">
        <v>281</v>
      </c>
      <c r="C511" s="26"/>
      <c r="D511" s="228"/>
      <c r="E511" s="129"/>
      <c r="F511" s="267"/>
      <c r="G511" s="129"/>
      <c r="H511" s="129"/>
    </row>
    <row r="512" spans="1:8" x14ac:dyDescent="0.25">
      <c r="A512" s="74"/>
      <c r="B512" s="30"/>
      <c r="C512" s="26"/>
      <c r="D512" s="228"/>
      <c r="E512" s="129"/>
      <c r="F512" s="267"/>
      <c r="G512" s="129"/>
      <c r="H512" s="129"/>
    </row>
    <row r="513" spans="1:8" x14ac:dyDescent="0.25">
      <c r="A513" s="74"/>
      <c r="B513" s="65" t="s">
        <v>282</v>
      </c>
      <c r="C513" s="26"/>
      <c r="D513" s="228"/>
      <c r="E513" s="129"/>
      <c r="F513" s="267"/>
      <c r="G513" s="129"/>
      <c r="H513" s="129"/>
    </row>
    <row r="514" spans="1:8" x14ac:dyDescent="0.25">
      <c r="A514" s="74"/>
      <c r="B514" s="30" t="s">
        <v>283</v>
      </c>
      <c r="C514" s="26"/>
      <c r="D514" s="228"/>
      <c r="E514" s="129"/>
      <c r="F514" s="267"/>
      <c r="G514" s="129"/>
      <c r="H514" s="129"/>
    </row>
    <row r="515" spans="1:8" x14ac:dyDescent="0.25">
      <c r="A515" s="74"/>
      <c r="B515" s="49" t="s">
        <v>1</v>
      </c>
      <c r="C515" s="41"/>
      <c r="D515" s="228">
        <v>1</v>
      </c>
      <c r="E515" s="133"/>
      <c r="F515" s="269"/>
      <c r="G515" s="133"/>
      <c r="H515" s="113">
        <f>D515*F515</f>
        <v>0</v>
      </c>
    </row>
    <row r="516" spans="1:8" x14ac:dyDescent="0.25">
      <c r="A516" s="74"/>
      <c r="B516" s="30" t="s">
        <v>284</v>
      </c>
      <c r="C516" s="26"/>
      <c r="D516" s="270"/>
      <c r="E516" s="129"/>
      <c r="F516" s="129"/>
      <c r="G516" s="129"/>
      <c r="H516" s="129"/>
    </row>
    <row r="517" spans="1:8" x14ac:dyDescent="0.25">
      <c r="A517" s="74"/>
      <c r="B517" s="49" t="s">
        <v>1</v>
      </c>
      <c r="C517" s="41"/>
      <c r="D517" s="228">
        <v>1</v>
      </c>
      <c r="E517" s="133"/>
      <c r="F517" s="271"/>
      <c r="G517" s="133"/>
      <c r="H517" s="113">
        <f>D517*F517</f>
        <v>0</v>
      </c>
    </row>
    <row r="518" spans="1:8" x14ac:dyDescent="0.25">
      <c r="A518" s="74"/>
      <c r="B518" s="30" t="s">
        <v>285</v>
      </c>
      <c r="C518" s="26"/>
      <c r="D518" s="270"/>
      <c r="E518" s="129"/>
      <c r="F518" s="129"/>
      <c r="G518" s="129"/>
      <c r="H518" s="129"/>
    </row>
    <row r="519" spans="1:8" x14ac:dyDescent="0.25">
      <c r="A519" s="74"/>
      <c r="B519" s="49" t="s">
        <v>1</v>
      </c>
      <c r="C519" s="41"/>
      <c r="D519" s="228">
        <v>1</v>
      </c>
      <c r="E519" s="133"/>
      <c r="F519" s="271"/>
      <c r="G519" s="133"/>
      <c r="H519" s="113">
        <f>D519*F519</f>
        <v>0</v>
      </c>
    </row>
    <row r="520" spans="1:8" x14ac:dyDescent="0.25">
      <c r="A520" s="74"/>
      <c r="B520" s="65" t="s">
        <v>323</v>
      </c>
      <c r="C520" s="41"/>
      <c r="D520" s="228"/>
      <c r="E520" s="133"/>
      <c r="F520" s="216"/>
      <c r="G520" s="131"/>
      <c r="H520" s="132"/>
    </row>
    <row r="521" spans="1:8" x14ac:dyDescent="0.25">
      <c r="A521" s="74"/>
      <c r="B521" s="30" t="s">
        <v>309</v>
      </c>
      <c r="C521" s="41"/>
      <c r="D521" s="228"/>
      <c r="E521" s="133"/>
      <c r="F521" s="216"/>
      <c r="G521" s="131"/>
      <c r="H521" s="132"/>
    </row>
    <row r="522" spans="1:8" x14ac:dyDescent="0.25">
      <c r="A522" s="74"/>
      <c r="B522" s="49" t="s">
        <v>1</v>
      </c>
      <c r="C522" s="41"/>
      <c r="D522" s="227">
        <v>1</v>
      </c>
      <c r="E522" s="84"/>
      <c r="F522" s="211"/>
      <c r="G522" s="112"/>
      <c r="H522" s="113">
        <f>D522*F522</f>
        <v>0</v>
      </c>
    </row>
    <row r="523" spans="1:8" x14ac:dyDescent="0.25">
      <c r="A523" s="74"/>
      <c r="B523" s="65" t="s">
        <v>324</v>
      </c>
      <c r="C523" s="41"/>
      <c r="D523" s="227"/>
      <c r="E523" s="84"/>
      <c r="F523" s="209"/>
      <c r="G523" s="112"/>
    </row>
    <row r="524" spans="1:8" x14ac:dyDescent="0.25">
      <c r="A524" s="74"/>
      <c r="B524" s="30" t="s">
        <v>310</v>
      </c>
      <c r="C524" s="41"/>
      <c r="D524" s="228"/>
      <c r="E524" s="133"/>
      <c r="F524" s="216"/>
      <c r="G524" s="131"/>
      <c r="H524" s="132"/>
    </row>
    <row r="525" spans="1:8" x14ac:dyDescent="0.25">
      <c r="A525" s="74"/>
      <c r="B525" s="49" t="s">
        <v>1</v>
      </c>
      <c r="C525" s="41"/>
      <c r="D525" s="227">
        <v>1</v>
      </c>
      <c r="E525" s="84"/>
      <c r="F525" s="211"/>
      <c r="G525" s="112"/>
      <c r="H525" s="113">
        <f>D525*F525</f>
        <v>0</v>
      </c>
    </row>
    <row r="526" spans="1:8" x14ac:dyDescent="0.25">
      <c r="A526" s="74"/>
      <c r="B526" s="65" t="s">
        <v>325</v>
      </c>
      <c r="C526" s="41"/>
      <c r="D526" s="228"/>
      <c r="E526" s="133"/>
      <c r="F526" s="216"/>
      <c r="G526" s="131"/>
      <c r="H526" s="132"/>
    </row>
    <row r="527" spans="1:8" x14ac:dyDescent="0.25">
      <c r="A527" s="74"/>
      <c r="B527" s="30" t="s">
        <v>309</v>
      </c>
      <c r="C527" s="41"/>
      <c r="D527" s="228"/>
      <c r="E527" s="133"/>
      <c r="F527" s="216"/>
      <c r="G527" s="131"/>
      <c r="H527" s="132"/>
    </row>
    <row r="528" spans="1:8" x14ac:dyDescent="0.25">
      <c r="A528" s="74"/>
      <c r="B528" s="49" t="s">
        <v>1</v>
      </c>
      <c r="C528" s="41"/>
      <c r="D528" s="227">
        <v>1</v>
      </c>
      <c r="E528" s="84"/>
      <c r="F528" s="211"/>
      <c r="G528" s="112"/>
      <c r="H528" s="113">
        <f>D528*F528</f>
        <v>0</v>
      </c>
    </row>
    <row r="529" spans="1:8" ht="29.25" x14ac:dyDescent="0.25">
      <c r="A529" s="74"/>
      <c r="B529" s="30" t="s">
        <v>326</v>
      </c>
      <c r="C529" s="26"/>
      <c r="D529" s="270"/>
      <c r="E529" s="129"/>
      <c r="F529" s="129"/>
      <c r="G529" s="129"/>
      <c r="H529" s="129"/>
    </row>
    <row r="530" spans="1:8" x14ac:dyDescent="0.25">
      <c r="A530" s="74"/>
      <c r="B530" s="49" t="s">
        <v>1</v>
      </c>
      <c r="C530" s="41"/>
      <c r="D530" s="228">
        <v>1</v>
      </c>
      <c r="E530" s="133"/>
      <c r="F530" s="271"/>
      <c r="G530" s="133"/>
      <c r="H530" s="113">
        <f>D530*F530</f>
        <v>0</v>
      </c>
    </row>
    <row r="531" spans="1:8" x14ac:dyDescent="0.25">
      <c r="A531" s="74"/>
      <c r="B531" s="49"/>
      <c r="C531" s="41"/>
      <c r="D531" s="228"/>
      <c r="E531" s="133"/>
      <c r="F531" s="228"/>
      <c r="G531" s="133"/>
    </row>
    <row r="532" spans="1:8" ht="29.25" x14ac:dyDescent="0.25">
      <c r="A532" s="74"/>
      <c r="B532" s="30" t="s">
        <v>327</v>
      </c>
      <c r="C532" s="26"/>
      <c r="D532" s="228"/>
      <c r="E532" s="129"/>
      <c r="F532" s="267"/>
      <c r="G532" s="129"/>
      <c r="H532" s="129"/>
    </row>
    <row r="533" spans="1:8" x14ac:dyDescent="0.25">
      <c r="A533" s="74"/>
      <c r="B533" s="254" t="s">
        <v>234</v>
      </c>
      <c r="C533" s="26"/>
      <c r="D533" s="228"/>
      <c r="E533" s="129"/>
      <c r="F533" s="267"/>
      <c r="G533" s="129"/>
      <c r="H533" s="129"/>
    </row>
    <row r="534" spans="1:8" x14ac:dyDescent="0.25">
      <c r="A534" s="74"/>
      <c r="B534" s="30" t="s">
        <v>286</v>
      </c>
      <c r="C534" s="26"/>
      <c r="D534" s="228"/>
      <c r="E534" s="129"/>
      <c r="F534" s="267"/>
      <c r="G534" s="129"/>
      <c r="H534" s="129"/>
    </row>
    <row r="535" spans="1:8" x14ac:dyDescent="0.25">
      <c r="A535" s="74"/>
      <c r="B535" s="49" t="s">
        <v>1</v>
      </c>
      <c r="C535" s="41"/>
      <c r="D535" s="228">
        <v>1</v>
      </c>
      <c r="E535" s="133"/>
      <c r="F535" s="269"/>
      <c r="G535" s="133"/>
      <c r="H535" s="113">
        <f>D535*F535</f>
        <v>0</v>
      </c>
    </row>
    <row r="536" spans="1:8" x14ac:dyDescent="0.25">
      <c r="A536" s="74"/>
      <c r="B536" s="19" t="s">
        <v>328</v>
      </c>
      <c r="C536" s="41"/>
      <c r="D536" s="227"/>
      <c r="E536" s="133"/>
      <c r="F536" s="216"/>
      <c r="G536" s="131"/>
    </row>
    <row r="537" spans="1:8" x14ac:dyDescent="0.25">
      <c r="A537" s="74"/>
      <c r="B537" s="49" t="s">
        <v>1</v>
      </c>
      <c r="C537" s="41"/>
      <c r="D537" s="228">
        <v>1</v>
      </c>
      <c r="E537" s="133"/>
      <c r="F537" s="269"/>
      <c r="G537" s="133"/>
      <c r="H537" s="113">
        <f>D537*F537</f>
        <v>0</v>
      </c>
    </row>
    <row r="538" spans="1:8" x14ac:dyDescent="0.25">
      <c r="A538" s="74"/>
      <c r="B538" s="49"/>
      <c r="C538" s="41"/>
      <c r="D538" s="227"/>
      <c r="E538" s="133"/>
      <c r="F538" s="204"/>
      <c r="G538" s="131"/>
      <c r="H538" s="114"/>
    </row>
    <row r="539" spans="1:8" x14ac:dyDescent="0.25">
      <c r="A539" s="74"/>
      <c r="B539" s="157"/>
      <c r="C539" s="133"/>
      <c r="D539" s="169"/>
      <c r="E539" s="133"/>
      <c r="F539" s="221"/>
      <c r="G539" s="133"/>
      <c r="H539" s="155"/>
    </row>
    <row r="540" spans="1:8" x14ac:dyDescent="0.25">
      <c r="A540" s="66"/>
      <c r="B540" s="15"/>
      <c r="C540" s="70"/>
      <c r="D540" s="174"/>
      <c r="E540" s="138"/>
      <c r="F540" s="222"/>
      <c r="G540" s="139"/>
      <c r="H540" s="121"/>
    </row>
    <row r="541" spans="1:8" x14ac:dyDescent="0.25">
      <c r="A541" s="79" t="s">
        <v>187</v>
      </c>
      <c r="B541" s="51" t="s">
        <v>71</v>
      </c>
      <c r="C541" s="3"/>
      <c r="D541" s="168"/>
      <c r="E541" s="126"/>
      <c r="F541" s="144"/>
      <c r="G541" s="140"/>
      <c r="H541" s="113">
        <f>SUM(H440:H539)</f>
        <v>0</v>
      </c>
    </row>
    <row r="542" spans="1:8" x14ac:dyDescent="0.25">
      <c r="A542" s="80"/>
      <c r="B542" s="18"/>
      <c r="C542" s="71"/>
      <c r="D542" s="175"/>
      <c r="E542" s="141"/>
      <c r="F542" s="211"/>
      <c r="G542" s="140"/>
      <c r="H542" s="113"/>
    </row>
    <row r="543" spans="1:8" x14ac:dyDescent="0.25">
      <c r="A543" s="72"/>
      <c r="B543" s="49"/>
      <c r="C543" s="41"/>
      <c r="D543" s="169"/>
      <c r="E543" s="133"/>
      <c r="F543" s="204"/>
      <c r="G543" s="131"/>
      <c r="H543" s="130"/>
    </row>
    <row r="544" spans="1:8" x14ac:dyDescent="0.25">
      <c r="A544" s="46" t="s">
        <v>188</v>
      </c>
      <c r="B544" s="52" t="s">
        <v>129</v>
      </c>
      <c r="C544" s="50"/>
      <c r="D544" s="171"/>
      <c r="E544" s="134"/>
      <c r="F544" s="218"/>
      <c r="G544" s="146"/>
      <c r="H544" s="145"/>
    </row>
    <row r="545" spans="1:10" x14ac:dyDescent="0.25">
      <c r="A545" s="72"/>
      <c r="B545" s="49"/>
      <c r="C545" s="41"/>
      <c r="D545" s="169"/>
      <c r="E545" s="133"/>
      <c r="F545" s="204"/>
      <c r="G545" s="131"/>
      <c r="H545" s="130"/>
    </row>
    <row r="546" spans="1:10" x14ac:dyDescent="0.25">
      <c r="A546" s="74"/>
      <c r="B546" s="49"/>
      <c r="C546" s="41"/>
      <c r="D546" s="177"/>
      <c r="E546" s="133"/>
      <c r="F546" s="204"/>
      <c r="G546" s="133"/>
      <c r="H546" s="114"/>
    </row>
    <row r="547" spans="1:10" ht="45" x14ac:dyDescent="0.25">
      <c r="A547" s="74"/>
      <c r="B547" s="78" t="s">
        <v>263</v>
      </c>
      <c r="C547" s="41"/>
      <c r="D547" s="177"/>
      <c r="E547" s="133"/>
      <c r="F547" s="204"/>
      <c r="G547" s="133"/>
      <c r="H547" s="114"/>
    </row>
    <row r="548" spans="1:10" x14ac:dyDescent="0.25">
      <c r="A548" s="74"/>
      <c r="B548" s="243"/>
      <c r="C548" s="41"/>
      <c r="D548" s="177"/>
      <c r="E548" s="133"/>
      <c r="F548" s="204"/>
      <c r="G548" s="133"/>
      <c r="H548" s="114"/>
    </row>
    <row r="549" spans="1:10" ht="28.5" x14ac:dyDescent="0.25">
      <c r="B549" s="245" t="s">
        <v>232</v>
      </c>
      <c r="C549" s="65"/>
      <c r="D549" s="169"/>
      <c r="E549" s="133"/>
      <c r="F549" s="204"/>
      <c r="G549" s="131"/>
      <c r="H549" s="130"/>
      <c r="I549" s="250"/>
      <c r="J549" s="250"/>
    </row>
    <row r="550" spans="1:10" x14ac:dyDescent="0.25">
      <c r="B550" s="245" t="s">
        <v>111</v>
      </c>
      <c r="C550" s="65"/>
      <c r="D550" s="169"/>
      <c r="E550" s="133"/>
      <c r="F550" s="204"/>
      <c r="G550" s="131"/>
      <c r="H550" s="130"/>
      <c r="I550" s="250"/>
      <c r="J550" s="250"/>
    </row>
    <row r="551" spans="1:10" x14ac:dyDescent="0.25">
      <c r="B551" s="245"/>
      <c r="C551" s="65"/>
      <c r="D551" s="169"/>
      <c r="E551" s="133"/>
      <c r="F551" s="204"/>
      <c r="G551" s="131"/>
      <c r="H551" s="130"/>
      <c r="I551" s="250"/>
      <c r="J551" s="250"/>
    </row>
    <row r="552" spans="1:10" ht="28.5" x14ac:dyDescent="0.25">
      <c r="B552" s="19" t="s">
        <v>261</v>
      </c>
      <c r="C552" s="65"/>
      <c r="D552" s="169"/>
      <c r="E552" s="133"/>
      <c r="F552" s="204"/>
      <c r="G552" s="131"/>
      <c r="H552" s="130"/>
      <c r="I552" s="250"/>
      <c r="J552" s="250"/>
    </row>
    <row r="553" spans="1:10" x14ac:dyDescent="0.25">
      <c r="B553" s="19" t="s">
        <v>262</v>
      </c>
      <c r="C553" s="65"/>
      <c r="D553" s="169"/>
      <c r="E553" s="133"/>
      <c r="F553" s="204"/>
      <c r="G553" s="131"/>
      <c r="H553" s="130"/>
      <c r="I553" s="250"/>
      <c r="J553" s="250"/>
    </row>
    <row r="554" spans="1:10" x14ac:dyDescent="0.25">
      <c r="B554" s="188" t="s">
        <v>12</v>
      </c>
      <c r="C554" s="65"/>
      <c r="D554" s="240">
        <v>15</v>
      </c>
      <c r="E554" s="133"/>
      <c r="F554" s="220"/>
      <c r="G554" s="131"/>
      <c r="H554" s="113">
        <f>D554*F554</f>
        <v>0</v>
      </c>
      <c r="I554" s="250"/>
      <c r="J554" s="250"/>
    </row>
    <row r="555" spans="1:10" x14ac:dyDescent="0.25">
      <c r="B555" s="68"/>
      <c r="C555" s="65"/>
      <c r="D555" s="228"/>
      <c r="E555" s="133"/>
      <c r="F555" s="204"/>
      <c r="G555" s="131"/>
      <c r="H555" s="114"/>
      <c r="I555" s="250"/>
      <c r="J555" s="250"/>
    </row>
    <row r="556" spans="1:10" x14ac:dyDescent="0.25">
      <c r="A556" s="26"/>
      <c r="B556" s="187" t="s">
        <v>260</v>
      </c>
      <c r="C556" s="26"/>
      <c r="D556" s="228"/>
      <c r="E556" s="129"/>
      <c r="F556" s="216"/>
      <c r="G556" s="129"/>
      <c r="H556" s="129"/>
      <c r="I556" s="250"/>
      <c r="J556" s="250"/>
    </row>
    <row r="557" spans="1:10" x14ac:dyDescent="0.25">
      <c r="A557" s="74"/>
      <c r="B557" s="188" t="s">
        <v>12</v>
      </c>
      <c r="C557" s="65"/>
      <c r="D557" s="228">
        <v>15</v>
      </c>
      <c r="E557" s="133"/>
      <c r="F557" s="220"/>
      <c r="G557" s="133"/>
      <c r="H557" s="113">
        <f>D557*F557</f>
        <v>0</v>
      </c>
      <c r="I557" s="250"/>
      <c r="J557" s="250"/>
    </row>
    <row r="558" spans="1:10" x14ac:dyDescent="0.25">
      <c r="B558" s="68"/>
      <c r="C558" s="65"/>
      <c r="D558" s="228"/>
      <c r="E558" s="133"/>
      <c r="F558" s="204"/>
      <c r="G558" s="131"/>
      <c r="H558" s="130"/>
    </row>
    <row r="559" spans="1:10" x14ac:dyDescent="0.25">
      <c r="B559" s="64"/>
      <c r="C559" s="3"/>
      <c r="D559" s="179"/>
      <c r="E559" s="126"/>
      <c r="F559" s="144"/>
      <c r="G559" s="128"/>
      <c r="H559" s="114"/>
    </row>
    <row r="560" spans="1:10" x14ac:dyDescent="0.25">
      <c r="A560" s="66"/>
      <c r="B560" s="15"/>
      <c r="C560" s="70"/>
      <c r="D560" s="174"/>
      <c r="E560" s="138"/>
      <c r="F560" s="222"/>
      <c r="G560" s="139"/>
      <c r="H560" s="121"/>
    </row>
    <row r="561" spans="1:8" x14ac:dyDescent="0.25">
      <c r="A561" s="79" t="s">
        <v>188</v>
      </c>
      <c r="B561" s="51" t="s">
        <v>130</v>
      </c>
      <c r="C561" s="3"/>
      <c r="D561" s="168"/>
      <c r="E561" s="126"/>
      <c r="F561" s="144"/>
      <c r="G561" s="140"/>
      <c r="H561" s="113">
        <f>SUM(H549:H559)</f>
        <v>0</v>
      </c>
    </row>
    <row r="562" spans="1:8" x14ac:dyDescent="0.25">
      <c r="A562" s="80"/>
      <c r="B562" s="18"/>
      <c r="C562" s="71"/>
      <c r="D562" s="175"/>
      <c r="E562" s="141"/>
      <c r="F562" s="211"/>
      <c r="G562" s="140"/>
      <c r="H562" s="113"/>
    </row>
    <row r="563" spans="1:8" x14ac:dyDescent="0.25">
      <c r="B563" s="64"/>
      <c r="C563" s="3"/>
      <c r="D563" s="168"/>
      <c r="E563" s="126"/>
      <c r="F563" s="144"/>
      <c r="G563" s="128"/>
      <c r="H563" s="114"/>
    </row>
    <row r="564" spans="1:8" x14ac:dyDescent="0.25">
      <c r="A564" s="46" t="s">
        <v>190</v>
      </c>
      <c r="B564" s="52" t="s">
        <v>72</v>
      </c>
      <c r="C564" s="50"/>
      <c r="D564" s="171"/>
      <c r="E564" s="134"/>
      <c r="F564" s="218"/>
      <c r="G564" s="146"/>
      <c r="H564" s="145"/>
    </row>
    <row r="565" spans="1:8" x14ac:dyDescent="0.25">
      <c r="A565" s="72"/>
      <c r="B565" s="49"/>
      <c r="C565" s="41"/>
      <c r="D565" s="169"/>
      <c r="E565" s="133"/>
      <c r="F565" s="204"/>
      <c r="G565" s="131"/>
      <c r="H565" s="130"/>
    </row>
    <row r="566" spans="1:8" x14ac:dyDescent="0.25">
      <c r="A566" s="72"/>
      <c r="B566" s="82"/>
      <c r="C566" s="94"/>
      <c r="D566" s="159"/>
      <c r="E566" s="106"/>
      <c r="F566" s="142"/>
      <c r="G566" s="118"/>
      <c r="H566" s="114"/>
    </row>
    <row r="567" spans="1:8" ht="30" x14ac:dyDescent="0.25">
      <c r="A567" s="46"/>
      <c r="B567" s="29" t="s">
        <v>224</v>
      </c>
      <c r="C567" s="94"/>
      <c r="D567" s="159"/>
      <c r="E567" s="106"/>
      <c r="F567" s="142"/>
      <c r="G567" s="118"/>
      <c r="H567" s="114"/>
    </row>
    <row r="568" spans="1:8" x14ac:dyDescent="0.25">
      <c r="A568" s="72"/>
      <c r="B568" s="82"/>
      <c r="C568" s="94"/>
      <c r="D568" s="159"/>
      <c r="E568" s="106"/>
      <c r="F568" s="142"/>
      <c r="G568" s="118"/>
      <c r="H568" s="114"/>
    </row>
    <row r="569" spans="1:8" ht="43.5" x14ac:dyDescent="0.25">
      <c r="A569" s="72"/>
      <c r="B569" s="30" t="s">
        <v>73</v>
      </c>
      <c r="C569" s="94"/>
      <c r="D569" s="159"/>
      <c r="E569" s="106"/>
      <c r="F569" s="142"/>
      <c r="G569" s="118"/>
      <c r="H569" s="114"/>
    </row>
    <row r="570" spans="1:8" x14ac:dyDescent="0.25">
      <c r="A570" s="46"/>
      <c r="B570" s="82"/>
      <c r="C570" s="94"/>
      <c r="D570" s="159"/>
      <c r="E570" s="106"/>
      <c r="F570" s="142"/>
      <c r="G570" s="118"/>
      <c r="H570" s="114"/>
    </row>
    <row r="571" spans="1:8" x14ac:dyDescent="0.25">
      <c r="A571" s="72"/>
      <c r="B571" s="30" t="s">
        <v>74</v>
      </c>
      <c r="C571" s="94"/>
      <c r="D571" s="159"/>
      <c r="E571" s="106"/>
      <c r="F571" s="216"/>
      <c r="G571" s="131"/>
      <c r="H571" s="131"/>
    </row>
    <row r="572" spans="1:8" x14ac:dyDescent="0.25">
      <c r="A572" s="72"/>
      <c r="B572" s="49" t="s">
        <v>12</v>
      </c>
      <c r="C572" s="41"/>
      <c r="D572" s="228">
        <f>F10</f>
        <v>350</v>
      </c>
      <c r="E572" s="133"/>
      <c r="F572" s="220"/>
      <c r="G572" s="131"/>
      <c r="H572" s="113">
        <f>D572*F572</f>
        <v>0</v>
      </c>
    </row>
    <row r="573" spans="1:8" x14ac:dyDescent="0.25">
      <c r="A573" s="46"/>
      <c r="B573" s="49"/>
      <c r="C573" s="41"/>
      <c r="D573" s="169"/>
      <c r="E573" s="133"/>
      <c r="F573" s="204"/>
      <c r="G573" s="131"/>
      <c r="H573" s="130"/>
    </row>
    <row r="574" spans="1:8" x14ac:dyDescent="0.25">
      <c r="A574" s="46"/>
      <c r="B574" s="29" t="s">
        <v>240</v>
      </c>
      <c r="C574" s="41"/>
      <c r="D574" s="228"/>
      <c r="E574" s="133"/>
      <c r="F574" s="216"/>
      <c r="G574" s="131"/>
      <c r="H574" s="132"/>
    </row>
    <row r="575" spans="1:8" ht="28.5" x14ac:dyDescent="0.25">
      <c r="A575" s="46"/>
      <c r="B575" s="255" t="s">
        <v>241</v>
      </c>
      <c r="C575" s="41"/>
      <c r="D575" s="228"/>
      <c r="E575" s="133"/>
      <c r="F575" s="216"/>
      <c r="G575" s="131"/>
      <c r="H575" s="132"/>
    </row>
    <row r="576" spans="1:8" x14ac:dyDescent="0.25">
      <c r="A576" s="46"/>
      <c r="B576" s="49" t="s">
        <v>12</v>
      </c>
      <c r="C576" s="41"/>
      <c r="D576" s="228">
        <f>D572</f>
        <v>350</v>
      </c>
      <c r="E576" s="133"/>
      <c r="F576" s="220"/>
      <c r="G576" s="131"/>
      <c r="H576" s="113">
        <f>D576*F576</f>
        <v>0</v>
      </c>
    </row>
    <row r="577" spans="1:8" x14ac:dyDescent="0.25">
      <c r="A577" s="46"/>
      <c r="B577" s="49"/>
      <c r="C577" s="41"/>
      <c r="D577" s="169"/>
      <c r="E577" s="133"/>
      <c r="F577" s="204"/>
      <c r="G577" s="131"/>
      <c r="H577" s="130"/>
    </row>
    <row r="578" spans="1:8" x14ac:dyDescent="0.25">
      <c r="A578" s="71"/>
      <c r="B578" s="73"/>
      <c r="C578" s="67"/>
      <c r="D578" s="173"/>
      <c r="E578" s="137"/>
      <c r="F578" s="220"/>
      <c r="G578" s="147"/>
      <c r="H578" s="148"/>
    </row>
    <row r="579" spans="1:8" x14ac:dyDescent="0.25">
      <c r="A579" s="46"/>
      <c r="B579" s="22"/>
      <c r="C579" s="70"/>
      <c r="D579" s="174"/>
      <c r="E579" s="138"/>
      <c r="F579" s="222"/>
      <c r="G579" s="139"/>
      <c r="H579" s="121"/>
    </row>
    <row r="580" spans="1:8" x14ac:dyDescent="0.25">
      <c r="A580" s="72" t="s">
        <v>190</v>
      </c>
      <c r="B580" s="51" t="s">
        <v>75</v>
      </c>
      <c r="C580" s="3"/>
      <c r="D580" s="168"/>
      <c r="E580" s="126"/>
      <c r="F580" s="144"/>
      <c r="G580" s="140"/>
      <c r="H580" s="113">
        <f>H572</f>
        <v>0</v>
      </c>
    </row>
    <row r="581" spans="1:8" x14ac:dyDescent="0.25">
      <c r="A581" s="93"/>
      <c r="B581" s="18"/>
      <c r="C581" s="71"/>
      <c r="D581" s="175"/>
      <c r="E581" s="141"/>
      <c r="F581" s="211"/>
      <c r="G581" s="140"/>
      <c r="H581" s="113"/>
    </row>
    <row r="582" spans="1:8" x14ac:dyDescent="0.25">
      <c r="A582" s="158"/>
      <c r="B582" s="22"/>
      <c r="C582" s="3"/>
      <c r="D582" s="168"/>
      <c r="E582" s="126"/>
      <c r="F582" s="144"/>
      <c r="G582" s="128"/>
      <c r="H582" s="114"/>
    </row>
    <row r="583" spans="1:8" x14ac:dyDescent="0.25">
      <c r="A583" s="72" t="s">
        <v>189</v>
      </c>
      <c r="B583" s="29" t="s">
        <v>76</v>
      </c>
      <c r="C583" s="41"/>
      <c r="D583" s="169"/>
      <c r="E583" s="133"/>
      <c r="F583" s="204"/>
      <c r="G583" s="131"/>
      <c r="H583" s="130"/>
    </row>
    <row r="584" spans="1:8" x14ac:dyDescent="0.25">
      <c r="A584" s="74"/>
      <c r="B584" s="30"/>
      <c r="C584" s="41"/>
      <c r="D584" s="169"/>
      <c r="E584" s="133"/>
      <c r="F584" s="204"/>
      <c r="G584" s="131"/>
      <c r="H584" s="130"/>
    </row>
    <row r="585" spans="1:8" ht="30" x14ac:dyDescent="0.25">
      <c r="A585" s="74"/>
      <c r="B585" s="29" t="s">
        <v>242</v>
      </c>
      <c r="C585" s="41"/>
      <c r="D585" s="169"/>
      <c r="E585" s="133"/>
      <c r="F585" s="204"/>
      <c r="G585" s="131"/>
      <c r="H585" s="130"/>
    </row>
    <row r="586" spans="1:8" x14ac:dyDescent="0.25">
      <c r="A586" s="74"/>
      <c r="B586" s="30"/>
      <c r="C586" s="41"/>
      <c r="D586" s="169"/>
      <c r="E586" s="133"/>
      <c r="F586" s="204"/>
      <c r="G586" s="131"/>
      <c r="H586" s="130"/>
    </row>
    <row r="587" spans="1:8" ht="100.5" x14ac:dyDescent="0.25">
      <c r="A587" s="74"/>
      <c r="B587" s="30" t="s">
        <v>243</v>
      </c>
      <c r="C587" s="41"/>
      <c r="D587" s="169"/>
      <c r="E587" s="133"/>
      <c r="F587" s="204"/>
      <c r="G587" s="131"/>
      <c r="H587" s="130"/>
    </row>
    <row r="588" spans="1:8" x14ac:dyDescent="0.25">
      <c r="A588" s="74"/>
      <c r="B588" s="30"/>
      <c r="C588" s="41"/>
      <c r="D588" s="169"/>
      <c r="E588" s="133"/>
      <c r="F588" s="204"/>
      <c r="G588" s="131"/>
      <c r="H588" s="130"/>
    </row>
    <row r="589" spans="1:8" ht="57" x14ac:dyDescent="0.25">
      <c r="A589" s="74"/>
      <c r="B589" s="59" t="s">
        <v>96</v>
      </c>
      <c r="C589" s="41"/>
      <c r="D589" s="169"/>
      <c r="E589" s="133"/>
      <c r="F589" s="204"/>
      <c r="G589" s="131"/>
      <c r="H589" s="130"/>
    </row>
    <row r="590" spans="1:8" x14ac:dyDescent="0.25">
      <c r="A590" s="74"/>
      <c r="B590" s="30"/>
      <c r="C590" s="41"/>
      <c r="D590" s="169"/>
      <c r="E590" s="133"/>
      <c r="F590" s="204"/>
      <c r="G590" s="131"/>
      <c r="H590" s="130"/>
    </row>
    <row r="591" spans="1:8" ht="57.75" x14ac:dyDescent="0.25">
      <c r="A591" s="74"/>
      <c r="B591" s="30" t="s">
        <v>203</v>
      </c>
      <c r="C591" s="41"/>
      <c r="D591" s="169"/>
      <c r="E591" s="133"/>
      <c r="F591" s="204"/>
      <c r="G591" s="131"/>
      <c r="H591" s="130"/>
    </row>
    <row r="592" spans="1:8" x14ac:dyDescent="0.25">
      <c r="A592" s="74"/>
      <c r="B592" s="30"/>
      <c r="C592" s="41"/>
      <c r="D592" s="169"/>
      <c r="E592" s="133"/>
      <c r="F592" s="204"/>
      <c r="G592" s="131"/>
      <c r="H592" s="130"/>
    </row>
    <row r="593" spans="1:8" ht="114.75" x14ac:dyDescent="0.25">
      <c r="A593" s="74"/>
      <c r="B593" s="30" t="s">
        <v>204</v>
      </c>
      <c r="C593" s="41"/>
      <c r="D593" s="169"/>
      <c r="E593" s="133"/>
      <c r="F593" s="204"/>
      <c r="G593" s="131"/>
      <c r="H593" s="130"/>
    </row>
    <row r="594" spans="1:8" x14ac:dyDescent="0.25">
      <c r="A594" s="74"/>
      <c r="B594" s="30"/>
      <c r="C594" s="41"/>
      <c r="D594" s="169"/>
      <c r="E594" s="133"/>
      <c r="F594" s="204"/>
      <c r="G594" s="131"/>
      <c r="H594" s="130"/>
    </row>
    <row r="595" spans="1:8" x14ac:dyDescent="0.25">
      <c r="A595" s="74"/>
      <c r="B595" s="30" t="s">
        <v>97</v>
      </c>
      <c r="C595" s="41"/>
      <c r="D595" s="169"/>
      <c r="E595" s="133"/>
      <c r="F595" s="204"/>
      <c r="G595" s="131"/>
      <c r="H595" s="130"/>
    </row>
    <row r="596" spans="1:8" ht="29.25" x14ac:dyDescent="0.25">
      <c r="A596" s="74"/>
      <c r="B596" s="30" t="s">
        <v>77</v>
      </c>
      <c r="C596" s="41"/>
      <c r="D596" s="169"/>
      <c r="E596" s="133"/>
      <c r="F596" s="204"/>
      <c r="G596" s="131"/>
      <c r="H596" s="130"/>
    </row>
    <row r="597" spans="1:8" x14ac:dyDescent="0.25">
      <c r="A597" s="74"/>
      <c r="B597" s="30"/>
      <c r="C597" s="41"/>
      <c r="D597" s="169"/>
      <c r="E597" s="133"/>
      <c r="F597" s="204"/>
      <c r="G597" s="131"/>
      <c r="H597" s="130"/>
    </row>
    <row r="598" spans="1:8" x14ac:dyDescent="0.25">
      <c r="A598" s="74"/>
      <c r="B598" s="30" t="s">
        <v>98</v>
      </c>
      <c r="C598" s="41"/>
      <c r="D598" s="169"/>
      <c r="E598" s="133"/>
      <c r="F598" s="204"/>
      <c r="G598" s="131"/>
      <c r="H598" s="130"/>
    </row>
    <row r="599" spans="1:8" ht="72" x14ac:dyDescent="0.25">
      <c r="A599" s="74"/>
      <c r="B599" s="30" t="s">
        <v>78</v>
      </c>
      <c r="C599" s="41"/>
      <c r="D599" s="169"/>
      <c r="E599" s="133"/>
      <c r="F599" s="204"/>
      <c r="G599" s="131"/>
      <c r="H599" s="130"/>
    </row>
    <row r="600" spans="1:8" x14ac:dyDescent="0.25">
      <c r="A600" s="74"/>
      <c r="B600" s="30"/>
      <c r="C600" s="41"/>
      <c r="D600" s="169"/>
      <c r="E600" s="133"/>
      <c r="F600" s="204"/>
      <c r="G600" s="131"/>
      <c r="H600" s="130"/>
    </row>
    <row r="601" spans="1:8" x14ac:dyDescent="0.25">
      <c r="A601" s="74"/>
      <c r="B601" s="30" t="s">
        <v>99</v>
      </c>
      <c r="C601" s="41"/>
      <c r="D601" s="169"/>
      <c r="E601" s="133"/>
      <c r="F601" s="204"/>
      <c r="G601" s="131"/>
      <c r="H601" s="130"/>
    </row>
    <row r="602" spans="1:8" ht="57.75" x14ac:dyDescent="0.25">
      <c r="A602" s="74"/>
      <c r="B602" s="30" t="s">
        <v>79</v>
      </c>
      <c r="C602" s="41"/>
      <c r="D602" s="169"/>
      <c r="E602" s="133"/>
      <c r="F602" s="204"/>
      <c r="G602" s="131"/>
      <c r="H602" s="130"/>
    </row>
    <row r="603" spans="1:8" x14ac:dyDescent="0.25">
      <c r="A603" s="74"/>
      <c r="B603" s="30"/>
      <c r="C603" s="41"/>
      <c r="D603" s="169"/>
      <c r="E603" s="133"/>
      <c r="F603" s="204"/>
      <c r="G603" s="131"/>
      <c r="H603" s="130"/>
    </row>
    <row r="604" spans="1:8" x14ac:dyDescent="0.25">
      <c r="A604" s="74"/>
      <c r="B604" s="83" t="s">
        <v>80</v>
      </c>
      <c r="C604" s="41"/>
      <c r="D604" s="169"/>
      <c r="E604" s="133"/>
      <c r="F604" s="204"/>
      <c r="G604" s="131"/>
      <c r="H604" s="130"/>
    </row>
    <row r="605" spans="1:8" x14ac:dyDescent="0.25">
      <c r="A605" s="74"/>
      <c r="B605" s="29"/>
      <c r="C605" s="41"/>
      <c r="D605" s="169"/>
      <c r="E605" s="133"/>
      <c r="F605" s="204"/>
      <c r="G605" s="131"/>
      <c r="H605" s="130"/>
    </row>
    <row r="606" spans="1:8" ht="29.25" x14ac:dyDescent="0.25">
      <c r="A606" s="77"/>
      <c r="B606" s="30" t="s">
        <v>81</v>
      </c>
      <c r="C606" s="41"/>
      <c r="D606" s="169"/>
      <c r="E606" s="133"/>
      <c r="F606" s="204"/>
      <c r="G606" s="131"/>
      <c r="H606" s="130"/>
    </row>
    <row r="607" spans="1:8" x14ac:dyDescent="0.25">
      <c r="A607" s="77"/>
      <c r="B607" s="30"/>
      <c r="C607" s="41"/>
      <c r="D607" s="169"/>
      <c r="E607" s="133"/>
      <c r="F607" s="204"/>
      <c r="G607" s="131"/>
      <c r="H607" s="130"/>
    </row>
    <row r="608" spans="1:8" ht="17.25" x14ac:dyDescent="0.25">
      <c r="A608" s="77"/>
      <c r="B608" s="30" t="s">
        <v>82</v>
      </c>
      <c r="C608" s="41"/>
      <c r="D608" s="169"/>
      <c r="E608" s="133"/>
      <c r="F608" s="204"/>
      <c r="G608" s="131"/>
      <c r="H608" s="130"/>
    </row>
    <row r="609" spans="1:8" x14ac:dyDescent="0.25">
      <c r="A609" s="77"/>
      <c r="B609" s="30"/>
      <c r="C609" s="41"/>
      <c r="D609" s="169"/>
      <c r="E609" s="133"/>
      <c r="F609" s="204"/>
      <c r="G609" s="131"/>
      <c r="H609" s="130"/>
    </row>
    <row r="610" spans="1:8" x14ac:dyDescent="0.25">
      <c r="B610" s="233" t="s">
        <v>225</v>
      </c>
      <c r="H610" s="109"/>
    </row>
    <row r="611" spans="1:8" x14ac:dyDescent="0.25">
      <c r="B611" s="234" t="s">
        <v>47</v>
      </c>
      <c r="D611" s="237">
        <f>F10</f>
        <v>350</v>
      </c>
      <c r="F611" s="205"/>
      <c r="H611" s="113">
        <f>D611*F611</f>
        <v>0</v>
      </c>
    </row>
    <row r="612" spans="1:8" x14ac:dyDescent="0.25">
      <c r="A612" s="26"/>
      <c r="B612" s="30"/>
      <c r="C612" s="41"/>
      <c r="D612" s="169"/>
      <c r="E612" s="133"/>
      <c r="F612" s="204"/>
      <c r="G612" s="131"/>
      <c r="H612" s="130"/>
    </row>
    <row r="613" spans="1:8" x14ac:dyDescent="0.25">
      <c r="A613" s="26"/>
      <c r="B613" s="29" t="s">
        <v>83</v>
      </c>
      <c r="C613" s="26"/>
      <c r="D613" s="169"/>
      <c r="E613" s="129"/>
      <c r="F613" s="216"/>
      <c r="G613" s="131"/>
      <c r="H613" s="131"/>
    </row>
    <row r="614" spans="1:8" x14ac:dyDescent="0.25">
      <c r="A614" s="26"/>
      <c r="B614" s="30"/>
      <c r="C614" s="26"/>
      <c r="D614" s="169"/>
      <c r="E614" s="129"/>
      <c r="F614" s="216"/>
      <c r="G614" s="131"/>
      <c r="H614" s="131"/>
    </row>
    <row r="615" spans="1:8" ht="43.5" x14ac:dyDescent="0.25">
      <c r="A615" s="26"/>
      <c r="B615" s="30" t="s">
        <v>84</v>
      </c>
      <c r="C615" s="26"/>
      <c r="D615" s="169"/>
      <c r="E615" s="129"/>
      <c r="F615" s="216"/>
      <c r="G615" s="131"/>
      <c r="H615" s="131"/>
    </row>
    <row r="616" spans="1:8" x14ac:dyDescent="0.25">
      <c r="A616" s="26"/>
      <c r="B616" s="30"/>
      <c r="C616" s="26"/>
      <c r="D616" s="169"/>
      <c r="E616" s="129"/>
      <c r="F616" s="216"/>
      <c r="G616" s="131"/>
      <c r="H616" s="131"/>
    </row>
    <row r="617" spans="1:8" ht="29.25" x14ac:dyDescent="0.25">
      <c r="A617" s="26"/>
      <c r="B617" s="30" t="s">
        <v>85</v>
      </c>
      <c r="C617" s="26"/>
      <c r="D617" s="169"/>
      <c r="E617" s="129"/>
      <c r="F617" s="216"/>
      <c r="G617" s="131"/>
      <c r="H617" s="131"/>
    </row>
    <row r="618" spans="1:8" x14ac:dyDescent="0.25">
      <c r="A618" s="26"/>
      <c r="B618" s="30"/>
      <c r="C618" s="26"/>
      <c r="D618" s="169"/>
      <c r="E618" s="129"/>
      <c r="F618" s="216"/>
      <c r="G618" s="131"/>
      <c r="H618" s="131"/>
    </row>
    <row r="619" spans="1:8" ht="43.5" x14ac:dyDescent="0.25">
      <c r="A619" s="26"/>
      <c r="B619" s="30" t="s">
        <v>86</v>
      </c>
      <c r="C619" s="26"/>
      <c r="D619" s="169"/>
      <c r="E619" s="129"/>
      <c r="F619" s="216"/>
      <c r="G619" s="131"/>
      <c r="H619" s="131"/>
    </row>
    <row r="620" spans="1:8" x14ac:dyDescent="0.25">
      <c r="A620" s="26"/>
      <c r="B620" s="30"/>
      <c r="C620" s="26"/>
      <c r="D620" s="169"/>
      <c r="E620" s="129"/>
      <c r="F620" s="216"/>
      <c r="G620" s="131"/>
      <c r="H620" s="131"/>
    </row>
    <row r="621" spans="1:8" ht="72" x14ac:dyDescent="0.25">
      <c r="A621" s="26"/>
      <c r="B621" s="30" t="s">
        <v>193</v>
      </c>
      <c r="C621" s="26"/>
      <c r="D621" s="169"/>
      <c r="E621" s="129"/>
      <c r="F621" s="216"/>
      <c r="G621" s="131"/>
      <c r="H621" s="131"/>
    </row>
    <row r="622" spans="1:8" x14ac:dyDescent="0.25">
      <c r="A622" s="26"/>
      <c r="B622" s="30"/>
      <c r="C622" s="26"/>
      <c r="D622" s="169"/>
      <c r="E622" s="129"/>
      <c r="F622" s="216"/>
      <c r="G622" s="131"/>
      <c r="H622" s="131"/>
    </row>
    <row r="623" spans="1:8" ht="29.25" x14ac:dyDescent="0.25">
      <c r="A623" s="26"/>
      <c r="B623" s="30" t="s">
        <v>87</v>
      </c>
      <c r="C623" s="26"/>
      <c r="D623" s="169"/>
      <c r="E623" s="129"/>
      <c r="F623" s="216"/>
      <c r="G623" s="131"/>
      <c r="H623" s="131"/>
    </row>
    <row r="624" spans="1:8" ht="29.25" x14ac:dyDescent="0.25">
      <c r="A624" s="26"/>
      <c r="B624" s="30" t="s">
        <v>88</v>
      </c>
      <c r="C624" s="26"/>
      <c r="D624" s="169"/>
      <c r="E624" s="129"/>
      <c r="F624" s="216"/>
      <c r="G624" s="131"/>
      <c r="H624" s="131"/>
    </row>
    <row r="625" spans="1:8" x14ac:dyDescent="0.25">
      <c r="A625" s="26"/>
      <c r="B625" s="30"/>
      <c r="C625" s="26"/>
      <c r="D625" s="169"/>
      <c r="E625" s="129"/>
      <c r="F625" s="216"/>
      <c r="G625" s="131"/>
      <c r="H625" s="131"/>
    </row>
    <row r="626" spans="1:8" ht="42.75" x14ac:dyDescent="0.25">
      <c r="A626" s="26"/>
      <c r="B626" s="19" t="s">
        <v>175</v>
      </c>
      <c r="C626" s="26"/>
      <c r="D626" s="169"/>
      <c r="E626" s="129"/>
      <c r="F626" s="216"/>
      <c r="G626" s="131"/>
      <c r="H626" s="131"/>
    </row>
    <row r="627" spans="1:8" x14ac:dyDescent="0.25">
      <c r="A627" s="26"/>
      <c r="B627" s="30"/>
      <c r="C627" s="26"/>
      <c r="D627" s="169"/>
      <c r="E627" s="129"/>
      <c r="F627" s="216"/>
      <c r="G627" s="131"/>
      <c r="H627" s="131"/>
    </row>
    <row r="628" spans="1:8" x14ac:dyDescent="0.25">
      <c r="A628" s="26"/>
      <c r="B628" s="29" t="s">
        <v>80</v>
      </c>
      <c r="C628" s="26"/>
      <c r="D628" s="169"/>
      <c r="E628" s="129"/>
      <c r="F628" s="216"/>
      <c r="G628" s="131"/>
      <c r="H628" s="131"/>
    </row>
    <row r="629" spans="1:8" x14ac:dyDescent="0.25">
      <c r="A629" s="26"/>
      <c r="B629" s="29"/>
      <c r="C629" s="26"/>
      <c r="D629" s="169"/>
      <c r="E629" s="129"/>
      <c r="F629" s="216"/>
      <c r="G629" s="131"/>
      <c r="H629" s="131"/>
    </row>
    <row r="630" spans="1:8" ht="42.75" x14ac:dyDescent="0.25">
      <c r="A630" s="77"/>
      <c r="B630" s="19" t="s">
        <v>134</v>
      </c>
      <c r="C630" s="26"/>
      <c r="D630" s="169"/>
      <c r="E630" s="129"/>
      <c r="F630" s="216"/>
      <c r="G630" s="131"/>
      <c r="H630" s="131"/>
    </row>
    <row r="631" spans="1:8" x14ac:dyDescent="0.25">
      <c r="A631" s="77"/>
      <c r="B631" s="30"/>
      <c r="C631" s="26"/>
      <c r="D631" s="169"/>
      <c r="E631" s="129"/>
      <c r="F631" s="216"/>
      <c r="G631" s="131"/>
      <c r="H631" s="131"/>
    </row>
    <row r="632" spans="1:8" ht="17.25" x14ac:dyDescent="0.25">
      <c r="A632" s="77"/>
      <c r="B632" s="30" t="s">
        <v>82</v>
      </c>
      <c r="C632" s="26"/>
      <c r="D632" s="169"/>
      <c r="E632" s="129"/>
      <c r="F632" s="216"/>
      <c r="G632" s="131"/>
      <c r="H632" s="131"/>
    </row>
    <row r="633" spans="1:8" x14ac:dyDescent="0.25">
      <c r="A633" s="77"/>
      <c r="B633" s="30"/>
      <c r="C633" s="26"/>
      <c r="D633" s="169"/>
      <c r="E633" s="129"/>
      <c r="F633" s="216"/>
      <c r="G633" s="131"/>
      <c r="H633" s="131"/>
    </row>
    <row r="634" spans="1:8" x14ac:dyDescent="0.25">
      <c r="B634" s="233" t="s">
        <v>226</v>
      </c>
      <c r="H634" s="109"/>
    </row>
    <row r="635" spans="1:8" x14ac:dyDescent="0.25">
      <c r="B635" s="234" t="s">
        <v>47</v>
      </c>
      <c r="D635" s="237">
        <f>D611</f>
        <v>350</v>
      </c>
      <c r="F635" s="205"/>
      <c r="H635" s="113">
        <f>D635*F635</f>
        <v>0</v>
      </c>
    </row>
    <row r="636" spans="1:8" x14ac:dyDescent="0.25">
      <c r="A636" s="26"/>
      <c r="B636" s="30"/>
      <c r="C636" s="41"/>
      <c r="D636" s="169"/>
      <c r="E636" s="133"/>
      <c r="F636" s="204"/>
      <c r="G636" s="131"/>
      <c r="H636" s="130"/>
    </row>
    <row r="637" spans="1:8" x14ac:dyDescent="0.25">
      <c r="A637" s="74"/>
      <c r="B637" s="29" t="s">
        <v>89</v>
      </c>
      <c r="C637" s="41"/>
      <c r="D637" s="169"/>
      <c r="E637" s="133"/>
      <c r="F637" s="204"/>
      <c r="G637" s="131"/>
      <c r="H637" s="130"/>
    </row>
    <row r="638" spans="1:8" x14ac:dyDescent="0.25">
      <c r="A638" s="74"/>
      <c r="B638" s="29"/>
      <c r="C638" s="41"/>
      <c r="D638" s="169"/>
      <c r="E638" s="133"/>
      <c r="F638" s="204"/>
      <c r="G638" s="131"/>
      <c r="H638" s="130"/>
    </row>
    <row r="639" spans="1:8" ht="42.75" x14ac:dyDescent="0.25">
      <c r="A639" s="74"/>
      <c r="B639" s="19" t="s">
        <v>90</v>
      </c>
      <c r="C639" s="41"/>
      <c r="D639" s="169"/>
      <c r="E639" s="133"/>
      <c r="F639" s="204"/>
      <c r="G639" s="131"/>
      <c r="H639" s="130"/>
    </row>
    <row r="640" spans="1:8" x14ac:dyDescent="0.25">
      <c r="A640" s="74"/>
      <c r="B640" s="30"/>
      <c r="C640" s="41"/>
      <c r="D640" s="169"/>
      <c r="E640" s="133"/>
      <c r="F640" s="204"/>
      <c r="G640" s="131"/>
      <c r="H640" s="130"/>
    </row>
    <row r="641" spans="1:8" ht="42.75" x14ac:dyDescent="0.25">
      <c r="A641" s="74"/>
      <c r="B641" s="19" t="s">
        <v>91</v>
      </c>
      <c r="C641" s="41"/>
      <c r="D641" s="169"/>
      <c r="E641" s="133"/>
      <c r="F641" s="204"/>
      <c r="G641" s="131"/>
      <c r="H641" s="130"/>
    </row>
    <row r="642" spans="1:8" x14ac:dyDescent="0.25">
      <c r="A642" s="74"/>
      <c r="B642" s="19"/>
      <c r="C642" s="41"/>
      <c r="D642" s="169"/>
      <c r="E642" s="133"/>
      <c r="F642" s="204"/>
      <c r="G642" s="131"/>
      <c r="H642" s="130"/>
    </row>
    <row r="643" spans="1:8" ht="17.25" x14ac:dyDescent="0.25">
      <c r="A643" s="74"/>
      <c r="B643" s="30" t="s">
        <v>92</v>
      </c>
      <c r="C643" s="41"/>
      <c r="D643" s="169"/>
      <c r="E643" s="133"/>
      <c r="F643" s="204"/>
      <c r="G643" s="131"/>
      <c r="H643" s="130"/>
    </row>
    <row r="644" spans="1:8" ht="16.5" x14ac:dyDescent="0.25">
      <c r="A644" s="77"/>
      <c r="B644" s="49" t="s">
        <v>13</v>
      </c>
      <c r="C644" s="41"/>
      <c r="D644" s="228">
        <v>14</v>
      </c>
      <c r="E644" s="133"/>
      <c r="F644" s="220"/>
      <c r="G644" s="131"/>
      <c r="H644" s="113">
        <f>D644*F644</f>
        <v>0</v>
      </c>
    </row>
    <row r="645" spans="1:8" x14ac:dyDescent="0.25">
      <c r="A645" s="77"/>
      <c r="B645" s="49"/>
      <c r="C645" s="41"/>
      <c r="D645" s="169"/>
      <c r="E645" s="133"/>
      <c r="F645" s="204"/>
      <c r="G645" s="131"/>
      <c r="H645" s="130"/>
    </row>
    <row r="646" spans="1:8" x14ac:dyDescent="0.25">
      <c r="A646" s="77"/>
      <c r="B646" s="33" t="s">
        <v>293</v>
      </c>
      <c r="D646" s="95"/>
      <c r="E646" s="95"/>
      <c r="F646" s="95"/>
      <c r="G646" s="95"/>
      <c r="H646" s="95"/>
    </row>
    <row r="647" spans="1:8" x14ac:dyDescent="0.25">
      <c r="A647" s="77"/>
      <c r="B647" s="33"/>
      <c r="D647" s="95"/>
      <c r="E647" s="95"/>
      <c r="F647" s="95"/>
      <c r="G647" s="95"/>
      <c r="H647" s="95"/>
    </row>
    <row r="648" spans="1:8" ht="57" x14ac:dyDescent="0.25">
      <c r="A648" s="77"/>
      <c r="B648" s="19" t="s">
        <v>294</v>
      </c>
      <c r="D648" s="95"/>
      <c r="E648" s="95"/>
      <c r="F648" s="95"/>
      <c r="G648" s="95"/>
      <c r="H648" s="95"/>
    </row>
    <row r="649" spans="1:8" x14ac:dyDescent="0.25">
      <c r="A649" s="77"/>
      <c r="B649" s="19"/>
      <c r="D649" s="95"/>
      <c r="E649" s="95"/>
      <c r="F649" s="95"/>
      <c r="G649" s="95"/>
      <c r="H649" s="95"/>
    </row>
    <row r="650" spans="1:8" x14ac:dyDescent="0.25">
      <c r="A650" s="77"/>
      <c r="B650" s="19" t="s">
        <v>295</v>
      </c>
      <c r="D650" s="95"/>
      <c r="E650" s="95"/>
      <c r="F650" s="95"/>
      <c r="G650" s="95"/>
      <c r="H650" s="95"/>
    </row>
    <row r="651" spans="1:8" x14ac:dyDescent="0.25">
      <c r="A651" s="77"/>
      <c r="B651" s="95"/>
      <c r="D651" s="95"/>
      <c r="E651" s="95"/>
      <c r="F651" s="95"/>
      <c r="G651" s="95"/>
      <c r="H651" s="95"/>
    </row>
    <row r="652" spans="1:8" x14ac:dyDescent="0.25">
      <c r="A652" s="77"/>
      <c r="B652" s="273" t="s">
        <v>1</v>
      </c>
      <c r="D652" s="228">
        <v>3</v>
      </c>
      <c r="E652" s="95"/>
      <c r="F652" s="220"/>
      <c r="G652" s="131"/>
      <c r="H652" s="113">
        <f>D652*F652</f>
        <v>0</v>
      </c>
    </row>
    <row r="653" spans="1:8" x14ac:dyDescent="0.25">
      <c r="A653" s="77"/>
      <c r="B653" s="49"/>
      <c r="C653" s="41"/>
      <c r="D653" s="169"/>
      <c r="E653" s="133"/>
      <c r="F653" s="204"/>
      <c r="G653" s="131"/>
      <c r="H653" s="130"/>
    </row>
    <row r="654" spans="1:8" x14ac:dyDescent="0.25">
      <c r="A654" s="74"/>
      <c r="B654" s="49"/>
      <c r="C654" s="41"/>
      <c r="D654" s="169"/>
      <c r="E654" s="133"/>
      <c r="F654" s="204"/>
      <c r="G654" s="131"/>
      <c r="H654" s="130"/>
    </row>
    <row r="655" spans="1:8" x14ac:dyDescent="0.25">
      <c r="A655" s="75"/>
      <c r="B655" s="15"/>
      <c r="C655" s="70"/>
      <c r="D655" s="174"/>
      <c r="E655" s="138"/>
      <c r="F655" s="222"/>
      <c r="G655" s="139"/>
      <c r="H655" s="121"/>
    </row>
    <row r="656" spans="1:8" x14ac:dyDescent="0.25">
      <c r="A656" s="85" t="s">
        <v>189</v>
      </c>
      <c r="B656" s="51" t="s">
        <v>93</v>
      </c>
      <c r="C656" s="3"/>
      <c r="D656" s="168"/>
      <c r="E656" s="126"/>
      <c r="F656" s="144"/>
      <c r="G656" s="140"/>
      <c r="H656" s="113">
        <f>SUM(H608:H654)</f>
        <v>0</v>
      </c>
    </row>
    <row r="657" spans="1:8" x14ac:dyDescent="0.25">
      <c r="A657" s="76"/>
      <c r="B657" s="18"/>
      <c r="C657" s="71"/>
      <c r="D657" s="175"/>
      <c r="E657" s="141"/>
      <c r="F657" s="211"/>
      <c r="G657" s="140"/>
      <c r="H657" s="113"/>
    </row>
    <row r="658" spans="1:8" x14ac:dyDescent="0.25">
      <c r="A658" s="77"/>
      <c r="B658" s="22"/>
      <c r="C658" s="3"/>
      <c r="D658" s="168"/>
      <c r="E658" s="126"/>
      <c r="F658" s="144"/>
      <c r="G658" s="128"/>
      <c r="H658" s="114"/>
    </row>
    <row r="659" spans="1:8" x14ac:dyDescent="0.25">
      <c r="A659" s="77"/>
      <c r="B659" s="22"/>
      <c r="C659" s="3"/>
      <c r="D659" s="178"/>
      <c r="E659" s="126"/>
      <c r="F659" s="144"/>
      <c r="G659" s="128"/>
      <c r="H659" s="114"/>
    </row>
    <row r="660" spans="1:8" x14ac:dyDescent="0.25">
      <c r="A660" s="77"/>
      <c r="B660" s="22"/>
      <c r="C660" s="3"/>
      <c r="D660" s="178"/>
      <c r="E660" s="126"/>
      <c r="F660" s="144"/>
      <c r="G660" s="128"/>
      <c r="H660" s="114"/>
    </row>
    <row r="661" spans="1:8" x14ac:dyDescent="0.25">
      <c r="A661" s="77"/>
      <c r="B661" s="22"/>
      <c r="C661" s="3"/>
      <c r="D661" s="178"/>
      <c r="E661" s="126"/>
      <c r="F661" s="144"/>
      <c r="G661" s="128"/>
      <c r="H661" s="114"/>
    </row>
    <row r="662" spans="1:8" x14ac:dyDescent="0.25">
      <c r="A662" s="77"/>
      <c r="B662" s="22"/>
      <c r="C662" s="3"/>
      <c r="D662" s="178"/>
      <c r="E662" s="126"/>
      <c r="F662" s="144"/>
      <c r="G662" s="128"/>
      <c r="H662" s="114"/>
    </row>
    <row r="663" spans="1:8" x14ac:dyDescent="0.25">
      <c r="A663" s="77"/>
      <c r="B663" s="22"/>
      <c r="C663" s="3"/>
      <c r="D663" s="178"/>
      <c r="E663" s="126"/>
      <c r="F663" s="144"/>
      <c r="G663" s="128"/>
      <c r="H663" s="114"/>
    </row>
    <row r="664" spans="1:8" x14ac:dyDescent="0.25">
      <c r="A664" s="77"/>
      <c r="B664" s="22"/>
      <c r="C664" s="3"/>
      <c r="D664" s="178"/>
      <c r="E664" s="126"/>
      <c r="F664" s="144"/>
      <c r="G664" s="128"/>
      <c r="H664" s="114"/>
    </row>
    <row r="665" spans="1:8" x14ac:dyDescent="0.25">
      <c r="A665" s="77"/>
      <c r="B665" s="22"/>
      <c r="C665" s="3"/>
      <c r="D665" s="178"/>
      <c r="E665" s="126"/>
      <c r="F665" s="144"/>
      <c r="G665" s="128"/>
      <c r="H665" s="114"/>
    </row>
    <row r="666" spans="1:8" x14ac:dyDescent="0.25">
      <c r="A666" s="77"/>
      <c r="B666" s="22"/>
      <c r="C666" s="3"/>
      <c r="D666" s="178"/>
      <c r="E666" s="126"/>
      <c r="F666" s="144"/>
      <c r="G666" s="128"/>
      <c r="H666" s="114"/>
    </row>
    <row r="667" spans="1:8" x14ac:dyDescent="0.25">
      <c r="A667" s="77"/>
      <c r="B667" s="22"/>
      <c r="C667" s="3"/>
      <c r="D667" s="178"/>
      <c r="E667" s="126"/>
      <c r="F667" s="144"/>
      <c r="G667" s="128"/>
      <c r="H667" s="114"/>
    </row>
    <row r="668" spans="1:8" x14ac:dyDescent="0.25">
      <c r="A668" s="77"/>
      <c r="B668" s="22"/>
      <c r="C668" s="3"/>
      <c r="D668" s="178"/>
      <c r="E668" s="126"/>
      <c r="F668" s="144"/>
      <c r="G668" s="128"/>
      <c r="H668" s="114"/>
    </row>
    <row r="669" spans="1:8" x14ac:dyDescent="0.25">
      <c r="A669" s="77"/>
      <c r="B669" s="22"/>
      <c r="C669" s="3"/>
      <c r="D669" s="178"/>
      <c r="E669" s="126"/>
      <c r="F669" s="144"/>
      <c r="G669" s="128"/>
      <c r="H669" s="114"/>
    </row>
    <row r="670" spans="1:8" x14ac:dyDescent="0.25">
      <c r="A670" s="77"/>
      <c r="B670" s="22"/>
      <c r="C670" s="3"/>
      <c r="D670" s="178"/>
      <c r="E670" s="126"/>
      <c r="F670" s="144"/>
      <c r="G670" s="128"/>
      <c r="H670" s="114"/>
    </row>
    <row r="671" spans="1:8" x14ac:dyDescent="0.25">
      <c r="A671" s="77"/>
      <c r="B671" s="22"/>
      <c r="C671" s="3"/>
      <c r="D671" s="178"/>
      <c r="E671" s="126"/>
      <c r="F671" s="144"/>
      <c r="G671" s="128"/>
      <c r="H671" s="114"/>
    </row>
    <row r="672" spans="1:8" x14ac:dyDescent="0.25">
      <c r="A672" s="77"/>
      <c r="B672" s="22"/>
      <c r="C672" s="3"/>
      <c r="D672" s="178"/>
      <c r="E672" s="126"/>
      <c r="F672" s="144"/>
      <c r="G672" s="128"/>
      <c r="H672" s="114"/>
    </row>
    <row r="673" spans="1:8" x14ac:dyDescent="0.25">
      <c r="A673" s="77"/>
      <c r="B673" s="22"/>
      <c r="C673" s="3"/>
      <c r="D673" s="178"/>
      <c r="E673" s="126"/>
      <c r="F673" s="144"/>
      <c r="G673" s="128"/>
      <c r="H673" s="114"/>
    </row>
    <row r="674" spans="1:8" x14ac:dyDescent="0.25">
      <c r="A674" s="77"/>
      <c r="B674" s="22"/>
      <c r="C674" s="3"/>
      <c r="D674" s="178"/>
      <c r="E674" s="126"/>
      <c r="F674" s="144"/>
      <c r="G674" s="128"/>
      <c r="H674" s="114"/>
    </row>
    <row r="675" spans="1:8" x14ac:dyDescent="0.25">
      <c r="A675" s="77"/>
      <c r="B675" s="22"/>
      <c r="C675" s="3"/>
      <c r="D675" s="178"/>
      <c r="E675" s="126"/>
      <c r="F675" s="144"/>
      <c r="G675" s="128"/>
      <c r="H675" s="114"/>
    </row>
    <row r="676" spans="1:8" x14ac:dyDescent="0.25">
      <c r="A676" s="77"/>
      <c r="B676" s="22"/>
      <c r="C676" s="3"/>
      <c r="D676" s="178"/>
      <c r="E676" s="126"/>
      <c r="F676" s="144"/>
      <c r="G676" s="128"/>
      <c r="H676" s="114"/>
    </row>
    <row r="677" spans="1:8" x14ac:dyDescent="0.25">
      <c r="A677" s="77"/>
      <c r="B677" s="22"/>
      <c r="C677" s="3"/>
      <c r="D677" s="178"/>
      <c r="E677" s="126"/>
      <c r="F677" s="144"/>
      <c r="G677" s="128"/>
      <c r="H677" s="114"/>
    </row>
    <row r="678" spans="1:8" x14ac:dyDescent="0.25">
      <c r="A678" s="77"/>
      <c r="B678" s="22"/>
      <c r="C678" s="3"/>
      <c r="D678" s="178"/>
      <c r="E678" s="126"/>
      <c r="F678" s="144"/>
      <c r="G678" s="128"/>
      <c r="H678" s="114"/>
    </row>
    <row r="679" spans="1:8" x14ac:dyDescent="0.25">
      <c r="B679" s="78" t="s">
        <v>279</v>
      </c>
      <c r="C679" s="94"/>
      <c r="D679" s="159"/>
      <c r="E679" s="106"/>
      <c r="F679" s="142"/>
      <c r="G679" s="118"/>
      <c r="H679" s="114"/>
    </row>
    <row r="680" spans="1:8" x14ac:dyDescent="0.25">
      <c r="B680" s="78" t="s">
        <v>109</v>
      </c>
      <c r="C680" s="94"/>
      <c r="D680" s="159"/>
      <c r="E680" s="106"/>
      <c r="F680" s="142"/>
      <c r="G680" s="118"/>
      <c r="H680" s="114"/>
    </row>
    <row r="681" spans="1:8" x14ac:dyDescent="0.25">
      <c r="B681" s="100"/>
      <c r="C681" s="94"/>
      <c r="D681" s="159"/>
      <c r="E681" s="106"/>
      <c r="F681" s="142"/>
      <c r="G681" s="118"/>
      <c r="H681" s="114"/>
    </row>
    <row r="682" spans="1:8" x14ac:dyDescent="0.25">
      <c r="B682" s="69" t="s">
        <v>94</v>
      </c>
      <c r="C682" s="94"/>
      <c r="D682" s="159"/>
      <c r="E682" s="106"/>
      <c r="F682" s="142"/>
      <c r="G682" s="118"/>
      <c r="H682" s="114"/>
    </row>
    <row r="683" spans="1:8" x14ac:dyDescent="0.25">
      <c r="B683" s="69"/>
      <c r="C683" s="94"/>
      <c r="D683" s="159"/>
      <c r="E683" s="106"/>
      <c r="F683" s="142"/>
      <c r="G683" s="118"/>
      <c r="H683" s="114"/>
    </row>
    <row r="684" spans="1:8" x14ac:dyDescent="0.25">
      <c r="B684" s="274" t="s">
        <v>107</v>
      </c>
      <c r="C684" s="274"/>
      <c r="D684" s="274"/>
      <c r="E684" s="274"/>
      <c r="F684" s="274"/>
      <c r="G684" s="274"/>
      <c r="H684" s="274"/>
    </row>
    <row r="685" spans="1:8" x14ac:dyDescent="0.25">
      <c r="B685" s="203" t="s">
        <v>278</v>
      </c>
      <c r="C685" s="94"/>
      <c r="D685" s="159"/>
      <c r="E685" s="106"/>
      <c r="F685" s="229"/>
      <c r="G685" s="118"/>
    </row>
    <row r="686" spans="1:8" x14ac:dyDescent="0.25">
      <c r="B686" s="241"/>
    </row>
    <row r="687" spans="1:8" x14ac:dyDescent="0.25">
      <c r="B687" s="241"/>
      <c r="C687" s="94"/>
      <c r="D687" s="159"/>
      <c r="E687" s="106"/>
      <c r="F687" s="142"/>
      <c r="G687" s="118"/>
      <c r="H687" s="114"/>
    </row>
    <row r="688" spans="1:8" x14ac:dyDescent="0.25">
      <c r="B688" s="5" t="s">
        <v>108</v>
      </c>
    </row>
    <row r="689" spans="1:8" x14ac:dyDescent="0.25">
      <c r="B689" s="5"/>
    </row>
    <row r="690" spans="1:8" x14ac:dyDescent="0.25">
      <c r="B690" s="5" t="s">
        <v>277</v>
      </c>
      <c r="C690" s="6"/>
      <c r="F690" s="251"/>
      <c r="G690" s="12"/>
    </row>
    <row r="691" spans="1:8" x14ac:dyDescent="0.25">
      <c r="D691" s="266" t="s">
        <v>276</v>
      </c>
      <c r="F691" s="265" t="str">
        <f>F9</f>
        <v>Brdo Cirkvensko</v>
      </c>
      <c r="H691" s="251">
        <f>F10</f>
        <v>350</v>
      </c>
    </row>
    <row r="694" spans="1:8" x14ac:dyDescent="0.25">
      <c r="B694" s="5" t="s">
        <v>95</v>
      </c>
      <c r="D694" s="196"/>
      <c r="E694" s="95"/>
      <c r="F694" s="223"/>
      <c r="G694" s="197"/>
      <c r="H694" s="192"/>
    </row>
    <row r="695" spans="1:8" x14ac:dyDescent="0.25">
      <c r="D695" s="196"/>
      <c r="E695" s="95"/>
      <c r="F695" s="223"/>
      <c r="G695" s="197"/>
      <c r="H695" s="192"/>
    </row>
    <row r="696" spans="1:8" x14ac:dyDescent="0.25">
      <c r="A696" s="2" t="s">
        <v>182</v>
      </c>
      <c r="B696" s="5" t="s">
        <v>4</v>
      </c>
      <c r="D696" s="196"/>
      <c r="E696" s="95"/>
      <c r="F696" s="223"/>
      <c r="G696" s="197"/>
      <c r="H696" s="261">
        <f>H130</f>
        <v>0</v>
      </c>
    </row>
    <row r="697" spans="1:8" x14ac:dyDescent="0.25">
      <c r="B697" s="5"/>
      <c r="D697" s="196"/>
      <c r="E697" s="95"/>
      <c r="F697" s="223"/>
      <c r="G697" s="197"/>
      <c r="H697" s="262"/>
    </row>
    <row r="698" spans="1:8" x14ac:dyDescent="0.25">
      <c r="A698" s="2" t="s">
        <v>195</v>
      </c>
      <c r="B698" s="5" t="s">
        <v>11</v>
      </c>
      <c r="D698" s="196"/>
      <c r="E698" s="95"/>
      <c r="F698" s="223"/>
      <c r="G698" s="197"/>
      <c r="H698" s="261">
        <f>H152</f>
        <v>0</v>
      </c>
    </row>
    <row r="699" spans="1:8" x14ac:dyDescent="0.25">
      <c r="B699" s="5"/>
      <c r="D699" s="196"/>
      <c r="E699" s="95"/>
      <c r="F699" s="223"/>
      <c r="G699" s="197"/>
      <c r="H699" s="262"/>
    </row>
    <row r="700" spans="1:8" x14ac:dyDescent="0.25">
      <c r="A700" s="2" t="s">
        <v>196</v>
      </c>
      <c r="B700" s="5" t="s">
        <v>14</v>
      </c>
      <c r="D700" s="196"/>
      <c r="E700" s="95"/>
      <c r="F700" s="223"/>
      <c r="G700" s="197"/>
      <c r="H700" s="261">
        <f>H243</f>
        <v>0</v>
      </c>
    </row>
    <row r="701" spans="1:8" x14ac:dyDescent="0.25">
      <c r="B701" s="5"/>
      <c r="D701" s="196"/>
      <c r="E701" s="95"/>
      <c r="F701" s="223"/>
      <c r="G701" s="197"/>
      <c r="H701" s="262"/>
    </row>
    <row r="702" spans="1:8" x14ac:dyDescent="0.25">
      <c r="A702" s="2" t="s">
        <v>184</v>
      </c>
      <c r="B702" s="5" t="s">
        <v>131</v>
      </c>
      <c r="D702" s="196"/>
      <c r="E702" s="95"/>
      <c r="F702" s="223"/>
      <c r="G702" s="197"/>
      <c r="H702" s="261">
        <f>H258</f>
        <v>0</v>
      </c>
    </row>
    <row r="703" spans="1:8" x14ac:dyDescent="0.25">
      <c r="B703" s="5"/>
      <c r="D703" s="196"/>
      <c r="E703" s="95"/>
      <c r="F703" s="223"/>
      <c r="G703" s="197"/>
      <c r="H703" s="262"/>
    </row>
    <row r="704" spans="1:8" x14ac:dyDescent="0.25">
      <c r="A704" s="2" t="s">
        <v>197</v>
      </c>
      <c r="B704" s="81" t="s">
        <v>120</v>
      </c>
      <c r="D704" s="196"/>
      <c r="E704" s="95"/>
      <c r="F704" s="223"/>
      <c r="G704" s="197"/>
      <c r="H704" s="261">
        <f>H306</f>
        <v>0</v>
      </c>
    </row>
    <row r="705" spans="1:8" x14ac:dyDescent="0.25">
      <c r="B705" s="5"/>
      <c r="D705" s="196"/>
      <c r="E705" s="95"/>
      <c r="F705" s="223"/>
      <c r="G705" s="197"/>
      <c r="H705" s="262"/>
    </row>
    <row r="706" spans="1:8" x14ac:dyDescent="0.25">
      <c r="A706" s="2" t="s">
        <v>198</v>
      </c>
      <c r="B706" s="81" t="s">
        <v>128</v>
      </c>
      <c r="D706" s="196"/>
      <c r="E706" s="95"/>
      <c r="F706" s="223"/>
      <c r="G706" s="197"/>
      <c r="H706" s="261">
        <f>H374</f>
        <v>0</v>
      </c>
    </row>
    <row r="707" spans="1:8" x14ac:dyDescent="0.25">
      <c r="B707" s="81"/>
      <c r="D707" s="196"/>
      <c r="E707" s="95"/>
      <c r="F707" s="223"/>
      <c r="G707" s="197"/>
      <c r="H707" s="262"/>
    </row>
    <row r="708" spans="1:8" x14ac:dyDescent="0.25">
      <c r="A708" s="2" t="s">
        <v>199</v>
      </c>
      <c r="B708" s="81" t="s">
        <v>51</v>
      </c>
      <c r="D708" s="196"/>
      <c r="E708" s="95"/>
      <c r="F708" s="223"/>
      <c r="G708" s="197"/>
      <c r="H708" s="261">
        <f>H541</f>
        <v>0</v>
      </c>
    </row>
    <row r="709" spans="1:8" x14ac:dyDescent="0.25">
      <c r="B709" s="81"/>
      <c r="D709" s="196"/>
      <c r="E709" s="95"/>
      <c r="F709" s="223"/>
      <c r="G709" s="197"/>
      <c r="H709" s="262"/>
    </row>
    <row r="710" spans="1:8" x14ac:dyDescent="0.25">
      <c r="A710" s="2" t="s">
        <v>200</v>
      </c>
      <c r="B710" s="81" t="s">
        <v>129</v>
      </c>
      <c r="D710" s="196"/>
      <c r="E710" s="95"/>
      <c r="F710" s="223"/>
      <c r="G710" s="197"/>
      <c r="H710" s="261">
        <f>H561</f>
        <v>0</v>
      </c>
    </row>
    <row r="711" spans="1:8" x14ac:dyDescent="0.25">
      <c r="B711" s="81"/>
      <c r="D711" s="196"/>
      <c r="E711" s="95"/>
      <c r="F711" s="223"/>
      <c r="G711" s="197"/>
      <c r="H711" s="262"/>
    </row>
    <row r="712" spans="1:8" x14ac:dyDescent="0.25">
      <c r="A712" s="2" t="s">
        <v>201</v>
      </c>
      <c r="B712" s="81" t="s">
        <v>72</v>
      </c>
      <c r="D712" s="196"/>
      <c r="E712" s="95"/>
      <c r="F712" s="223"/>
      <c r="G712" s="197"/>
      <c r="H712" s="261">
        <f>H580</f>
        <v>0</v>
      </c>
    </row>
    <row r="713" spans="1:8" x14ac:dyDescent="0.25">
      <c r="A713" s="86"/>
      <c r="B713" s="16"/>
      <c r="C713" s="94"/>
      <c r="D713" s="198"/>
      <c r="E713" s="94"/>
      <c r="F713" s="224"/>
      <c r="G713" s="199"/>
      <c r="H713" s="263"/>
    </row>
    <row r="714" spans="1:8" x14ac:dyDescent="0.25">
      <c r="A714" s="2" t="s">
        <v>202</v>
      </c>
      <c r="B714" s="81" t="s">
        <v>76</v>
      </c>
      <c r="D714" s="196"/>
      <c r="E714" s="95"/>
      <c r="F714" s="223"/>
      <c r="G714" s="197"/>
      <c r="H714" s="261">
        <f>H656</f>
        <v>0</v>
      </c>
    </row>
    <row r="715" spans="1:8" ht="15.75" thickBot="1" x14ac:dyDescent="0.3">
      <c r="A715" s="86"/>
      <c r="B715" s="22"/>
      <c r="C715" s="94"/>
      <c r="D715" s="198"/>
      <c r="E715" s="94"/>
      <c r="F715" s="224"/>
      <c r="G715" s="199"/>
      <c r="H715" s="263"/>
    </row>
    <row r="716" spans="1:8" ht="15.75" thickTop="1" x14ac:dyDescent="0.25">
      <c r="A716" s="87"/>
      <c r="B716" s="88"/>
      <c r="C716" s="101"/>
      <c r="D716" s="200"/>
      <c r="E716" s="101"/>
      <c r="F716" s="225"/>
      <c r="G716" s="201"/>
      <c r="H716" s="193"/>
    </row>
    <row r="717" spans="1:8" ht="15.75" thickBot="1" x14ac:dyDescent="0.3">
      <c r="B717" s="16" t="s">
        <v>329</v>
      </c>
      <c r="C717" s="94"/>
      <c r="D717" s="198"/>
      <c r="E717" s="94"/>
      <c r="F717" s="224"/>
      <c r="G717" s="199"/>
      <c r="H717" s="194">
        <f>SUM(H696:H714)</f>
        <v>0</v>
      </c>
    </row>
    <row r="718" spans="1:8" ht="15.75" thickBot="1" x14ac:dyDescent="0.3">
      <c r="A718" s="89"/>
      <c r="B718" s="90"/>
      <c r="C718" s="102"/>
      <c r="D718" s="264"/>
      <c r="E718" s="102"/>
      <c r="F718" s="226"/>
      <c r="G718" s="202"/>
      <c r="H718" s="195"/>
    </row>
    <row r="719" spans="1:8" ht="15.75" thickTop="1" x14ac:dyDescent="0.25">
      <c r="F719" s="142"/>
      <c r="G719" s="118"/>
      <c r="H719" s="114"/>
    </row>
    <row r="720" spans="1:8" x14ac:dyDescent="0.25">
      <c r="F720" s="142"/>
      <c r="G720" s="118"/>
      <c r="H720" s="114"/>
    </row>
    <row r="748" spans="1:1" x14ac:dyDescent="0.25">
      <c r="A748" s="46"/>
    </row>
  </sheetData>
  <mergeCells count="2">
    <mergeCell ref="B5:H5"/>
    <mergeCell ref="B684:H684"/>
  </mergeCells>
  <pageMargins left="0.7" right="0.7" top="0.75" bottom="0.75" header="0.3" footer="0.3"/>
  <pageSetup paperSize="9" scale="76" fitToHeight="0" orientation="portrait" r:id="rId1"/>
  <rowBreaks count="6" manualBreakCount="6">
    <brk id="65" max="7" man="1"/>
    <brk id="112" max="7" man="1"/>
    <brk id="231" max="7" man="1"/>
    <brk id="375" max="7" man="1"/>
    <brk id="582" max="7" man="1"/>
    <brk id="63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Brdo Cirkvensko D43 dio</vt:lpstr>
      <vt:lpstr>List1</vt:lpstr>
      <vt:lpstr>'Brdo Cirkvensko D43 dio'!Podrucje_ispisa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2016-07-04T05:36:44Z</cp:lastPrinted>
  <dcterms:created xsi:type="dcterms:W3CDTF">2008-12-22T08:41:19Z</dcterms:created>
  <dcterms:modified xsi:type="dcterms:W3CDTF">2021-11-30T10:02:14Z</dcterms:modified>
</cp:coreProperties>
</file>