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11220" activeTab="0"/>
  </bookViews>
  <sheets>
    <sheet name="VS Trema troškovnik" sheetId="1" r:id="rId1"/>
    <sheet name="List1" sheetId="2" r:id="rId2"/>
  </sheets>
  <definedNames>
    <definedName name="OLE_LINK1" localSheetId="0">'VS Trema troškovnik'!$B$131</definedName>
    <definedName name="OLE_LINK3" localSheetId="0">'VS Trema troškovnik'!$B$33</definedName>
  </definedNames>
  <calcPr fullCalcOnLoad="1"/>
</workbook>
</file>

<file path=xl/sharedStrings.xml><?xml version="1.0" encoding="utf-8"?>
<sst xmlns="http://schemas.openxmlformats.org/spreadsheetml/2006/main" count="1189" uniqueCount="728">
  <si>
    <t>2.4. PRIKLJUČNI CJEVOVOD NA ZO16 I PRIKLJUČNI CJEVOVOD HIDROBLOKA</t>
  </si>
  <si>
    <r>
      <t>Strojno - ručni iskop u tlu III kategorije za rov priključnog cjevovoda (d63 i DN 200) sa ravnim odsjecanjem bokova rova, eventualnim razupiranjem rova i finim  niveliranjem dna rova na zadanu visinu. U jediničnu cijenu uračunata je i evakuacija podzemnih i oborinskih voda iz građevne jame. Obračun po m</t>
    </r>
    <r>
      <rPr>
        <vertAlign val="superscript"/>
        <sz val="10"/>
        <rFont val="Arial"/>
        <family val="2"/>
      </rPr>
      <t>3</t>
    </r>
    <r>
      <rPr>
        <sz val="10"/>
        <rFont val="Arial"/>
        <family val="2"/>
      </rPr>
      <t xml:space="preserve"> iskopa.</t>
    </r>
  </si>
  <si>
    <t>Dobava i doprema pijeska, te izrada podloge i obloge vodovodne priključne cijevi. Debljina podloge (posteljice) cijevi iznosi 10 cm, a obloge min. 30 cm iznad tjemena cijevi. Pijesak lagano nabiti ručnim nabijačima.</t>
  </si>
  <si>
    <t>Zatrpavanje rova nakon izvedbe polaganja priključka vodovodne cijevi, materijalom od iskopa u slojevima do 30 cm debljine uz nabijanje lakim mehaničkim nabijačima.</t>
  </si>
  <si>
    <r>
      <t>Obračun po m</t>
    </r>
    <r>
      <rPr>
        <vertAlign val="superscript"/>
        <sz val="10"/>
        <rFont val="Arial"/>
        <family val="2"/>
      </rPr>
      <t>3</t>
    </r>
    <r>
      <rPr>
        <sz val="10"/>
        <rFont val="Arial"/>
        <family val="2"/>
      </rPr>
      <t xml:space="preserve"> zatrpanog rova.</t>
    </r>
  </si>
  <si>
    <t>Nabava, doprema, raznošenje cijevi sa gradilišne deponije, spuštanje u rov i polaganje vodovodne cijevi na pripremljenu posteljicu. Cjevovod izrađen od nodularnog lijeva sastavljen je od:</t>
  </si>
  <si>
    <t>prolaz kroz zid sa dvije prirubnice i zidnom 
međuprirubnicom izrađenom od GGG, FF-cijev DN 200,  L= 1000 mm</t>
  </si>
  <si>
    <t>gumena brtva debljine 6 mm za prirubnicu DN 200 PN 10, guma mora imati atest za pitku vodu</t>
  </si>
  <si>
    <t>Probijanje otvora u armirano betonskom zidu postojećeg okna ZO 16, na mjestu ugradnje fazonskog komada DN 200 dužine 1 m iz prethodne stavke, uz naknadnu obradu proboja, uključivo sav potreban rad i materijal potreban za ugradbu. Ugradbu obaviti u dogovoru sa monterom vodovodnih instalacija radi točne dispozicije komada. Obračun po ugrađenom komadu.</t>
  </si>
  <si>
    <t>Red</t>
  </si>
  <si>
    <t>Opis</t>
  </si>
  <si>
    <t>Jedinica</t>
  </si>
  <si>
    <t>Kom.</t>
  </si>
  <si>
    <t>Jedinična</t>
  </si>
  <si>
    <t>Ukupno</t>
  </si>
  <si>
    <t>br</t>
  </si>
  <si>
    <t>mjere</t>
  </si>
  <si>
    <t>cijena HRK</t>
  </si>
  <si>
    <t>HRK</t>
  </si>
  <si>
    <t>Polaganje trake Fe/Zn 30x4 mm u iskopani rov.  Isporuka i polaganje.</t>
  </si>
  <si>
    <t>Ostali spojni i montažni materijal.</t>
  </si>
  <si>
    <t xml:space="preserve">Ispitivanje kabela, mjerenje otpora izolacije, te izrada atesta. </t>
  </si>
  <si>
    <t>UKUPNO 1:</t>
  </si>
  <si>
    <t>PRIKLJUČNO-MJERNI ORMAR KPMO</t>
  </si>
  <si>
    <t>kom.</t>
  </si>
  <si>
    <t>Redne stezaljke, ostali spojni i pomoćni materijal</t>
  </si>
  <si>
    <t>U ormar  se ugrađuje slijedeća oprema:</t>
  </si>
  <si>
    <t>Pomoćni relej za upravljački napon 230V, 50Hz, kontakti 10A, s 3NO + 1NC kontakta i s RC članom za 230V AC</t>
  </si>
  <si>
    <t>VANJSKA RASVJETA VODOSPREME</t>
  </si>
  <si>
    <t>Iskop rova širine 0,4 m i dubine 0,8 m u zemlji IV ktg. Nakon polaganja kabela ponovno zatrpavanje rova zemljom i šljunkom, nabijanje  tla  motornim  nabijačem, te odvoz viška zemlje.</t>
  </si>
  <si>
    <t>Izrada blazinice za kabel posipavanjem pijeska ispod i iznad kabela uzduž kabelskog rova (10 cm u gotov rov i 10 cm nakon polaganja kabela)</t>
  </si>
  <si>
    <t>Isporuka, transport  i  učvršćenje  plastičnih cijevi  promjera 110 x 3,6 mm u gotov rov (ispod asfaltno-betonskih površina)</t>
  </si>
  <si>
    <t xml:space="preserve">Isporuka i polaganje trake Fe/Zn 40x4mm u rov </t>
  </si>
  <si>
    <t>Izrada spoja uzemljivača na stupove javne rasvjete i na uzemljivač Fe/Zn u zemlji pomoću trake i križnog elementa, te zalijevanje  spojeva  bitumenom.</t>
  </si>
  <si>
    <t>Izrada spoja spojnog kabela tip PPOO-Y 3x2,5 mm2,1kV u svjetiljci i na razdjelnici u stupu</t>
  </si>
  <si>
    <t>OPREMA ZA UNUTARNJU RASVJETU (isporuka, ugradnja i spajanje)</t>
  </si>
  <si>
    <t>Nadgradne razvodne kutije, nosivi okviri, instalacijske cijevi, te ostali spojni i sitni montažni materijal</t>
  </si>
  <si>
    <t>Kabeli unutarnje rasvjete i utičnica elektroprostorija:</t>
  </si>
  <si>
    <t>OPREMA ZA UZEMLJENJE I IZJEDNAČENJE POTENCIJALA (isporuka, ugradnja i spajanje)</t>
  </si>
  <si>
    <t>Iskop rova (prsten oko zgrade) dubine 0,5 m sa zatrpavanjem i sanacijom prekopa</t>
  </si>
  <si>
    <t>Vruće pocinčana traka Fe/Zn 40x4 mm (temeljni uzemljivač)</t>
  </si>
  <si>
    <t xml:space="preserve">Vruće pocinčana traka Fe/Zn 25x4 mm </t>
  </si>
  <si>
    <t>Povezivanje temeljnog uzemljivača na metalnu konstrukciju NN ormara, sa izvedbom rastavnog spoja vodom Fe/Zn 40x4 mm(dužine cca 5 m), te povezivanje na sabirnicu PE za izjednačenje potencijala u ormarima.</t>
  </si>
  <si>
    <t>Križni komad za traku Fe/Zn 40x4 mm</t>
  </si>
  <si>
    <t>Križni komad za traku Fe/Zn 25x4 mm</t>
  </si>
  <si>
    <t>Nosač trake 25x4 mm, zidni</t>
  </si>
  <si>
    <t xml:space="preserve">Dobava vodiča P/F, zeleno-žuti 16 mm2, polaganje na kabelske police i u beton  u cijevi CSS 25, za povezivanje raznih metalnih cjevovoda, zaštitne sabirnice glavnog razdjelnika, kabelskih kanala i sl. </t>
  </si>
  <si>
    <t xml:space="preserve">Povezivanje svih metalnih dijelova objekta, kao što su cjevovodi, kabelske police i sl. putem trake Fe/Zn 25x4 mm </t>
  </si>
  <si>
    <t>Ostali spojni i montažni materijal</t>
  </si>
  <si>
    <t xml:space="preserve">GROMOBRANSKA INSTALACIJA </t>
  </si>
  <si>
    <t>Nabava, montaža i spajanje vruće pocinčane trake Fe/Zn 20x3 mm za postavljanje na krovne potpore za prihvatne vodove. Komplet s krovnim potporama.</t>
  </si>
  <si>
    <t>Nabava, montaža i spajanje vruće pocinčane trake  Fe/Zn 25x4 mm za postavljanje na konstrukcija objekta za odvode te spajanje na temeljni uzemljivač.</t>
  </si>
  <si>
    <t>Spajanje žlijeba za odvod kišnice na sustav prihvatnih vodova putem obujmica i otcjepima trake Fe/Zn 20x3 mm, prosječne  dužine 1.5 m.</t>
  </si>
  <si>
    <t>7.4.</t>
  </si>
  <si>
    <t>Izvedba prihvatnih vodova na dimnjacima i ventilacijskim izvodima te spajanje na ostalu gromobransku instalaciju.</t>
  </si>
  <si>
    <t>7.5.</t>
  </si>
  <si>
    <t xml:space="preserve">Spajanje svih metalnih dijelova objekta, kao što su prozor,  ograda terase antene i sl. na gromobransku instalaciju putem trake Fe/Zn 25x4 mm </t>
  </si>
  <si>
    <t>7.6.</t>
  </si>
  <si>
    <t>Razdvojnik traka-traka za mjerni spoj</t>
  </si>
  <si>
    <t>7.7.</t>
  </si>
  <si>
    <t>7.8.</t>
  </si>
  <si>
    <t>KABELI (isporuka, polaganje i spajanje)</t>
  </si>
  <si>
    <t>KABELSKE POLICE I INSTALACIJSKI PRIBOR (isporuka i ugradnja)</t>
  </si>
  <si>
    <t>ELEKTRIČNO GRIJANJE</t>
  </si>
  <si>
    <t>Električni radijator, trofazni, 400V, 50Hz, snage 2 kW, komplet sa utikačem i kabelom, te termostatom i priključnim kabelom. Isporuka, ugradnja i spajanje.</t>
  </si>
  <si>
    <t>Protuprovalna centrala, IC senzori kretanja, kontakti na vratima, unutarnji zvučni alarm.</t>
  </si>
  <si>
    <t>komplet</t>
  </si>
  <si>
    <t>MJERENJA, ISPITIVANJA, PUŠTANJE U POGON, NADZOR</t>
  </si>
  <si>
    <t>Mjerenje otpora izolacije, te izrada atesta</t>
  </si>
  <si>
    <t>Ispitivanje cjelokupne nn instalacije, nn razvod i EMP, sukladno svim važećim propisima, puštanje u pogon, probni rad</t>
  </si>
  <si>
    <t>Ispitivanje cjelokupne instalacije rasvjete sukladno svim važećim propisima, puštanje u pogon, probni rad</t>
  </si>
  <si>
    <t>Mjerenje otpora uzemljenja, te izrada atesta</t>
  </si>
  <si>
    <t>Mjerenje rasvjetljenosti na karakterističnim mjestima, te izrada protokola</t>
  </si>
  <si>
    <t>uključena zaklopka, reduktor i elektromotorni pogon</t>
  </si>
  <si>
    <t>Kućišta: GGG 40 (50)</t>
  </si>
  <si>
    <t>Vratila: feritni kromni čelik</t>
  </si>
  <si>
    <t>Disk: GGG 40 (50)</t>
  </si>
  <si>
    <t>Brtveni prsten: elastomer (NBR)</t>
  </si>
  <si>
    <t>Ručno kolo: GGG 40 (50)</t>
  </si>
  <si>
    <t>iznutra: stakleni emajl</t>
  </si>
  <si>
    <t>vlastita elektronika za automatski rad s mogućnošću daljinskog upravljanja</t>
  </si>
  <si>
    <t>servomotor: trofazni 400 V, 50 Hz</t>
  </si>
  <si>
    <t>on/off</t>
  </si>
  <si>
    <t>dimenzioniran za kratkotrajni rad S2 – 15 min (on-off)</t>
  </si>
  <si>
    <t>pogon u oba smjera (mehanički + električno blokirani)</t>
  </si>
  <si>
    <r>
      <t>temperatura okoline - 25</t>
    </r>
    <r>
      <rPr>
        <sz val="10"/>
        <rFont val="Symbol"/>
        <family val="1"/>
      </rPr>
      <t>°</t>
    </r>
    <r>
      <rPr>
        <sz val="10"/>
        <rFont val="Arial"/>
        <family val="2"/>
      </rPr>
      <t>C do + 70</t>
    </r>
    <r>
      <rPr>
        <sz val="10"/>
        <rFont val="Symbol"/>
        <family val="1"/>
      </rPr>
      <t>°</t>
    </r>
    <r>
      <rPr>
        <sz val="10"/>
        <rFont val="Arial"/>
        <family val="2"/>
      </rPr>
      <t>C</t>
    </r>
  </si>
  <si>
    <t>moment prekidač: 1 dvostruki za svaki smjer</t>
  </si>
  <si>
    <t>granični prekidač: 1 dvostruki za svaki smjer</t>
  </si>
  <si>
    <t>davač signalizacije rada ventila i grešaka</t>
  </si>
  <si>
    <t>elektronski davač položaja 4-20 mA, 2-žični</t>
  </si>
  <si>
    <t>unutarnji grijač</t>
  </si>
  <si>
    <t>antikorozivna zaštita KN za montažu u normalnoj atmosferi</t>
  </si>
  <si>
    <t>električni priključak: uvodnice 1xPg13.5/2xPg21</t>
  </si>
  <si>
    <t>mogućnost ručnog pogona</t>
  </si>
  <si>
    <t>automatsko isključenje ručnog pogona kod motornog pogona i obratno</t>
  </si>
  <si>
    <t>brošura</t>
  </si>
  <si>
    <t>kataloške liste podataka</t>
  </si>
  <si>
    <t>uputstva za rad</t>
  </si>
  <si>
    <t>Kućište; GGG 40</t>
  </si>
  <si>
    <t>Vratilo; feritni kromni čelik</t>
  </si>
  <si>
    <t>Disk; GGG 40 (50)</t>
  </si>
  <si>
    <t>Brtveni prsten: elastomer</t>
  </si>
  <si>
    <t>Ručno kolo: GGG 40</t>
  </si>
  <si>
    <t>Vijci u kontaktu s medijem nehrđajući čelik A2</t>
  </si>
  <si>
    <t>Namjena za pitku vodu</t>
  </si>
  <si>
    <r>
      <t>Radna temperatura do 20</t>
    </r>
    <r>
      <rPr>
        <sz val="10"/>
        <rFont val="Symbol"/>
        <family val="1"/>
      </rPr>
      <t>°</t>
    </r>
    <r>
      <rPr>
        <sz val="10"/>
        <rFont val="Arial"/>
        <family val="2"/>
      </rPr>
      <t>C</t>
    </r>
  </si>
  <si>
    <t>Upravljanje ručnim kolom</t>
  </si>
  <si>
    <t>Kućište: GGG 40</t>
  </si>
  <si>
    <t>Ploča: GGG 40 (obloga guma)</t>
  </si>
  <si>
    <t>Kolo: GG 25</t>
  </si>
  <si>
    <t>izvana: epoksidni prah</t>
  </si>
  <si>
    <t>konektorske kutije (Alu - kućište u izvedbi IP 55) s kompenzacijom tlaka i navojnim priključkom G 1 1/2" od PBTB (oznaka A za "mehaničko spajanje"),</t>
  </si>
  <si>
    <t>kapa odzračnika f400/DN 200, h = 200</t>
  </si>
  <si>
    <t>bešavna cijev DN 200 (f219,1 x 5,9), L = 300 mm</t>
  </si>
  <si>
    <t>ravna prirubnica DN 200 PN 10</t>
  </si>
  <si>
    <t>prirubnica s grlom DN 200 PN 10</t>
  </si>
  <si>
    <t>bešavna cijev DN 200 (f219,1 x 5,9) L = 776</t>
  </si>
  <si>
    <r>
      <t>zidna prirubnica D</t>
    </r>
    <r>
      <rPr>
        <vertAlign val="subscript"/>
        <sz val="10"/>
        <rFont val="Arial"/>
        <family val="2"/>
      </rPr>
      <t>V</t>
    </r>
    <r>
      <rPr>
        <sz val="10"/>
        <rFont val="Arial"/>
        <family val="2"/>
      </rPr>
      <t>/D</t>
    </r>
    <r>
      <rPr>
        <vertAlign val="subscript"/>
        <sz val="10"/>
        <rFont val="Arial"/>
        <family val="2"/>
      </rPr>
      <t>U</t>
    </r>
    <r>
      <rPr>
        <sz val="10"/>
        <rFont val="Arial"/>
        <family val="2"/>
      </rPr>
      <t xml:space="preserve"> = 340/222, s = 10</t>
    </r>
  </si>
  <si>
    <t>prirubnica s grlom DN 100 PN 10</t>
  </si>
  <si>
    <t>bešavna cijev DN 100 (f114,3 x 3,6) L = 898</t>
  </si>
  <si>
    <r>
      <t>zidna prirubnica D</t>
    </r>
    <r>
      <rPr>
        <vertAlign val="subscript"/>
        <sz val="10"/>
        <rFont val="Arial"/>
        <family val="2"/>
      </rPr>
      <t>V</t>
    </r>
    <r>
      <rPr>
        <sz val="10"/>
        <rFont val="Arial"/>
        <family val="2"/>
      </rPr>
      <t>/D</t>
    </r>
    <r>
      <rPr>
        <vertAlign val="subscript"/>
        <sz val="10"/>
        <rFont val="Arial"/>
        <family val="2"/>
      </rPr>
      <t>U</t>
    </r>
    <r>
      <rPr>
        <sz val="10"/>
        <rFont val="Arial"/>
        <family val="2"/>
      </rPr>
      <t xml:space="preserve"> = 220/118, s = 10</t>
    </r>
  </si>
  <si>
    <r>
      <t>bešavna cijev DN 200 (</t>
    </r>
    <r>
      <rPr>
        <sz val="10"/>
        <rFont val="Symbol"/>
        <family val="1"/>
      </rPr>
      <t>f</t>
    </r>
    <r>
      <rPr>
        <sz val="10"/>
        <rFont val="Arial"/>
        <family val="2"/>
      </rPr>
      <t>219,13 x 5,9) L = 1443</t>
    </r>
  </si>
  <si>
    <t>redukcija R-DN 450/DN 200 L = 381</t>
  </si>
  <si>
    <t>koljeno 90° DN 200</t>
  </si>
  <si>
    <t>DN 200</t>
  </si>
  <si>
    <t>DN 150</t>
  </si>
  <si>
    <t>DN 80</t>
  </si>
  <si>
    <t xml:space="preserve">prolaz za cijev DN 15 za ugradnju u fazi betoniranja sastavljen od zaštitne cijevi od cementa pojačanog sintetskim vlaknima i dva umetka za brtvljenje sa atestom za pitku vodu. </t>
  </si>
  <si>
    <t>ELEKTROTEHNIČKI RADOVI SVEUKUPNO:</t>
  </si>
  <si>
    <t>Obračun po ugrađenom komadu.</t>
  </si>
  <si>
    <t>Izrada i ugradnja armature, sve prema planovima savijanja.</t>
  </si>
  <si>
    <t>III. ZIDARSKI RADOVI</t>
  </si>
  <si>
    <r>
      <t>Obračun po m</t>
    </r>
    <r>
      <rPr>
        <vertAlign val="superscript"/>
        <sz val="10"/>
        <rFont val="Arial"/>
        <family val="2"/>
      </rPr>
      <t>2</t>
    </r>
    <r>
      <rPr>
        <sz val="10"/>
        <rFont val="Arial"/>
        <family val="2"/>
      </rPr>
      <t xml:space="preserve"> izvedene površine.</t>
    </r>
  </si>
  <si>
    <r>
      <t>Obračun po m</t>
    </r>
    <r>
      <rPr>
        <vertAlign val="superscript"/>
        <sz val="10"/>
        <rFont val="Arial"/>
        <family val="2"/>
      </rPr>
      <t>2</t>
    </r>
    <r>
      <rPr>
        <sz val="10"/>
        <rFont val="Arial"/>
        <family val="2"/>
      </rPr>
      <t xml:space="preserve"> ožbukane površine.</t>
    </r>
  </si>
  <si>
    <t>donji rub pročelja zasunske komore</t>
  </si>
  <si>
    <r>
      <t xml:space="preserve">Ugradba odzračne cijevi </t>
    </r>
    <r>
      <rPr>
        <sz val="10"/>
        <rFont val="Symbol"/>
        <family val="1"/>
      </rPr>
      <t>Æ</t>
    </r>
    <r>
      <rPr>
        <sz val="10"/>
        <rFont val="Arial"/>
        <family val="2"/>
      </rPr>
      <t xml:space="preserve"> 355 sa kapom i zaštitnom mrežom, visine 3250 mm (isporučuje strojarska montaža). Ugradbu izvesti na način da se odzračne cijevi postave na oplatu stropne ploče rezervoara prije betoniranja. U jediničnu cijenu uračunat je sav potreban rad i materijal za ugradbu.</t>
    </r>
  </si>
  <si>
    <t>m1</t>
  </si>
  <si>
    <t>IV. IZOLATERSKI RADOVI</t>
  </si>
  <si>
    <t>Dobava i postava parne brane na armirano betonsku krovnu ploču.</t>
  </si>
  <si>
    <t>V. TESARSKI RADOVI</t>
  </si>
  <si>
    <t>rogovi dužine 3,30 m</t>
  </si>
  <si>
    <t>rogovi dužine 5,65 m</t>
  </si>
  <si>
    <t>VI. KROVOPOKRIVAČKI RADOVI</t>
  </si>
  <si>
    <t>dobava i postava letava 3 x 5 cm</t>
  </si>
  <si>
    <t>VII. LIMARSKI RADOVI</t>
  </si>
  <si>
    <t xml:space="preserve">Dobava i postava sljemenjaka </t>
  </si>
  <si>
    <t>VIII. KERAMIČARSKI RADOVI</t>
  </si>
  <si>
    <t>oblaganje gazišta dimenzija 110 x 27,5</t>
  </si>
  <si>
    <t>oblaganje čela stuba</t>
  </si>
  <si>
    <r>
      <t>Obračun po m</t>
    </r>
    <r>
      <rPr>
        <vertAlign val="superscript"/>
        <sz val="10"/>
        <rFont val="Arial"/>
        <family val="2"/>
      </rPr>
      <t>2</t>
    </r>
    <r>
      <rPr>
        <sz val="10"/>
        <rFont val="Arial"/>
        <family val="2"/>
      </rPr>
      <t xml:space="preserve"> postavljenih pločica.</t>
    </r>
  </si>
  <si>
    <t>IX. SOBOSLIKARSKO-LIČALAČKI RADOVI</t>
  </si>
  <si>
    <r>
      <t>Obračun po m</t>
    </r>
    <r>
      <rPr>
        <vertAlign val="superscript"/>
        <sz val="10"/>
        <rFont val="Arial"/>
        <family val="2"/>
      </rPr>
      <t>2</t>
    </r>
    <r>
      <rPr>
        <sz val="10"/>
        <rFont val="Arial"/>
        <family val="2"/>
      </rPr>
      <t xml:space="preserve"> obrađene površine.</t>
    </r>
  </si>
  <si>
    <t>dvokrilna ostakljena vrata - poz 1</t>
  </si>
  <si>
    <t>prozor dimenzija 120 x 50 cm – poz 2</t>
  </si>
  <si>
    <t>XI. BRAVARSKI RADOVI</t>
  </si>
  <si>
    <t>izrada pocinčane rešetke 288 x 88</t>
  </si>
  <si>
    <t>Pranje zidova vodospreme čistom vodom i dezinfekcija dozvoljenim dezinficijansom s uzimanjem uzoraka vode i isiptivanjem zdravstvene ispravnosti u ovlaštenom laboratoriju.</t>
  </si>
  <si>
    <t>2. VANJSKO UREĐENJE S ODVODNJOM</t>
  </si>
  <si>
    <t>2.1. ODVODNJA I DRENAŽA OBJEKTA</t>
  </si>
  <si>
    <t>iskop rova</t>
  </si>
  <si>
    <t>dodatak na okna</t>
  </si>
  <si>
    <t>Planiranje dna drenažnog sistema (sabirnih okana i rovova za drenažne cijevi) na kote prema detaljnim nacrtima prema projektiranim nagibima s točnošću ± 2 cm, uključujući transport i deponiranje viška materijala min. 2,0 m od ruba građevne jame, odnosno dovoz i nasipavanje materijala radi postizanja projektom predviđenih kota.</t>
  </si>
  <si>
    <t>Planiranje dna odvodnog sistema (reviziono okno te rov za odvodne cijevi ) na kote prema detaljnim nacrtima prema projektiranim nagibima s točnošću ± 2 cm, uključujući transport i deponiranje viška materijala min. 2,0 m od ruba građevne jame, odnosno dovoz i nasipavanje materijala radi postizanja projektom predviđenih kota.</t>
  </si>
  <si>
    <t>Dobava i doprema pijeska, te izrada podloge i obloge odvodnih cijevi. Debljina podloge (posteljice) cijevi iznosi 10 cm, a obloge minimalno 30 cm iznad tjemena cijevi. Posteljicu izvesti u padu prema kotama u nacrtima. Pijesak lagano nabiti ručnim nabijačima.</t>
  </si>
  <si>
    <r>
      <t>Obračun po m</t>
    </r>
    <r>
      <rPr>
        <vertAlign val="superscript"/>
        <sz val="10"/>
        <rFont val="Arial"/>
        <family val="2"/>
      </rPr>
      <t>3</t>
    </r>
    <r>
      <rPr>
        <sz val="10"/>
        <rFont val="Arial"/>
        <family val="2"/>
      </rPr>
      <t xml:space="preserve"> ugrađenog pijeska.</t>
    </r>
  </si>
  <si>
    <t>Zatrpavanje rovova nakon izvedbe polaganja odvodnih cijevi, materijalom od iskopa u slojevima do 30 cm debljine uz nabijanje lakim mehaničkim nabijačima.</t>
  </si>
  <si>
    <r>
      <t>Obračun po m</t>
    </r>
    <r>
      <rPr>
        <vertAlign val="superscript"/>
        <sz val="10"/>
        <rFont val="Arial"/>
        <family val="2"/>
      </rPr>
      <t>3</t>
    </r>
    <r>
      <rPr>
        <sz val="10"/>
        <rFont val="Arial"/>
        <family val="2"/>
      </rPr>
      <t xml:space="preserve"> zatrpane građevne jame.</t>
    </r>
  </si>
  <si>
    <t>Dobava i doprema krupnog šljunka (batude), te izrada drenažnog nasipa uokolo zidova objekta. Nagib nasipa prema unutarnjoj strani je 80%. Posteljicu izvesti u padu prema kotama u nacrtima. Šljunak polagati u slojevima od 30 cm uz nabijanje lakim mehaničkim nabijačima.</t>
  </si>
  <si>
    <r>
      <t>Obračun po m</t>
    </r>
    <r>
      <rPr>
        <vertAlign val="superscript"/>
        <sz val="10"/>
        <rFont val="Arial"/>
        <family val="2"/>
      </rPr>
      <t>3</t>
    </r>
    <r>
      <rPr>
        <sz val="10"/>
        <rFont val="Arial"/>
        <family val="2"/>
      </rPr>
      <t xml:space="preserve"> ugrađenog šljunka.</t>
    </r>
  </si>
  <si>
    <t>II. BETONSKI I ARMIRANO-BETONSKI RADOVI</t>
  </si>
  <si>
    <t>Obračun po komadu izvedenog okna.</t>
  </si>
  <si>
    <t>Dobava i doprema materijala, izrada betona te betoniranje sloja podložnog betona razred tlačne čvrstoće C8/10 kao podloge za betonske kanalice na koje se polažu drenažne cijevi predviđene uokolo objekta. Presjek 40 x 6 cm. U jediničnu cijenu uračunata je dobava i doprema materijala te postavljanje i skidanje oplate.</t>
  </si>
  <si>
    <r>
      <t>Obračun po m</t>
    </r>
    <r>
      <rPr>
        <vertAlign val="superscript"/>
        <sz val="10"/>
        <rFont val="Arial"/>
        <family val="2"/>
      </rPr>
      <t>3</t>
    </r>
    <r>
      <rPr>
        <sz val="10"/>
        <rFont val="Arial"/>
        <family val="2"/>
      </rPr>
      <t xml:space="preserve"> ugrađenog betona.</t>
    </r>
  </si>
  <si>
    <t>Izvedba tipskih slivnika od betonskih cijevi promjera 50 cm, prosječne dubine 150 cm, postavljenih na betonsku podlogu debljine 20 cm. U cijeni obuhvatiti dobavu i ugradnju lijevane kišne rešetke i priključni komad za PVC cijev s okvirom veličine 40 x 40 cm.</t>
  </si>
  <si>
    <t>Obračun po komadu slivnika.</t>
  </si>
  <si>
    <t>III. OSTALI RADOVI</t>
  </si>
  <si>
    <t xml:space="preserve">Dobava, doprema i postava betonske lučne kanalice dimenzija 50x40x10 cm, u dnu drenažnog nasipa uokolo zidova vodenih komora i zasunske komore. Stavka uključuje i zapunjavanje reški između kanalica cementnim mortom u omjeru 1:3 sa dodatkom za nepropusnost. </t>
  </si>
  <si>
    <t>Obračun po m' ugrađene kanalice.</t>
  </si>
  <si>
    <r>
      <t>Dobava i ugradnja PVC odvodne cijevi Ø 100 za odvod krovne vode s priključenjem na reviziono okno ispred objekta. U cijeni predvidjeti iskop, zasip pijeskom oko i iznad cijevi, zasip zamjenskim materijalom sa zbijanjem Ms=80MN/m</t>
    </r>
    <r>
      <rPr>
        <vertAlign val="superscript"/>
        <sz val="10"/>
        <rFont val="Arial"/>
        <family val="2"/>
      </rPr>
      <t>2</t>
    </r>
    <r>
      <rPr>
        <sz val="10"/>
        <rFont val="Arial"/>
        <family val="2"/>
      </rPr>
      <t xml:space="preserve">, dobavom i postavom PVC odvodnom cijevi. U cijeni predvidjeti sva koljena te ugradnju prelaznog komada na revizijsko okno. </t>
    </r>
  </si>
  <si>
    <t>Obračun po m' ugrađene cijevi.</t>
  </si>
  <si>
    <t>Dobava i ugradnja PE-HD cijevi za izvedbu odvodnje.</t>
  </si>
  <si>
    <t>PE-HD DN 100</t>
  </si>
  <si>
    <t>PE-HD DN 200</t>
  </si>
  <si>
    <t xml:space="preserve">Izvedba završetka  PE-HD DN 200 odvodne cijevi. Na završni dio cijevi ugrađuje se spojni komad s kolčakom i prirubnicom, ogranak s prirubnicom i žablji poklopac s prirubnicom. Obračun po kompletu izvedbe završetka  cijevi sa  spojnim komadom, ogrankom s prirubnicama i žabljim poklopcem. </t>
  </si>
  <si>
    <t>Žablji poklopac s prirubnicom DN 200</t>
  </si>
  <si>
    <t>Ogranak s prirubnicama DN 200/225</t>
  </si>
  <si>
    <t xml:space="preserve">Spojni komad s kolčakom i prirubnicom DN 200 </t>
  </si>
  <si>
    <t>Dobava i postava betonske kanalice 40 x 50 x 10 cm u svrhu izvedbe izljeva. Kanalica se polaže na sloj dobro utvrđenog i konsolidiranog nasipa od šljunka debljine 25 cm, a tlocrtne dimenzije 100 x 100 cm.</t>
  </si>
  <si>
    <t>Dobava i gradnja PE-HD  cijevi DN 200 u AB temelj ograde u svrhu odvodnje vode sa platoa.</t>
  </si>
  <si>
    <t>2.2. ZAŠTITNA OGRADA</t>
  </si>
  <si>
    <t>Strojni iskop rova u zemlji III ktg. za izvedbu temeljne trake ograde. Prosječna širina rova do 40 cm, dubine 80 cm sa odbacivanjem zemlje uz rub rova. Iskop se vrši sa ravnim odsjecanjem stranica i dna rova. Podrazumijeva iskop i odbacivanje do 10 m’ od iskopa. U jediničnu cijenu uračunata je evakuacija podzemnih i oborinskih voda iz rova.</t>
  </si>
  <si>
    <r>
      <t>Obračun po m</t>
    </r>
    <r>
      <rPr>
        <vertAlign val="superscript"/>
        <sz val="10"/>
        <rFont val="Arial"/>
        <family val="2"/>
      </rPr>
      <t>3</t>
    </r>
    <r>
      <rPr>
        <sz val="10"/>
        <rFont val="Arial"/>
        <family val="2"/>
      </rPr>
      <t xml:space="preserve"> stvarno iskopanog materijala u “sraslom stanju”.</t>
    </r>
  </si>
  <si>
    <r>
      <t>Obračun po m</t>
    </r>
    <r>
      <rPr>
        <vertAlign val="superscript"/>
        <sz val="10"/>
        <rFont val="Arial"/>
        <family val="2"/>
      </rPr>
      <t>3</t>
    </r>
    <r>
      <rPr>
        <sz val="10"/>
        <rFont val="Arial"/>
        <family val="2"/>
      </rPr>
      <t xml:space="preserve"> razastrtog materijala.</t>
    </r>
  </si>
  <si>
    <r>
      <t>Zasip oko izvedenih temelja ograde materijalom iz iskopa s nabijanjem u slojevima do potrebne zbijenosti (40 MN/m</t>
    </r>
    <r>
      <rPr>
        <vertAlign val="superscript"/>
        <sz val="10"/>
        <rFont val="Arial"/>
        <family val="2"/>
      </rPr>
      <t>2</t>
    </r>
    <r>
      <rPr>
        <sz val="10"/>
        <rFont val="Arial"/>
        <family val="2"/>
      </rPr>
      <t>).</t>
    </r>
  </si>
  <si>
    <t>III. BRAVARSKI RADOVI</t>
  </si>
  <si>
    <t>IV. OSTALI RADOVI</t>
  </si>
  <si>
    <t>Geodetski radovi na iskolčenju elemenata za izvedbu ograde (pravac, visinski odnosi, tlocrtni oblik i dr.).</t>
  </si>
  <si>
    <r>
      <t>Obračun po m</t>
    </r>
    <r>
      <rPr>
        <vertAlign val="superscript"/>
        <sz val="10"/>
        <rFont val="Arial"/>
        <family val="2"/>
      </rPr>
      <t>1</t>
    </r>
    <r>
      <rPr>
        <sz val="10"/>
        <rFont val="Arial"/>
        <family val="2"/>
      </rPr>
      <t>.</t>
    </r>
  </si>
  <si>
    <t>2.3. PRISTUPNA POVRŠINA</t>
  </si>
  <si>
    <t xml:space="preserve">Uklanjanje sloja humusa debljine 30 cm na mjestu izvedbe pristupne površine. Uklanjanje izvršiti strojno, a humus deponirati sa strane da može poslužiti za kasniju obradu površina  koje će biti zasijane travom. </t>
  </si>
  <si>
    <t xml:space="preserve">Široki otkop u tlu III ktg. na mjestu izvedbe pristupne površine. Dimenzija i oblik prema detaljnim nacrtima. </t>
  </si>
  <si>
    <t>Oblaganje zelenog pojasa oko pristupne površine humusom dobivenim iskopom, u debljini sloja od cca 20-30 cm, odnosno do potrebne visine prema projektu. Ova stavka obuhvaća:</t>
  </si>
  <si>
    <t>planiranje prema datim padovima.</t>
  </si>
  <si>
    <r>
      <t>Izrada nasipa uz bočne plohe pristupne površine materijalom od iskopa. Nasipavanje obaviti ravnomjerno u slojevima do 30 cm debljine. Modul stišljivosti svakog sloja mora biti M</t>
    </r>
    <r>
      <rPr>
        <vertAlign val="subscript"/>
        <sz val="10"/>
        <rFont val="Arial"/>
        <family val="2"/>
      </rPr>
      <t>S</t>
    </r>
    <r>
      <rPr>
        <sz val="10"/>
        <rFont val="Arial"/>
        <family val="2"/>
      </rPr>
      <t xml:space="preserve"> = 25 MN/m</t>
    </r>
    <r>
      <rPr>
        <vertAlign val="superscript"/>
        <sz val="10"/>
        <rFont val="Arial"/>
        <family val="2"/>
      </rPr>
      <t>2</t>
    </r>
    <r>
      <rPr>
        <sz val="10"/>
        <rFont val="Arial"/>
        <family val="2"/>
      </rPr>
      <t>, za zemljani materijal, a stupanj zbijenosti S</t>
    </r>
    <r>
      <rPr>
        <vertAlign val="subscript"/>
        <sz val="10"/>
        <rFont val="Arial"/>
        <family val="2"/>
      </rPr>
      <t xml:space="preserve">Z </t>
    </r>
    <r>
      <rPr>
        <sz val="10"/>
        <rFont val="Arial"/>
        <family val="2"/>
      </rPr>
      <t xml:space="preserve">= 100 %.. Površinu isplanirati s točnošću  </t>
    </r>
    <r>
      <rPr>
        <sz val="10"/>
        <rFont val="Symbol"/>
        <family val="1"/>
      </rPr>
      <t>±</t>
    </r>
    <r>
      <rPr>
        <sz val="10"/>
        <rFont val="Arial"/>
        <family val="2"/>
      </rPr>
      <t xml:space="preserve"> 2 cm i uvaljati lakim statičkim valjkom. U cijeni su uključeni sav rad, materijal i prijevoz. </t>
    </r>
  </si>
  <si>
    <t>zemlja iz iskopa</t>
  </si>
  <si>
    <t>zatravljenje</t>
  </si>
  <si>
    <t>zemlja od iskopa vodospreme</t>
  </si>
  <si>
    <t>Dobava pijeska i izrada završnog (zaštitnog) sloja debljine 1 cm. Sloj se na gotovom tamponu uvalja statičkim valjkom.</t>
  </si>
  <si>
    <r>
      <t>Obračunato po m</t>
    </r>
    <r>
      <rPr>
        <vertAlign val="superscript"/>
        <sz val="10"/>
        <rFont val="Arial"/>
        <family val="2"/>
      </rPr>
      <t>2</t>
    </r>
    <r>
      <rPr>
        <sz val="10"/>
        <rFont val="Arial"/>
        <family val="2"/>
      </rPr>
      <t xml:space="preserve"> ugrađenog sloja.</t>
    </r>
  </si>
  <si>
    <t>Red. br.</t>
  </si>
  <si>
    <t>OPIS</t>
  </si>
  <si>
    <t>Jedinica mjere</t>
  </si>
  <si>
    <t>Količina</t>
  </si>
  <si>
    <t>Jedinična cijena</t>
  </si>
  <si>
    <t>Ukupna cijena</t>
  </si>
  <si>
    <t>1.</t>
  </si>
  <si>
    <t>kompl</t>
  </si>
  <si>
    <t>Svi dijelovi koji dolaze u dodir s vodom za piće moraju imati odobrenje za pitku vodu.</t>
  </si>
  <si>
    <t>Alternativno uzeti šavne cijevne lukove iz nehrđajućeg čelika debljine stijenke jednake debljinama stijenki ravnih cijevi na koje se zavaruju.</t>
  </si>
  <si>
    <r>
      <t>-</t>
    </r>
    <r>
      <rPr>
        <sz val="7"/>
        <rFont val="Times New Roman"/>
        <family val="1"/>
      </rPr>
      <t xml:space="preserve">        </t>
    </r>
    <r>
      <rPr>
        <sz val="10"/>
        <rFont val="Arial"/>
        <family val="2"/>
      </rPr>
      <t>ravne prirubnice za privarivanje su:</t>
    </r>
  </si>
  <si>
    <r>
      <t>-</t>
    </r>
    <r>
      <rPr>
        <sz val="7"/>
        <rFont val="Times New Roman"/>
        <family val="1"/>
      </rPr>
      <t xml:space="preserve">        </t>
    </r>
    <r>
      <rPr>
        <sz val="10"/>
        <rFont val="Arial"/>
        <family val="2"/>
      </rPr>
      <t>prirubnice za privarivanje s grlom su:</t>
    </r>
  </si>
  <si>
    <r>
      <t>-</t>
    </r>
    <r>
      <rPr>
        <sz val="7"/>
        <rFont val="Times New Roman"/>
        <family val="1"/>
      </rPr>
      <t xml:space="preserve">        </t>
    </r>
    <r>
      <rPr>
        <sz val="10"/>
        <rFont val="Arial"/>
        <family val="2"/>
      </rPr>
      <t>slijepe prirubnice su:</t>
    </r>
  </si>
  <si>
    <t>Međusobne spojeve izvesti zavarivanjem; zavarivanje se ne obračunava posebno već je uračunato u stavci.</t>
  </si>
  <si>
    <t>Na svim pozicijama iz nehrđajućeg čelika nakon izrade obavezno mehanički i kemijski (pastama) očistiti i pasivirati sve zavare, a nakon toga ih dobro isprati vodom pod visokim tlakom (cca 100 bara – visokotlačni uređaji za pranje automobila).</t>
  </si>
  <si>
    <r>
      <t xml:space="preserve">Dozvoljeni su svi postupci elektrozavarivanja, ali </t>
    </r>
    <r>
      <rPr>
        <b/>
        <sz val="10"/>
        <rFont val="Arial"/>
        <family val="2"/>
      </rPr>
      <t>zavarivanje i rezanje plamenom je zabranjeno!</t>
    </r>
  </si>
  <si>
    <r>
      <t>-</t>
    </r>
    <r>
      <rPr>
        <sz val="7"/>
        <rFont val="Times New Roman"/>
        <family val="1"/>
      </rPr>
      <t xml:space="preserve">             </t>
    </r>
    <r>
      <rPr>
        <sz val="10"/>
        <rFont val="Arial"/>
        <family val="2"/>
      </rPr>
      <t>Svi dijelovi koji dolaze u dodir s vodom za piće moraju imati odobrenje za pitku vodu (brtve, razne vrste guma, antikorozivni premazi, mast za vijke i sl.)</t>
    </r>
  </si>
  <si>
    <r>
      <t>-</t>
    </r>
    <r>
      <rPr>
        <sz val="7"/>
        <rFont val="Times New Roman"/>
        <family val="1"/>
      </rPr>
      <t xml:space="preserve">             </t>
    </r>
    <r>
      <rPr>
        <sz val="10"/>
        <rFont val="Arial"/>
        <family val="2"/>
      </rPr>
      <t>Pasivacija svih zavara i kompletne površine nehrđajućeg čelika s unutrašnje i vanjske strane nakon radioničke izrade te kompletne montaže a prije puštanja u pogon – uključeno u stavku.</t>
    </r>
  </si>
  <si>
    <r>
      <t>-</t>
    </r>
    <r>
      <rPr>
        <sz val="7"/>
        <rFont val="Times New Roman"/>
        <family val="1"/>
      </rPr>
      <t xml:space="preserve">             </t>
    </r>
    <r>
      <rPr>
        <sz val="10"/>
        <rFont val="Arial"/>
        <family val="2"/>
      </rPr>
      <t>Pasivaciju provesti mehanički (brušenjem) i kemijski (jetkanjem kiselinom) a nakon kemijske pasivacije obavezno sve isprati čistom vodom pod visokim tlakom (uključeno u stavku)</t>
    </r>
  </si>
  <si>
    <r>
      <t>-</t>
    </r>
    <r>
      <rPr>
        <sz val="7"/>
        <rFont val="Times New Roman"/>
        <family val="1"/>
      </rPr>
      <t xml:space="preserve">             </t>
    </r>
    <r>
      <rPr>
        <sz val="10"/>
        <rFont val="Arial"/>
        <family val="2"/>
      </rPr>
      <t>Prilikom zavarivanja koristiti zaštitnu atmosferu argona s vanjske i unutrašnje strane cijevi (uključeno u stavku).</t>
    </r>
  </si>
  <si>
    <r>
      <t>-</t>
    </r>
    <r>
      <rPr>
        <sz val="7"/>
        <rFont val="Times New Roman"/>
        <family val="1"/>
      </rPr>
      <t xml:space="preserve">             </t>
    </r>
    <r>
      <rPr>
        <sz val="10"/>
        <rFont val="Arial"/>
        <family val="2"/>
      </rPr>
      <t>Cijevi su dane u ukupnoj dužini za pojedini profil a prilikom montaže potrebno ih je iskrojiti na potrebnu dužinu ovisno o točnoj poziciji ugradnje.</t>
    </r>
  </si>
  <si>
    <t>NAPOMENA:</t>
  </si>
  <si>
    <t>Opći zahtjevi za ove armature su:</t>
  </si>
  <si>
    <t>Materijal:</t>
  </si>
  <si>
    <t>Antikorozivna zaštita:</t>
  </si>
  <si>
    <t>Reduktor:</t>
  </si>
  <si>
    <t>s kliznom polugom, fiksni graničnici na osovini u oba granična položaja, mehanička zaštita IP67</t>
  </si>
  <si>
    <t>Položaj reduktora: koristi se za protok u oba smjera</t>
  </si>
  <si>
    <t>Karakteristike elektromotornog pogona:</t>
  </si>
  <si>
    <t>DN 200 PN 10</t>
  </si>
  <si>
    <t>2.</t>
  </si>
  <si>
    <t>Sva dalje specificirana armatura mora imati slijedeće karakteristike:</t>
  </si>
  <si>
    <t>S putujućom maticom, fiksni graničnici na osovini u oba granična položaja, mehanička zaštita IP 68</t>
  </si>
  <si>
    <r>
      <t>1.1.</t>
    </r>
    <r>
      <rPr>
        <sz val="7"/>
        <rFont val="Times New Roman"/>
        <family val="1"/>
      </rPr>
      <t xml:space="preserve">  </t>
    </r>
    <r>
      <rPr>
        <sz val="10"/>
        <rFont val="Arial"/>
        <family val="2"/>
      </rPr>
      <t xml:space="preserve">Leptirasta zaklopka s prirubnicama </t>
    </r>
  </si>
  <si>
    <t>Položaj reduktora:</t>
  </si>
  <si>
    <t>s lijeve strane u smjeru protoka</t>
  </si>
  <si>
    <t>kom</t>
  </si>
  <si>
    <t>s desne strane u smjeru protoka</t>
  </si>
  <si>
    <t>3.</t>
  </si>
  <si>
    <t>Materijali:</t>
  </si>
  <si>
    <t>Antikorozijska zaštita:</t>
  </si>
  <si>
    <t>DN 100 PN 10. Izrađen od GGG 40. Zaštita komponenti kućišta s epoksidnim prahom.</t>
  </si>
  <si>
    <t>DN 80 PN 10. Izrađen od GGG 40. Zaštita komponenti kućišta s epoksidnim prahom.</t>
  </si>
  <si>
    <t>4.</t>
  </si>
  <si>
    <t xml:space="preserve">Protupovratni ventil s prirubnicama </t>
  </si>
  <si>
    <t>5.</t>
  </si>
  <si>
    <t>Automatski dozračno - odzračni ventil</t>
  </si>
  <si>
    <t>DN 80 PN 10 izrađen od GG 25. Zaštita komponenti kućišta s epoksidnim prahom.</t>
  </si>
  <si>
    <t>6.</t>
  </si>
  <si>
    <t>Usisna košara za pitku vodu bez nepovratnog ventila. Kompletna izvedba iz nehrđajućeg čelika, DN 200 PN 10.</t>
  </si>
  <si>
    <t>7.</t>
  </si>
  <si>
    <t>Montažno – demontažni kompenzator tip B s valovitim kompenzacijskim elementom i ugradbenim vijcima.</t>
  </si>
  <si>
    <t>Materijal izrade:</t>
  </si>
  <si>
    <t>8.</t>
  </si>
  <si>
    <t>DN 150 PN 10</t>
  </si>
  <si>
    <t>9.</t>
  </si>
  <si>
    <t>Uređaj za mjerenje razine vode od 0,00 do 4,00 m VS.</t>
  </si>
  <si>
    <t>Sastoji se od:</t>
  </si>
  <si>
    <t>Radna temperatura 0 - 50ºC.</t>
  </si>
  <si>
    <t>10.</t>
  </si>
  <si>
    <t>Žablja zaklopka za pitku vodu s prirubnicama PN 10, izrađena od GG 25 zaštićena epoksidnim prahom</t>
  </si>
  <si>
    <t>DN 300 PN 10</t>
  </si>
  <si>
    <t>Odzračnik DN 200 PN 10</t>
  </si>
  <si>
    <t>11.</t>
  </si>
  <si>
    <t>12.</t>
  </si>
  <si>
    <t>13.</t>
  </si>
  <si>
    <t>DN 300 PN 10 L = 1400</t>
  </si>
  <si>
    <t>DN 300 PN 10 L = 600</t>
  </si>
  <si>
    <t>14.</t>
  </si>
  <si>
    <t>15.</t>
  </si>
  <si>
    <t>16.</t>
  </si>
  <si>
    <t>17.</t>
  </si>
  <si>
    <t>18.</t>
  </si>
  <si>
    <t>19.</t>
  </si>
  <si>
    <t>Koljeno 45° DN 200</t>
  </si>
  <si>
    <t>Koljeno 90° DN 200</t>
  </si>
  <si>
    <t>20.</t>
  </si>
  <si>
    <t>R-DN 200/DN 150</t>
  </si>
  <si>
    <t>R-DN 200/DN 100</t>
  </si>
  <si>
    <t>21.</t>
  </si>
  <si>
    <t>T-DN 200/DN 200</t>
  </si>
  <si>
    <t>T- DN 200 /DN 80</t>
  </si>
  <si>
    <t>22.</t>
  </si>
  <si>
    <r>
      <t>DN 200 (</t>
    </r>
    <r>
      <rPr>
        <sz val="10"/>
        <rFont val="Symbol"/>
        <family val="1"/>
      </rPr>
      <t>f</t>
    </r>
    <r>
      <rPr>
        <sz val="10"/>
        <rFont val="Arial"/>
        <family val="2"/>
      </rPr>
      <t>219,1 x 5,9)</t>
    </r>
  </si>
  <si>
    <r>
      <t>DN 150 (</t>
    </r>
    <r>
      <rPr>
        <sz val="10"/>
        <rFont val="Symbol"/>
        <family val="1"/>
      </rPr>
      <t>f</t>
    </r>
    <r>
      <rPr>
        <sz val="10"/>
        <rFont val="Arial"/>
        <family val="2"/>
      </rPr>
      <t>168,3 x 4,5)</t>
    </r>
  </si>
  <si>
    <t>23.</t>
  </si>
  <si>
    <t>- za spoj</t>
  </si>
  <si>
    <t>DN 100 PN 10</t>
  </si>
  <si>
    <t>DN 80 PN 10</t>
  </si>
  <si>
    <t>24.</t>
  </si>
  <si>
    <t>Instalacija za uzimanje uzoraka</t>
  </si>
  <si>
    <t>25.</t>
  </si>
  <si>
    <t>Kada za prihvat vode izvedena radionički iz nehrđajućeg lima i kutnih profila razrezivanjem na mjeru, savijanjem i zavarivanjem, dimenzije 800 x 400 x 200.</t>
  </si>
  <si>
    <t>26.</t>
  </si>
  <si>
    <t>m</t>
  </si>
  <si>
    <t>27.</t>
  </si>
  <si>
    <t>28.</t>
  </si>
  <si>
    <t>Pretlačni uređaj</t>
  </si>
  <si>
    <t xml:space="preserve">Instalacija pretlačnog uređaja </t>
  </si>
  <si>
    <t>29.</t>
  </si>
  <si>
    <t>-</t>
  </si>
  <si>
    <t xml:space="preserve">prirubnica s grlom DN 100 PN 10 </t>
  </si>
  <si>
    <t>slijepa prirubnica sa odzrakom i otvorom za uvodnicu nivo sonde DN 100 PN 10</t>
  </si>
  <si>
    <t>ukruta (nosači)</t>
  </si>
  <si>
    <r>
      <t xml:space="preserve">kapacitet uređaja: Q = 2 </t>
    </r>
    <r>
      <rPr>
        <sz val="10"/>
        <rFont val="Symbol"/>
        <family val="1"/>
      </rPr>
      <t></t>
    </r>
    <r>
      <rPr>
        <sz val="10"/>
        <rFont val="Arial"/>
        <family val="0"/>
      </rPr>
      <t xml:space="preserve"> 6 m</t>
    </r>
    <r>
      <rPr>
        <vertAlign val="superscript"/>
        <sz val="10"/>
        <rFont val="Arial"/>
        <family val="2"/>
      </rPr>
      <t>3</t>
    </r>
    <r>
      <rPr>
        <sz val="10"/>
        <rFont val="Arial"/>
        <family val="0"/>
      </rPr>
      <t>/h</t>
    </r>
  </si>
  <si>
    <r>
      <t>visina dizanja: H= 54</t>
    </r>
    <r>
      <rPr>
        <sz val="10"/>
        <rFont val="Symbol"/>
        <family val="1"/>
      </rPr>
      <t></t>
    </r>
    <r>
      <rPr>
        <sz val="10"/>
        <rFont val="Arial"/>
        <family val="0"/>
      </rPr>
      <t xml:space="preserve"> 33 m</t>
    </r>
  </si>
  <si>
    <t>radni tlak: max. 6,0 bar</t>
  </si>
  <si>
    <r>
      <t>snaga crpki: N</t>
    </r>
    <r>
      <rPr>
        <vertAlign val="subscript"/>
        <sz val="10"/>
        <rFont val="Arial"/>
        <family val="2"/>
      </rPr>
      <t>el</t>
    </r>
    <r>
      <rPr>
        <sz val="10"/>
        <rFont val="Arial"/>
        <family val="0"/>
      </rPr>
      <t xml:space="preserve"> = 0,75 kW</t>
    </r>
  </si>
  <si>
    <t>montažni materijal</t>
  </si>
  <si>
    <t>prelazna spojnica DN 50/d63, PN 10</t>
  </si>
  <si>
    <t xml:space="preserve">uložak sa brtvenim prstenom za prijelaz PE cijevi
kroz zid d 63 x 250 </t>
  </si>
  <si>
    <t>30.</t>
  </si>
  <si>
    <t>31.</t>
  </si>
  <si>
    <t>Izrada raznih cijevnih navoja, proboji, te ostali materijal za dovođenje kompletne instalacije u funkciju i pogonsko stanje.</t>
  </si>
  <si>
    <t>32.</t>
  </si>
  <si>
    <t>Sav pomoćni spojni i brtveni materijal u potrebnoj količini i kvaliteti te materijal koji nije specificiran sve u potrebnoj količini i kvaliteti.</t>
  </si>
  <si>
    <t>33.</t>
  </si>
  <si>
    <t>Oslonac O-1 crtež broj: 121 213</t>
  </si>
  <si>
    <t>kg</t>
  </si>
  <si>
    <t>kg     14,42         kom     5</t>
  </si>
  <si>
    <t>Oslonac O-2 crtež broj: 121 214</t>
  </si>
  <si>
    <t>Oslonac O-3 crtež broj: 121 215</t>
  </si>
  <si>
    <t>Oslonac O-4 crtež broj: 121 216</t>
  </si>
  <si>
    <t>Oslonac O-5 crtež broj: 121 217</t>
  </si>
  <si>
    <t>Oslonac O-6 crtež broj: 121 218</t>
  </si>
  <si>
    <t>Oslonac O-7 crtež broj: 121 219</t>
  </si>
  <si>
    <t>Oslonac O-8 crtež broj: 121 220</t>
  </si>
  <si>
    <t>Oslonac O-9 crtež broj: 121 221</t>
  </si>
  <si>
    <t>Oslonac O-10 crtež broj: 121 222</t>
  </si>
  <si>
    <t>kg     8,76         kom     2</t>
  </si>
  <si>
    <t>kg     16,76         kom     2</t>
  </si>
  <si>
    <t>kg     7,26         kom     6</t>
  </si>
  <si>
    <t>kg     5,67        kom     2</t>
  </si>
  <si>
    <t>kg     5,16         kom    2</t>
  </si>
  <si>
    <t>kg     3,92         kom     2</t>
  </si>
  <si>
    <t>kg     0,69         kom    4</t>
  </si>
  <si>
    <t>kg     57,132         kom     1</t>
  </si>
  <si>
    <t>kg     9,65         kom     2</t>
  </si>
  <si>
    <t>34.</t>
  </si>
  <si>
    <r>
      <t>Bojenje (antikorzijska zaštita). Bojenje nestandardne opreme (postolja, oslonci), te vanjske površine lijevanih elemenata (armature i sl.). Obaviti temeljito čišćenje, dva premaza temeljnom bojom i dva puta lakom (temperature su do 40</t>
    </r>
    <r>
      <rPr>
        <sz val="10"/>
        <rFont val="Symbol"/>
        <family val="1"/>
      </rPr>
      <t>°</t>
    </r>
    <r>
      <rPr>
        <sz val="10"/>
        <rFont val="Arial"/>
        <family val="2"/>
      </rPr>
      <t>C).</t>
    </r>
  </si>
  <si>
    <t>35.</t>
  </si>
  <si>
    <t>36.</t>
  </si>
  <si>
    <t>37.</t>
  </si>
  <si>
    <t>Vatrogasni aparat S-9.</t>
  </si>
  <si>
    <t>39.</t>
  </si>
  <si>
    <t>40.</t>
  </si>
  <si>
    <t>41.</t>
  </si>
  <si>
    <t>Ispitivanje zavara</t>
  </si>
  <si>
    <t>Odnosi se na zavare cjevovoda, dok je za oslonce dovoljna vizualna kontrola. Držati se datog u PROGRAMU KONTROLE I OSIGURANJA KAKVOĆE.</t>
  </si>
  <si>
    <t>vizualno kontrolirati sve varove (100%)</t>
  </si>
  <si>
    <t>10% sučeonih zavara metodom nerazaranja</t>
  </si>
  <si>
    <t>30% varova magnetnom kontrolom.</t>
  </si>
  <si>
    <t>42.</t>
  </si>
  <si>
    <t>Ispitivanje tlačnom probom:</t>
  </si>
  <si>
    <t>Ispitati sukladno onome što je dato u PROGRAMU KONTROLE I OSIGURANJA KAKVOĆE.</t>
  </si>
  <si>
    <t>Predproba; tlakom 10 bar (radni tlak)</t>
  </si>
  <si>
    <t>Glavno ispitivanje; tlakom 15 bar (1,5 x radni tlak)</t>
  </si>
  <si>
    <t>Pridržavati se onoga što je detaljno opisano u spomenutom poglavlju. Obvezatno dogovoriti s nadzornim inženjerom eventualnu potrebu sekcioniranja pri ispitivanju.</t>
  </si>
  <si>
    <t>43.</t>
  </si>
  <si>
    <t>Ispiranje i dezinfekcija instalacije. Ispiranje instalacije vrši montažer, a dezinfekciju ovlaštena ustanova. Pridržavati se rečenoga u PROGRAMU KONTROLE I OSIGURANJA KAKVOĆE.</t>
  </si>
  <si>
    <t>44.</t>
  </si>
  <si>
    <t>Ishođenje potvrde ovlaštene organizacije da voda u cjevovodu zadovoljava uvjete Pravilnika o vodama za piće i da se može koristiti.</t>
  </si>
  <si>
    <t>Puštanje u pogon strojarske instalacije je neodvojivo od puštanja elektroinstalacije, pa sva ispitivanja te vrste izvesti prema zahtjevima iz elektroprojekta.</t>
  </si>
  <si>
    <t xml:space="preserve">NAPOMENA: </t>
  </si>
  <si>
    <t>Sastavni dio predmetne tehničke dokumentacije uz nacrte, tehnički opis i program kontrole i osiguranja kakvoće je i ova specifikacija opreme i radova. Ukoliko iz bilo kojeg razloga dođe do odstupanja od podataka iz troškovnika, u odnosu na podatke iz crteža, vrijede podaci iz crteža.</t>
  </si>
  <si>
    <t xml:space="preserve">Svi radovi će se obračunati prema stvarno izvršenim radovima unešenim u građevinsku knjigu i ovjerenim po nadzornom inženjeru. Eventualna odstupanja treba prethodno dogovoriti s nadzornim inženjerom ili projektantom za svaki pojedini slučaj zasebno i konstatirati upisom u građevinski dnevnik. </t>
  </si>
  <si>
    <t>Za sve radove treba formirati jedinične cijene prema kojima će se izvršiti obračun stvarno izvršenih radova. Sve eventualne nejasnoće dužan je izvođač sagledati na licu mjesta te razjasniti u dogovoru s investitorom i projektantom prije podnošenja ponude, jer se naknadne primjedbe u tom smislu neće moći uvažiti.</t>
  </si>
  <si>
    <t xml:space="preserve">Organizaciju građenja i izvođenja radova planirati unutar obuhvata gradilišta na način da se negativni utjecaji svedu na najmanju mjeru, koristeći postojeće degradirane površine i ne stvarajući nove unutar postojeće vegetacije. Prilikom gradnje izbjegavati oštećenja rubnih stabala i njihovih korijena. Humusni sloj iskopan pri zemljanim radovima upotrijebiti pri krajobraznom uređenju. Spriječiti odlaganje građevinskog otpada na  okolno zemljište i izlijevanje opasnih tekućina na okolno tlo. </t>
  </si>
  <si>
    <t>I. PRIPREMNI I ZEMLJANI RADOVI</t>
  </si>
  <si>
    <r>
      <t>Uklanjanje sloja humusa debljine 30 cm na mjestu izvedbe objekta vodospreme. Uklanjanje izvršiti strojno, a humus deponirati sa strane da može poslužiti za kasniju obradu površina nasipa koje će biti zasijane travom. Obračun obaviti za 1 m</t>
    </r>
    <r>
      <rPr>
        <vertAlign val="superscript"/>
        <sz val="10"/>
        <rFont val="Arial"/>
        <family val="2"/>
      </rPr>
      <t>2</t>
    </r>
    <r>
      <rPr>
        <sz val="10"/>
        <rFont val="Arial"/>
        <family val="2"/>
      </rPr>
      <t>.</t>
    </r>
  </si>
  <si>
    <t>m2</t>
  </si>
  <si>
    <r>
      <t>Široki strojni iskop građevne jame u  tlu III. kategorije za objekt vodospreme. Iskop izvesti sa pokosima stranica, uz osiguranje pokosa od urušavanja. Zemlja od iskopa će se koristiti za nasipavanje, pa ju treba odlagati na parceli. U jediničnu cijenu uračunata je evakuacija podzemnih i oborinskih voda iz građevne jame. Obračun po m</t>
    </r>
    <r>
      <rPr>
        <vertAlign val="superscript"/>
        <sz val="10"/>
        <rFont val="Arial"/>
        <family val="2"/>
      </rPr>
      <t>3</t>
    </r>
    <r>
      <rPr>
        <sz val="10"/>
        <rFont val="Arial"/>
        <family val="2"/>
      </rPr>
      <t xml:space="preserve"> iskopa.</t>
    </r>
  </si>
  <si>
    <t>m3</t>
  </si>
  <si>
    <r>
      <t>Planiranje dna građevne jame objekta na kote prema detaljnim nacrtima s točnošću ± 2 cm, uključujući transport i deponiranje viška materijala minimalno 2,0 m od ruba građevne jame, odnosno dovoz i nasipavanje materijala radi postizanja projektom predviđenih kota te stabilizacija posteljice na modul zbijenosti M</t>
    </r>
    <r>
      <rPr>
        <vertAlign val="subscript"/>
        <sz val="10"/>
        <rFont val="Arial"/>
        <family val="2"/>
      </rPr>
      <t>s</t>
    </r>
    <r>
      <rPr>
        <sz val="10"/>
        <rFont val="Arial"/>
        <family val="2"/>
      </rPr>
      <t xml:space="preserve"> = 20 MN/m</t>
    </r>
    <r>
      <rPr>
        <vertAlign val="superscript"/>
        <sz val="10"/>
        <rFont val="Arial"/>
        <family val="2"/>
      </rPr>
      <t>2</t>
    </r>
    <r>
      <rPr>
        <sz val="10"/>
        <rFont val="Arial"/>
        <family val="2"/>
      </rPr>
      <t>.</t>
    </r>
  </si>
  <si>
    <r>
      <t>Obračun po m</t>
    </r>
    <r>
      <rPr>
        <vertAlign val="superscript"/>
        <sz val="10"/>
        <rFont val="Arial"/>
        <family val="2"/>
      </rPr>
      <t>2</t>
    </r>
    <r>
      <rPr>
        <sz val="10"/>
        <rFont val="Arial"/>
        <family val="2"/>
      </rPr>
      <t xml:space="preserve"> planiranih ploha.</t>
    </r>
  </si>
  <si>
    <r>
      <t>Dobava krupnog šljunka, transport do mjesta ugradnje, razastiranje i vibronabijanje na modul zbijenosti M</t>
    </r>
    <r>
      <rPr>
        <vertAlign val="subscript"/>
        <sz val="10"/>
        <rFont val="Arial"/>
        <family val="2"/>
      </rPr>
      <t>s</t>
    </r>
    <r>
      <rPr>
        <sz val="10"/>
        <rFont val="Arial"/>
        <family val="2"/>
      </rPr>
      <t xml:space="preserve"> = 30 MN/m</t>
    </r>
    <r>
      <rPr>
        <vertAlign val="superscript"/>
        <sz val="10"/>
        <rFont val="Arial"/>
        <family val="2"/>
      </rPr>
      <t>2</t>
    </r>
    <r>
      <rPr>
        <sz val="10"/>
        <rFont val="Arial"/>
        <family val="2"/>
      </rPr>
      <t>: Debljina sloja 30 cm.</t>
    </r>
  </si>
  <si>
    <r>
      <t>Uzimanje zemlje od iskopa i nasipavanje oko zidova. Nasipavanje izvesti nabijanjem ravnomjerno u slojevima do 30 cm debljine. Modul stišljivosti svakog sloja mora biti M</t>
    </r>
    <r>
      <rPr>
        <vertAlign val="subscript"/>
        <sz val="10"/>
        <rFont val="Arial"/>
        <family val="2"/>
      </rPr>
      <t>S</t>
    </r>
    <r>
      <rPr>
        <sz val="10"/>
        <rFont val="Arial"/>
        <family val="2"/>
      </rPr>
      <t xml:space="preserve"> = 25 MN/m</t>
    </r>
    <r>
      <rPr>
        <vertAlign val="superscript"/>
        <sz val="10"/>
        <rFont val="Arial"/>
        <family val="2"/>
      </rPr>
      <t>2</t>
    </r>
    <r>
      <rPr>
        <sz val="10"/>
        <rFont val="Arial"/>
        <family val="2"/>
      </rPr>
      <t>, za zemljani materijal, a stupanj zbijenosti</t>
    </r>
  </si>
  <si>
    <r>
      <t>S</t>
    </r>
    <r>
      <rPr>
        <vertAlign val="subscript"/>
        <sz val="10"/>
        <rFont val="Arial"/>
        <family val="2"/>
      </rPr>
      <t xml:space="preserve">Z </t>
    </r>
    <r>
      <rPr>
        <sz val="10"/>
        <rFont val="Arial"/>
        <family val="2"/>
      </rPr>
      <t>= 100 %. U jediničnu cijenu uračunata je obrada bočnih ploha nasipa.</t>
    </r>
  </si>
  <si>
    <r>
      <t>Obračun po m</t>
    </r>
    <r>
      <rPr>
        <vertAlign val="superscript"/>
        <sz val="10"/>
        <rFont val="Arial"/>
        <family val="2"/>
      </rPr>
      <t>3</t>
    </r>
    <r>
      <rPr>
        <sz val="10"/>
        <rFont val="Arial"/>
        <family val="2"/>
      </rPr>
      <t xml:space="preserve"> nasipa.</t>
    </r>
  </si>
  <si>
    <t>Uzimanje zemlje od iskopa i nasipavanje iznad iznad gornje ploče rezervoara. Nasip visine 100 cm. Modul stišljivosti svakog sloja mora biti</t>
  </si>
  <si>
    <r>
      <t>M</t>
    </r>
    <r>
      <rPr>
        <vertAlign val="subscript"/>
        <sz val="10"/>
        <rFont val="Arial"/>
        <family val="2"/>
      </rPr>
      <t>S</t>
    </r>
    <r>
      <rPr>
        <sz val="10"/>
        <rFont val="Arial"/>
        <family val="2"/>
      </rPr>
      <t xml:space="preserve"> = 25 MN/m</t>
    </r>
    <r>
      <rPr>
        <vertAlign val="superscript"/>
        <sz val="10"/>
        <rFont val="Arial"/>
        <family val="2"/>
      </rPr>
      <t>2</t>
    </r>
    <r>
      <rPr>
        <sz val="10"/>
        <rFont val="Arial"/>
        <family val="2"/>
      </rPr>
      <t>, za zemljani materijal, a stupanj zbijenosti S</t>
    </r>
    <r>
      <rPr>
        <vertAlign val="subscript"/>
        <sz val="10"/>
        <rFont val="Arial"/>
        <family val="2"/>
      </rPr>
      <t xml:space="preserve">Z </t>
    </r>
    <r>
      <rPr>
        <sz val="10"/>
        <rFont val="Arial"/>
        <family val="2"/>
      </rPr>
      <t xml:space="preserve">= 100 %. Planiranje površina nad pokrovnim pločama prema detaljnim nacrtima.  </t>
    </r>
  </si>
  <si>
    <t>Razastiranje deponirane zemlje (humusa) u visini 20 –30 cm na mjestima gdje je previđena zelena površina, ili na kojima je prilikom iskopa humus skinut i odložen za ponovnu ugradnju. Razastiranje se vrši do potrebne visine prema projektu, svih pokosa osim kod pristupne površine koji je obuhvaćen posebno. Ova stavka obuhvaća:</t>
  </si>
  <si>
    <r>
      <t>Obračunato po m</t>
    </r>
    <r>
      <rPr>
        <vertAlign val="superscript"/>
        <sz val="10"/>
        <rFont val="Arial"/>
        <family val="2"/>
      </rPr>
      <t>2</t>
    </r>
    <r>
      <rPr>
        <sz val="10"/>
        <rFont val="Arial"/>
        <family val="2"/>
      </rPr>
      <t xml:space="preserve"> humusirane površine.</t>
    </r>
  </si>
  <si>
    <t>doprema humusa iz deponije na gradilištu</t>
  </si>
  <si>
    <t>razastiranje humusa,</t>
  </si>
  <si>
    <r>
      <t xml:space="preserve"> </t>
    </r>
    <r>
      <rPr>
        <sz val="10"/>
        <rFont val="Arial"/>
        <family val="2"/>
      </rPr>
      <t>planiranje prema datim padovima.</t>
    </r>
  </si>
  <si>
    <r>
      <t>Dobava i sijanje trave preko novog sloja humusa, sa održavanjem u vrijeme od 15 dana po sijanju. Obračun po m</t>
    </r>
    <r>
      <rPr>
        <vertAlign val="superscript"/>
        <sz val="10"/>
        <rFont val="Arial"/>
        <family val="2"/>
      </rPr>
      <t xml:space="preserve">2 </t>
    </r>
    <r>
      <rPr>
        <sz val="10"/>
        <rFont val="Arial"/>
        <family val="2"/>
      </rPr>
      <t>površine.</t>
    </r>
  </si>
  <si>
    <t>II. BETON I ARMIRANI BETON</t>
  </si>
  <si>
    <t>Napomena: pod pojmom "betoniranje" podrazumijeva se izrada betona, transport do gradilišta, sav horizontalni i vertikalni transport na gradilištu, ugradnja, vibronabijanje, te njega betona od prevelikih vrućina ili hladnoća. U stavku spada i dodavanje potrebnih aditiva, ako to vremenske prilike zahtijevaju. Izrada oplata temelja, trakastih temelja, zidova, greda, ploča, stepenica i sl. kao i podupiranje, te konačno demontaža oplate, moraju biti uključeni u stavku i cijenu.</t>
  </si>
  <si>
    <t xml:space="preserve">Izrada betona C12/15 i betoniranje podložnog sloja, ispod svih temeljnih ploča u debljini 10 cm. Betonira se na sloju vibriranog šljunka. </t>
  </si>
  <si>
    <t>Dobava i ugradba dilatacione trake š=25cm položene horizontalno i vertikalno na  svim dilatacionim spojevima.</t>
  </si>
  <si>
    <t>m'</t>
  </si>
  <si>
    <t>Izrada zaštitnog vodootpornog premaza na podu i zidovima rezervoara.</t>
  </si>
  <si>
    <t xml:space="preserve">Platforma za prijelaza preko cjevovoda izrađena od profilnog željeza, lima i plosnatog čelika te cijevi za rukohvate </t>
  </si>
  <si>
    <t xml:space="preserve">STROJARSKI RADOVI </t>
  </si>
  <si>
    <t>1. GRAĐEVINSKI RADOVI</t>
  </si>
  <si>
    <t>ELEKTROTEHNIČKI RADOVI</t>
  </si>
  <si>
    <t xml:space="preserve">Kanalizacijska cijev od PVC-.a dimenzije DN 80 za odvod s potrebnim brojem koljena. Prilikom izvođenja izljevnog cjevovoda iz kade koordinirati radove s građevinskim ekipom, obzirom da se izljevni cjevovod nalazi ispod podne ploče </t>
  </si>
  <si>
    <t>Prilikom izvođenja građ. radova, zabranjuje se bilo kakva sječa i  oštećivanje stabala na dijelu predmetne parcele koje se vodi kao šuma. Tijekom izvođenja radova zabranjeno je odlaganje viška materijala, bacanje smeća i ispuštanje otpadnog ulja na susjedno šumsko zemljište i šumu. Prilikom izvođenja radova u neposrednoj blizini šume zabranjeno je ložiti otvorenu vatru, te se obavezno potrebno pridržavati mjera zaštite od požara. Sve troškove vezane za ispunjenje navedenih uvjeta, kao i troškove sanacije eventualnih šteta na susjednoj šumi i šumskom zemljištu snosi izvođač radova.</t>
  </si>
  <si>
    <t>Izvođač radova odgovoran je za sve štete koje bi mogle nastati tijekom izvođenja radova , te ukoliko do njih dođe, dužan je o svom trošku odstraniti uzroke šteta, a nastale štete nadoknaditi.</t>
  </si>
  <si>
    <t>VS TREMA UKUPNO:</t>
  </si>
  <si>
    <t>Kompletno uklanjanje postojećeg objekta (klet), tlocrtne dimenzije 4,40 x 3,20 m. Postojeću drvenu građevinu s betonskim temeljima, podom i jednostrešnim krovom visine oko 3 m na višem djelu, srušiti bez dovođenja u prvobitno stanje. Stavka uključuje i odvoz porušenog materijala na deponij sa zbrinjavanjem ili neko drugo mjesto u dogovoru s vlasnikom.</t>
  </si>
  <si>
    <t>Izrada betona C30/37 , transport  i betoniranje stijenki kanala u podrumu. U gornji rub treba ugraditi okvir od kutnika 40x4 sa sidrima  (obuhvaćen u bravarskim radovima). Oplata stijenki  je uključena u stavku i cijenu.</t>
  </si>
  <si>
    <t>Izrada betona C30/37 i betoniranje stijenki  šahta u prostoru rezervoara za vodu. Oplata je uključena u stavku i cijenu, kao i dodavanje sredstva za vodonepropusnost.</t>
  </si>
  <si>
    <t>Izrada betona C30/37 i betoniranje zidova rezervoara, debljine 30 cm,  u dvostranoj oplati, koja mora biti uključena u cijenu. Također u cijenu mora biti uključen dodatak sredstava za vodonepropusnost. U stavku mora biti uključeno i eventualno brušenje nakupina betona, nakon skidanja oplate. 
Oplata u vdp izvedebi.</t>
  </si>
  <si>
    <t>Izrada betona C30/37 i betoniranje svih zidova zasunske komore, (podruma i prizemlja), debljine 25cm, u dvostranoj oplati, koja mora biti uključena u cijenu. Također u cijenu mora biti uključen dodatak sredstava za vodonepropusnost. Zabranjuje se korištenje cijevi za pritezanje dvostrane oplate.
Oplata u vdp izvedbi.</t>
  </si>
  <si>
    <t xml:space="preserve">Izrada betona C30/37 i betoniranje stropne ploče rezervara, d = 25 cm uz dodatak sredstava za vodonepropusnost. Oplata i podupiranje uključeni u stavku. </t>
  </si>
  <si>
    <t xml:space="preserve">Izrada betona C30/37 i betoniranje zidova d = 25cm uz dodatak sredstava za vodonepropusnost, objekta iznad rezervoara. Dvostrana oplata uključena u stavku i cijenu. </t>
  </si>
  <si>
    <t>Izrada betona C30/37 i betoniranje stropne ploče iznad podruma zasunske komore. Oplata i podupiranje uključeni. Ploča je debljine 20 cm.</t>
  </si>
  <si>
    <t xml:space="preserve">Izrada betona C30/37 i betoniranje konzolne ploče galerije na koti +1,75 debljine 16 cm. Oplata i podupiranje su uključeni u stavku i cijenu. </t>
  </si>
  <si>
    <t>Izrada betona C16/20 i betoniranje sloja betona prosječne debljine 12 cm. Betonira se nad pločom vodnih komora, radi zaštite postavljene izolacije. Beton izvesti sa padom od cca 1-1,5%.</t>
  </si>
  <si>
    <t>Izrada i montaža drvenih rogova presjeka 10x16 cm. Materijal jelovina. Točne dužine odrediti izmjerom na objektu:</t>
  </si>
  <si>
    <t xml:space="preserve">Betoniranje temelja ograde betonom razred tlačne čvrstoće C 25/30 . U cijeni predvidjeti i oplatu i odgovarajuću konstruktivnu armaturu 60kg/m3. </t>
  </si>
  <si>
    <t>Izrada vodootpornog premaza unutarnjih betonskih zidova i poda vodnih komora, zidova i stropa objekta iznad komora, na prethodno pripremljenu podlogu vodonepropusnim materijalom  Radove izvesti slijedećim redoslijedom:</t>
  </si>
  <si>
    <r>
      <t>Dobava i doprema materijala, izrada sistema toplinske zaštite fasade. 
Predvidjeti sve potrebne slojeve sukladno tehničkom listu ugradnje, toplinsko izolacijske ploče od ekspandiranog polistirena debljin</t>
    </r>
    <r>
      <rPr>
        <sz val="10"/>
        <color indexed="8"/>
        <rFont val="Arial"/>
        <family val="2"/>
      </rPr>
      <t>e 12</t>
    </r>
    <r>
      <rPr>
        <sz val="10"/>
        <rFont val="Arial"/>
        <family val="2"/>
      </rPr>
      <t xml:space="preserve"> cm, 5 vijaka / m</t>
    </r>
    <r>
      <rPr>
        <vertAlign val="superscript"/>
        <sz val="10"/>
        <rFont val="Arial"/>
        <family val="2"/>
      </rPr>
      <t>2</t>
    </r>
    <r>
      <rPr>
        <sz val="10"/>
        <rFont val="Arial"/>
        <family val="2"/>
      </rPr>
      <t xml:space="preserve"> za pričvršćivanje, odgovarajuće kutne profile, staklenu mrežicu, 2X premaz ljepilom, a sve prema uputstvu proizvođača. 
U cijenu uračunati sav rad i materijal.</t>
    </r>
  </si>
  <si>
    <t>Dobava i postava ručnih aparata za gašenje požara  S-9.</t>
  </si>
  <si>
    <t>Dobava i ugradnja zaštite hidroizolacije 10,0 cm, XPS, te ugradnja pupčaste folije uz vanjsku stranu zidova rezervoara i vodnih komora, radi zaštite izolacije od nasipavanja zemlje. Izvodi se na zubu armirano betonske podne ploče.</t>
  </si>
  <si>
    <t xml:space="preserve">dobava i postava glaziranog crijepa </t>
  </si>
  <si>
    <t>Automatski osigurač C 32A, 4P, 10 kA</t>
  </si>
  <si>
    <t>Diferencijalni zaštitni modul 40A/300mA, 220/415V, klase AC, 4P</t>
  </si>
  <si>
    <t>Automatski osigurač C 20A, 4P, 10 kA</t>
  </si>
  <si>
    <t>Odvodnik prenapona 40kA 3P+N 440V</t>
  </si>
  <si>
    <t>Automatski osigurač B 6A, 3P</t>
  </si>
  <si>
    <t>Automatski osigurač B 6A, 1P</t>
  </si>
  <si>
    <t>NN limeni razvodni ormar, modularne izvedbe, zidni, s običnim vratima, antikorozivno zaštićen  poliester-epoksi premazom, vodootporan, u zaštiti IP55, okvirnih dimenzija 550x1000x275.
Sastavni dio ormara su i uvodnice za uvod dovodnog i odvodnih kabela s donje strane ormara. Ormar je izveden prema pripadnoj jednopolnoj shemi i preglednom crtežu.</t>
  </si>
  <si>
    <t>Tropolna teretna sklopka 40A, komplet sa spojnom i montažnom opremom.</t>
  </si>
  <si>
    <t>Lampica zelene boje za indikaciju prisutnosti napona, 230V, 50Hz</t>
  </si>
  <si>
    <t>Relej za nadzor faza 3P, 380/500V</t>
  </si>
  <si>
    <t>Automatski osigurač C 4A, 3P</t>
  </si>
  <si>
    <t>Automatski osigurač C 4A, 2P</t>
  </si>
  <si>
    <t>Automatski osigurač C 16A, 2P, 10kA</t>
  </si>
  <si>
    <t>Automatski osigurač C 10A, 2P, 10kA</t>
  </si>
  <si>
    <t>Automatski osigurač B 16A, 4P, 10kA</t>
  </si>
  <si>
    <t>Automatski osigurač C 16A, 4P, 10kA</t>
  </si>
  <si>
    <t>Sklopnik 18A 3P 1NO+1NC 230V 50/60HZ</t>
  </si>
  <si>
    <t>Lampica sig. 230V AC, 50Hz, LED zelena</t>
  </si>
  <si>
    <t>Grebenasta preklopka u plastičnom kučištu, 16A, 123</t>
  </si>
  <si>
    <t>Diferencijalni zaštitni modul 25A/30mA, 220/415V, klase AC, 2P</t>
  </si>
  <si>
    <t>Diferencijalni zaštitni modul 25A/30mA, 220/415V, klase AC, 4P</t>
  </si>
  <si>
    <t>Termostat za ugradnju u razdjelnik</t>
  </si>
  <si>
    <t>grijač za ugradnju u razdjelnik, 90W, 230VAC, 50Hz</t>
  </si>
  <si>
    <t>svjetiljka za ugradnju u ormar</t>
  </si>
  <si>
    <t xml:space="preserve">NAPAJANJE REG. 24V, 3A </t>
  </si>
  <si>
    <t>PLC konfiguracija (24VDC) koja se sastoji od:
  - 14 DI
  - 10 DO
  - 4 AI (0-10V, 4-20mA)
  - Ethernet switch (4 porta)
  - Operatorski panel min. dijagonale 3,7"
  - ostala potrebna oprema za povezivanje</t>
  </si>
  <si>
    <t>GSM/GPRS MODEM za povezivanje PLC-a i SCADA-e</t>
  </si>
  <si>
    <t>Odvodnk prenapona za analogni signal</t>
  </si>
  <si>
    <t>Izrada programske podrške PLC-a za prikupljanje i obradu podataka o mjerenjima.
Izrada aplikacije za prikaz mjerenih veličina na operatorskom panelu.
Priprema podataka o mjerenju za slanje na SCADA-u (Siemens WINCC, verzija 7)
Kompletna programska podrška za PLC i operatorski panel mora biti potpuno "otvorena", tj. dostupna Naručitelju u svrhu naknadnih izmjena i dopuna, te je istu potrebno dostaviti Naručitelju. Program isporučiti na elektronskom mediju u izvornom (source) kodu.</t>
  </si>
  <si>
    <t>Sva potrebna montažna i spojna oprema potrebna za ugradnju specificirane opreme u ormar, sabirnice, redne stezaljke, sabirnice nule i zemlje, spojni vodovi, plastične kanalice, natpisne pločice, te ostali potrebni sitni spojni i montažni materijal i pribor.</t>
  </si>
  <si>
    <t>Izrada temelja za stup visine 6 m dim. 0,95x0,0,95x1,1 m prema statičkom proračunu i kataloškim podacima za temeljenje stupa. U temelj treba ugraditi temeljne vijke, te dvije ili tri privodne cijevi promjera 63 mm za uvod odnosno izvod npojnog kabela. Gornju plohu temelja potrebno je iznivelirati cementnim mortom.</t>
  </si>
  <si>
    <t>Isporuka, transport i montaža vruće pocinčanog rasvjetnog stupa visine 6,0 m 
U stup moraju biti ugrađene letvice za montažu razdjelnice stupa. Stup treba biti izveden s barem jednim vratima, te vijkom za uzemljenje izvana i iznutra, temeljnim vijcima i maticama, te šablonom za montažu  sidrenih vijaka.</t>
  </si>
  <si>
    <t>Isporuka, transport, montaža i spajanje razdjelnice na predviđeno mjesto u stupu</t>
  </si>
  <si>
    <t>Isporuka, transport i montaža svjetiljke s LED izvorom svjetlosti, za vanjsku montažu, 4000K, min 6000lm</t>
  </si>
  <si>
    <t>Fasadni nasadnik za svjetiljku</t>
  </si>
  <si>
    <t>Svjetlosni osjetnik (luxomat), 230V, 50Hz, s podešenjem fotoćelije 1 – 100 lx i izlaznim relejom 10/5A, u izolacionom kućištu, zaštita IP55
Isporuka, ugradnja i spajanje.</t>
  </si>
  <si>
    <t>Isporuka, transport i polaganje spojnog  kabela tip  PPOO-Y 3x1,5 mm2, 1kV od razvodnog ormara do svjetlosnog osjetnika.</t>
  </si>
  <si>
    <t>Isporuka, transport i polaganje spojnog  kabela tip  PPOO-Y 5x4 mm2, 1kV do razdjelnice stupa.</t>
  </si>
  <si>
    <t>Isporuka, transport i polaganje spojnog  kabela tip  PPOO-Y 3x2,5 mm2, 1kV kroz stupove  javne rasvjete od svjetiljke do razdjelnice stupa.</t>
  </si>
  <si>
    <t>Vodotijesna LED svjetiljka 2x18 W, sastoji se od plastičnog kućišta, prozirnog plastičnog poklopca, brtve, u zaštiti IP65, klasa izolacije I, kompletno ožičena, 230V, 50Hz</t>
  </si>
  <si>
    <t>Antipanična svjetiljka za napon 230V, 50Hz, sa autonomnim napajanjem 3h samo u slučaju nužde (NiCd baterija 6V, 7Ah), 8W, maks. snage 10VA, s LED diodom koja indicira prisustvo napona i aktiviranje punjenja baterije, stupanj zaštite IP40</t>
  </si>
  <si>
    <t>Nadgradna jednopolna sklopka 10A za 250V</t>
  </si>
  <si>
    <t>Nadgradna izmjenična sklopka 10A za 250V</t>
  </si>
  <si>
    <t>Nadžbukna kutija s poklopcom, cca80x80x35</t>
  </si>
  <si>
    <t>Nadgradna utičnica, 16A, 2P-E, 200-250V, IP67</t>
  </si>
  <si>
    <t>Nadgradna utičnica, 16A, 3P-N-E, 380-415V, IP67</t>
  </si>
  <si>
    <r>
      <t>NN energetski kabel tip PP00y – 3x2,5 mm</t>
    </r>
    <r>
      <rPr>
        <vertAlign val="superscript"/>
        <sz val="10"/>
        <rFont val="Arial"/>
        <family val="2"/>
      </rPr>
      <t>2</t>
    </r>
    <r>
      <rPr>
        <sz val="10"/>
        <rFont val="Arial"/>
        <family val="2"/>
      </rPr>
      <t>. Isporuka, polaganje i spajanje.</t>
    </r>
  </si>
  <si>
    <r>
      <t>NN energetski kabel tip PP00y – 5x2,5 mm</t>
    </r>
    <r>
      <rPr>
        <vertAlign val="superscript"/>
        <sz val="10"/>
        <rFont val="Arial"/>
        <family val="2"/>
      </rPr>
      <t>2</t>
    </r>
    <r>
      <rPr>
        <sz val="10"/>
        <rFont val="Arial"/>
        <family val="2"/>
      </rPr>
      <t>. Isporuka, polaganje i spajanje.</t>
    </r>
  </si>
  <si>
    <r>
      <t>NN energetski kabel tip PP00y – 3x1,5 mm</t>
    </r>
    <r>
      <rPr>
        <vertAlign val="superscript"/>
        <sz val="10"/>
        <rFont val="Arial"/>
        <family val="2"/>
      </rPr>
      <t>2</t>
    </r>
    <r>
      <rPr>
        <sz val="10"/>
        <rFont val="Arial"/>
        <family val="2"/>
      </rPr>
      <t>. Isporuka, polaganje i spajanje.</t>
    </r>
  </si>
  <si>
    <t xml:space="preserve">Vodotijesni reflektor u zaštiti IP65, 50W </t>
  </si>
  <si>
    <t>Gromobranska hvataljka (motka), komplet sa zidnim nosačem, model A. Visinu motke je moguće podesiti od 2–4 m</t>
  </si>
  <si>
    <t>NN signalni kabel kabel tip XLPE 2x0,2 mm2.</t>
  </si>
  <si>
    <t>Perforirana vruće pocinčana kabelska polica širine 100 mm, dužine 2m</t>
  </si>
  <si>
    <t>Kutna vruće pocinčana spojnica širine 100 mm, komplet s poklopcem</t>
  </si>
  <si>
    <t>Vruće pocinčana konzola za kabelsku policu</t>
  </si>
  <si>
    <t>Vruće pocinčani poklopac za kabelsku policu širine 100mm, 2m</t>
  </si>
  <si>
    <t>PROTUPROVALNA ZAŠTITA (isporuka opreme, ugradnja, spajanje i ispitivanje)</t>
  </si>
  <si>
    <r>
      <t>Kabel je otporan na mehaničke utjecaje, opleten je čeličnom mrežom i izoliran slojem polietilena (PE). Sadrži dvožični električki bakreni vodič presjeka 0,2 mm</t>
    </r>
    <r>
      <rPr>
        <vertAlign val="superscript"/>
        <sz val="10"/>
        <rFont val="Arial"/>
        <family val="2"/>
      </rPr>
      <t>2</t>
    </r>
    <r>
      <rPr>
        <sz val="10"/>
        <rFont val="Arial"/>
        <family val="2"/>
      </rPr>
      <t xml:space="preserve"> i cijev za kompenzaciju tlaka.</t>
    </r>
  </si>
  <si>
    <r>
      <t xml:space="preserve">Odušnik </t>
    </r>
    <r>
      <rPr>
        <sz val="10"/>
        <rFont val="Symbol"/>
        <family val="1"/>
      </rPr>
      <t xml:space="preserve">Æ </t>
    </r>
    <r>
      <rPr>
        <sz val="10"/>
        <rFont val="Arial"/>
        <family val="2"/>
      </rPr>
      <t>350 izrađen prema crtežu br. 121 212. Ugradnja prije betonaže (voditi račun o koordinaciji s građevinskim radovima).</t>
    </r>
  </si>
  <si>
    <r>
      <t xml:space="preserve">zaštitna cijev </t>
    </r>
    <r>
      <rPr>
        <sz val="10"/>
        <rFont val="Symbol"/>
        <family val="1"/>
      </rPr>
      <t xml:space="preserve">Æ </t>
    </r>
    <r>
      <rPr>
        <sz val="10"/>
        <rFont val="Arial"/>
        <family val="2"/>
      </rPr>
      <t>104/</t>
    </r>
    <r>
      <rPr>
        <sz val="10"/>
        <rFont val="Symbol"/>
        <family val="1"/>
      </rPr>
      <t xml:space="preserve">Æ </t>
    </r>
    <r>
      <rPr>
        <sz val="10"/>
        <rFont val="Arial"/>
        <family val="2"/>
      </rPr>
      <t xml:space="preserve">80, L = 300, </t>
    </r>
  </si>
  <si>
    <r>
      <t>uvodnica nivo sonde (</t>
    </r>
    <r>
      <rPr>
        <sz val="10"/>
        <rFont val="Symbol"/>
        <family val="1"/>
      </rPr>
      <t xml:space="preserve">Æ </t>
    </r>
    <r>
      <rPr>
        <sz val="10"/>
        <rFont val="Arial"/>
        <family val="2"/>
      </rPr>
      <t>90/R1, 1/2",L=40 m</t>
    </r>
  </si>
  <si>
    <r>
      <t xml:space="preserve">mjerilo protoka </t>
    </r>
    <r>
      <rPr>
        <sz val="10"/>
        <rFont val="Symbol"/>
        <family val="1"/>
      </rPr>
      <t xml:space="preserve">Æ </t>
    </r>
    <r>
      <rPr>
        <sz val="10"/>
        <rFont val="Arial"/>
        <family val="2"/>
      </rPr>
      <t>2“</t>
    </r>
  </si>
  <si>
    <r>
      <t xml:space="preserve">koljena 90° </t>
    </r>
    <r>
      <rPr>
        <sz val="10"/>
        <rFont val="Symbol"/>
        <family val="1"/>
      </rPr>
      <t xml:space="preserve">Æ </t>
    </r>
    <r>
      <rPr>
        <sz val="10"/>
        <rFont val="Arial"/>
        <family val="2"/>
      </rPr>
      <t>2“ (</t>
    </r>
    <r>
      <rPr>
        <sz val="10"/>
        <rFont val="Symbol"/>
        <family val="1"/>
      </rPr>
      <t xml:space="preserve">Æ </t>
    </r>
    <r>
      <rPr>
        <sz val="10"/>
        <rFont val="Arial"/>
        <family val="2"/>
      </rPr>
      <t>60,3 x 3,65) inox</t>
    </r>
  </si>
  <si>
    <r>
      <t xml:space="preserve">cijev od PE 100 </t>
    </r>
    <r>
      <rPr>
        <sz val="10"/>
        <rFont val="Symbol"/>
        <family val="1"/>
      </rPr>
      <t xml:space="preserve">Æ </t>
    </r>
    <r>
      <rPr>
        <sz val="10"/>
        <rFont val="Arial"/>
        <family val="2"/>
      </rPr>
      <t xml:space="preserve">63 x 3,6 </t>
    </r>
  </si>
  <si>
    <r>
      <t>elektrospojnica od polietilena D63 (</t>
    </r>
    <r>
      <rPr>
        <sz val="10"/>
        <rFont val="Symbol"/>
        <family val="1"/>
      </rPr>
      <t xml:space="preserve">Æ </t>
    </r>
    <r>
      <rPr>
        <sz val="10"/>
        <rFont val="Arial"/>
        <family val="2"/>
      </rPr>
      <t>81/</t>
    </r>
    <r>
      <rPr>
        <sz val="10"/>
        <rFont val="Symbol"/>
        <family val="1"/>
      </rPr>
      <t xml:space="preserve">Æ </t>
    </r>
    <r>
      <rPr>
        <sz val="10"/>
        <rFont val="Arial"/>
        <family val="2"/>
      </rPr>
      <t>63)</t>
    </r>
  </si>
  <si>
    <t xml:space="preserve">Oprema za mjerenje i dezinfekciju vode </t>
  </si>
  <si>
    <t>Opći podaci:
Zaštita upravljačke jedinice: IP 65
Temperatura okoline: -10 ... + 50 ° C
Protok: minimum 0,5 l / min
Mjerno područje (M.R.): 0 - 2 mg / l
Princip mjerenja: (amperometrijski): 
pH područje: 6,5 ... 8
Napon napajanja: 24 VAC / VDC ± 20%</t>
  </si>
  <si>
    <t>Dozirna crpka za doziranje natrijevog hipoklorita 
* kapacitet doziranja 0,05-5 l/h, max. protupritisak 10 bar 
* kontinuirana ručna regulacija brzine doziranja i veličine dozirne kapi 
* glava i membrana crpke otporna na agresivne kemikalije 
* daljansko upravljanje doziranja: impulsno i 4(0)-20mA te mogućnost Bluetooth komunikacije 
* napajanje 230V, 50Hz, potrošnja 15VA MAX 
* temperatura okoline 2- 45 °C
* zaštita od vlage i prašine IP65
*u  kompletu sa nosačem dozirne crpke i dozirnim ventilom1/2"</t>
  </si>
  <si>
    <t xml:space="preserve">Analizator slobodnog klora  namijenjen je za mjerenje i kontrolu pitke vode. Sastoji se od mjerne ćelije sa mehaničkim čišćenjem, filtera za grubu nečistoću, masivnog kućišta i mikroprocesorske jedinice sa grafičkim panelom. Mjerne ćelije sadrže dvije elektrode (bakar – zlato,). Čišćenje ćelija obavlja se kontinuirano pomoću motora, mješala i PVC kuglica, što osigurava dugotrajno pouzdano mjerenje bez servisiranja. U mjernu ćelijuje smješten i senzor za temperaturu zbog automatske temperaturne kompenzacije i referentna elektroda. U kompletu sa analizatorom dolazi i indikator nestanka vode koji sprečava prekloriranje u slučaju da nestane vode kroz mjernu ćeliju. Mikroprocesorska jedinica pojačava signal mjerne ćelije, obrađuje ga za prikaz u mg/l na panelu i za vanjski strujni izlaz 4-20mA. (slobodni klor i temperatura). Napajanje 24 AC/DC </t>
  </si>
  <si>
    <t>Analizator je opremljen sa izlazima za PI regulaciju za direktno upravljanje dozirnom crpkom</t>
  </si>
  <si>
    <t>Napojno upravljačka jedinica za napajanje analizatora i dozirne crpke  u kojoj su smješteni osigurači,  transformator, ispravljač, sklopke, stezaljke, led indikatori stanja, uključen sitni spojni elektro i montažni materijal za spajanje elemenata dezinfekcije</t>
  </si>
  <si>
    <t>Pumpa za uzorak vode analizatora klora 50 W</t>
  </si>
  <si>
    <t xml:space="preserve">Sitni elektro i montažni materijal potreban za montažu klorne opreme </t>
  </si>
  <si>
    <t>Doprema , montaža i puštanje u rad opreme za dezinfekciju pitke vode  sa edukacijom djelatnika korisnika</t>
  </si>
  <si>
    <t>Usisna garnitura sa alarmom rezerva, puno-prazno, L=750mm, za posude veličine 60L</t>
  </si>
  <si>
    <t>PVC spremnik 50 l</t>
  </si>
  <si>
    <t>PVC zaštitni spremnik 50 l</t>
  </si>
  <si>
    <t>NaOCl natrijev hipoklorit 60/1</t>
  </si>
  <si>
    <t>Dozirni komplet - dozirna armatura za vađanje i čišćenje dozirnog ventila pod pritiskom priključak, VN1”</t>
  </si>
  <si>
    <t xml:space="preserve">Detekcija klornih para u zraku </t>
  </si>
  <si>
    <t xml:space="preserve">osobna zaštitna sredstva </t>
  </si>
  <si>
    <t>Za ono što se boji, a u kontaktu je s vodom, boja mora imati atest za pitku vodu koji daje isporučitelj te opreme. U specifikaciji opreme za tu svrhu je predviđena zaštita epoksidnim prahom.</t>
  </si>
  <si>
    <t>Frekventno regulirana jedinica sastavljena od tri crpke (dvije radne i jednom rezervnom) na zajedničkom postolju. Komplet sa usisnim i tlačnim kolektorom, kompenzacijskim spremnikom s gumenom dijafragmom, upravljačkim blokom, zasunima ulaz/izlaz, protupovratnim ventilima</t>
  </si>
  <si>
    <t>VS TREMA</t>
  </si>
  <si>
    <t>STROJARSKI RADOVI</t>
  </si>
  <si>
    <t>B.</t>
  </si>
  <si>
    <t>A.</t>
  </si>
  <si>
    <t>RAZVODNI ORMAR VODOSPREME ROVS</t>
  </si>
  <si>
    <t>C.</t>
  </si>
  <si>
    <t>REKAPITULACIJA</t>
  </si>
  <si>
    <t>STROJARSKI RADOVI UKUPNO:</t>
  </si>
  <si>
    <t>Pripremni radovi.Obnova geodetskih točaka unutar zahvata na građevinskoj parceli prije početka radova. Stavka uključuje označavanje geodetskih točaka sa crteža situacije (uglovi ograde, objekta, pristupnog puta i parcele. Obračun po broju točaka.</t>
  </si>
  <si>
    <t>Izrada betona C30/37 , transport  i betoniranje temeljnih ploča, iznad postavljene horizontalne izolacije, Betonu treba dodavati sredstva za vodonepropusnost. Na dilatacionom spoju, treba u oplatu ugraditi dilatacionu traku širine 25 cm, (vidjeti stavku 13.).</t>
  </si>
  <si>
    <t>Izrada betona C30/37 i betoniranje grede. Oplata i podupiranje uključeni u stavku.</t>
  </si>
  <si>
    <t>Izrada betona C25/30 i betoniranje jednokrakih stuba i podesta. Oplata i podupiranje uključeni u stavku.</t>
  </si>
  <si>
    <t>Izrada betona C25/30 i betoniranje kosih krovnih ploča debljine 15cm. Oplata i podupiranje uključeni u stavku.</t>
  </si>
  <si>
    <r>
      <t>Strojno - ručni iskop u tlu III kategorije za rov vanjskog odvodnog sustava objekta sa ravnim odsjecanjem bokova rova, razupiranjem rova i finim  niveliranjem dna rova na zadanu visinu. U jediničnu cijenu uračunata je i evakuacija podzemnih i oborinskih voda iz građevne jame. Obračun po m</t>
    </r>
    <r>
      <rPr>
        <vertAlign val="superscript"/>
        <sz val="10"/>
        <rFont val="Arial"/>
        <family val="2"/>
      </rPr>
      <t>3</t>
    </r>
    <r>
      <rPr>
        <sz val="10"/>
        <rFont val="Arial"/>
        <family val="2"/>
      </rPr>
      <t xml:space="preserve"> iskopa.</t>
    </r>
  </si>
  <si>
    <t>Razastiranje materijala od iskopa za ogradu po okolnom terenu. Koeficijent rastresitosti usvojen je sa 25%.</t>
  </si>
  <si>
    <t>Dobava i doprema materijala, izrada završne vodoodbojne fasadne žbuke - Silikon 2,0 mm, sve prema uputstvu proizvođača. Podloga mora biti čista od masnih mrlja, otprašena i osušena. U cijenu uračunat sav rad i materijal.</t>
  </si>
  <si>
    <r>
      <t>Obračun po m</t>
    </r>
    <r>
      <rPr>
        <vertAlign val="superscript"/>
        <sz val="10"/>
        <rFont val="Arial"/>
        <family val="2"/>
      </rPr>
      <t>2</t>
    </r>
    <r>
      <rPr>
        <sz val="10"/>
        <rFont val="Arial"/>
        <family val="2"/>
      </rPr>
      <t xml:space="preserve"> izvedene površine. Boja  prema izboru Investitora.</t>
    </r>
  </si>
  <si>
    <t>Dobava i doprema materijala, izrada završne vodoodbojne fasadne “sokl” žbuke, sve prema uputstvu proizvođača. Postavlja se pri donjem rubu površine zida, u visini h=20 cm. 
Toplinska postava XPS d=10,0 cm.
Podloga mora biti čista od masnih mrlja, otprašena i osušena. U cijenu uračunat sav rad i materijal. Prije nanošenja, podlogu pošpricati cementnim mlijekom.</t>
  </si>
  <si>
    <t>Čišćenje i pranje objekta prije predaje korisniku, odnosno prije tehničkog pregleda.</t>
  </si>
  <si>
    <t>Dobava i polaganje horizontalne hidroizacije ispod betonske ploče rezervara za vodu i na dio zgrade uz ulaz (vodne komore). (Polaže se na izvedeni podložni beton). Izolacija se sastoji od hladnog prednamaza  i bitumenske trake u dva sloja. Izolacione trake se međusobno zavaruju. Izolaciju treba izvući 50 cm izvan tlocrta rezervoara ( i zgrade), jer će se preklopiti sa izolacijom zida u svrhu zavarivanja.</t>
  </si>
  <si>
    <t>Dobava i polaganje horizontalne hidroizolacije iznad betonske ploče rezervoara za vodu. Izolacija se sastoji od hladnog prednamaza  i bitumenske trake u dva sloja. Izolacione trake se međusobno zavaruju. Izolaciju treba izvući 50 cm izvan tlocrta rezervoara jer će se preklopiti sa izolacijom zida u svrhu zavarivanja.</t>
  </si>
  <si>
    <t xml:space="preserve">Sve isto kao u prethodnoj stavci, samo se izolacija polaže na zidove rezervoara i vodnih komora. </t>
  </si>
  <si>
    <t>Dobava i postava mineralne vune, s nakaširanom završnom obradom gornje strane. Debljine toplinske izolacije 16 cm. Postavlja se između rogova.</t>
  </si>
  <si>
    <t>Dobava i postava glinenih crjepova i postava na letve, presjeka 3x5cm. Letve spadaju u stavku. Crijep glaziran, boja i oblik prema izboru investitora.
Uključeni svi opšavi, perforirani limovi i druge zaštitne mjere od ulaska ptica i životinja u krovište.</t>
  </si>
  <si>
    <t xml:space="preserve">Izrada i montaža visećeg žlijeba od  plastificiranog al. lima, polukružnog presjeka Ø 12 cm. sa izradom prelaza na vertikalu. Sav osnovni i pomoćni materijal kao što su kuke za pad i sl. su uključeni u cijenu. </t>
  </si>
  <si>
    <t>Izrada i montaža vertikale od plastificiranog al. lima, Ø 12 cm. Sav osnovni i pomoćni materijal su uključeni u cijenu: vijci obujmice, koljena za ispust vode na teren.</t>
  </si>
  <si>
    <t xml:space="preserve">Izrada i montaža opšava rubnih kosina krova, opšavom od plastificiranih al. limova, razvijene širine do 50cm. Sav osnovni i pomoćni materijal su uključeni u stavku i cijenu. </t>
  </si>
  <si>
    <t>Izrada i montaža dilatacionih  tipskih završnih elemenata na vanjskom i unutarnjem pročelju. Postavljaju se na vertikalnim i horizontalnim mjestima, gdje su zgrade dilataciono razdvojene.</t>
  </si>
  <si>
    <t>Dobava i polaganje podnih keramičkih, protukliznih pločica, dimenzija i boje prema odredbi nadzornog tijela. Polažu se u sloj ljepila, uz fugiranje. Način polaganja: fuga na fugu.</t>
  </si>
  <si>
    <t>Sve isto kao prethodna stavka, samo treba oblagati gazišta  i čela stuba. Na gazišta treba postaviti protuklizne trake. Gazišta su širine 27,5 cm  a čela 17,5 cm:</t>
  </si>
  <si>
    <t>Dobava i doprema materijala te oblaganje armiranobetonskog korita za uzimanje uzoraka keramičkim pločicama. Keramičke pločice lijepe se na pripremljenu podlogu za to predviđenim ljepilom uz fugiranje. U jediničnu cijenu uključen je sav potreban rad i materijal.</t>
  </si>
  <si>
    <t xml:space="preserve">Dobava i polaganje podnih keramičkih, protukliznih pločica, dimenzija i boje prema odabiru nadzornog tijela. Polažu se u sloj ljepila, uz fugiranje, na ulaznom trijemu. </t>
  </si>
  <si>
    <t>zaštitna rešetka dimenzija 120 x 50, AKZ - vruće cinčanje – poz 2a</t>
  </si>
  <si>
    <t>dvokrilna vrata -rešetka, AKZ - vruće cinčanje - poz 1a</t>
  </si>
  <si>
    <t>izrada okvira, AKZ - vruće cinčanje 288 x 88</t>
  </si>
  <si>
    <t>Dobava i ugradba tipskog slivnika 20 x 20 cm u pod kanala u zasunskoj komori.</t>
  </si>
  <si>
    <t xml:space="preserve">Izvedba slijepog betonskog okna iz betonske cijevi Ø 50 cm, dužine 100 cm . Cijev se polaže na betonsku podlogu debljine 15 cm iz betona C12/15. U betonskoj cijevi je potrebno izraditi otvore za priključenje drenažnih cijevi sa kompletnom zidarskom obradom. Sa gornje strane ugrađuje se betonski poklopac d = 7 cm , Ø 50 cm. </t>
  </si>
  <si>
    <t>Izrada drenaže uokolo cijelog objekta od plastičnih perforiranih cijevi DN 100. Cijevi se postavljaju na tipsku betonsku lučnu kanalicu. Cijena obuhvaća nabavu cijevi i ugradnju.</t>
  </si>
  <si>
    <t>Dobava i ugradnja ogradnih panela visine 2000 mm koji su izrađeni od elektrozavarene mreže izrađene od pocinčane žice koja se naknadno prevlači poliesterom. Radi postizanja ukrućenosti i ojačanja panel je savijen po dužini u obliku slova «V» u 4 međusobno paralelna polja. Materijal je pocinčana žica promjera min 5 mm. Završna obrada: galvanizacija + plastifikacija poliesterom. Paneli se na stup pričvršćuju nosačima – fiksatorima panela.</t>
  </si>
  <si>
    <t>Dobava i postava čeličnih pocinčanih nosivih stupova (30 mikrona) dimenzija 60 x 60 x 1,5 x 2000 mm. Na donjoj strani stupa navarena je čelična ploča dimenzije 100 x 100 x 5 mm. Stupovi se za temelj učvršćuju preko sidrenih čeličnih vijaka sa čeličnim trnom (4 kom). Završna obrada: galvanizacija + plastifikacija poliesterom.</t>
  </si>
  <si>
    <t>obračun po metru ograde</t>
  </si>
  <si>
    <t>Dobava potrebnog materijala, izrada dvokrilnih vrata ukupne širine 3600 mm, visine 2000 mm, te ugradnja na pripremljene temelje. U cijenu vrata uračunati su i nosivi čelični stupovi dimenzija 60 x 60 x 1,5 x 2000 mm (2 kom) na koje se pričvršćuju okviri vrata. Na donjoj strani stupa navarena je čelična ploča dimenzije 100 x 100 x 5 mm. Stupovi se za temelj učvršćuju preko sidrenih čeličnih vijaka sa čeličnim trnom (4 kom). Svi elementi vrata (okviri, stupovi) su pocinčani i naknadno prevučeni poliesterom. Na vratno krilo predvidjeti ugradnju elektrozavarene mreže galvanizirane i plastificirane poliesterom. Izmjera na licu mjesta.</t>
  </si>
  <si>
    <t>Dobava i ugradnja pješačkog ulaza koji se sastoji od jednokrilnih zaokretnih vratiju ukupne širine 810 mm, visine 2000 mm. Krilo je oslonjeno na dvije šarke. Nosivi elementi (stupovi) su čelične cijevi dimenzija 60 x 60 x 1,5 x 2000 mm (2 kom) na koje se pričvršćuju okviri vrata dimenzije 60x60x4 mm. Na donjoj strani stupa navarena je čelična ploča dimenzije 100 x 100 x 5 mm. Stupovi se za temelj učvršćuju preko sidrenih čeličnih vijaka sa čeličnim trnom (4 kom). Svi elementi vrata (okviri, stupovi) su pocinčani i naknadno prevučeni poliesterom. Na vratno krilo predvidjeti ugradnju elektrozavarene mreže galvanizirane i plastificirane poliesterom. U cijenu uračunata i vanjska brava sa cilindar uloškom i tri ključa. Izmjera na licu mjesta.</t>
  </si>
  <si>
    <t>Dobava i ugradnja geotekstila 300 gr  koji se polaže na pripremljenu posteljicu. Minimalni preklop je 30 cm.</t>
  </si>
  <si>
    <r>
      <t>Obračun po m</t>
    </r>
    <r>
      <rPr>
        <vertAlign val="superscript"/>
        <sz val="10"/>
        <rFont val="Arial"/>
        <family val="2"/>
      </rPr>
      <t>3</t>
    </r>
    <r>
      <rPr>
        <sz val="10"/>
        <rFont val="Arial"/>
        <family val="2"/>
      </rPr>
      <t xml:space="preserve"> ugrađenog sloja u zbijenom stanju.</t>
    </r>
  </si>
  <si>
    <r>
      <t>Izrada tamponskog sloja od vibririanog kamenog materijala 0/63 mm, minimalne debljine sloja 35 cm ispod kolnika. Nakon preuzimanja ispitanog planuma, donjeg stroja (posteljice) u pogledu zbijenosti, ravnosti projektiranih nagiba, pravilno izvedene odvodnje, a sve prema važećim standardima, pristupa se izradi tamponskog sloja. . Tampon se mora nabiti vibracionim strojevima. Zrnati materijal ne smije sadržavati više od 5% organskih tvari i lakih čestica. Modul stišljivosti mora biti min. 80 N/mm</t>
    </r>
    <r>
      <rPr>
        <vertAlign val="superscript"/>
        <sz val="10"/>
        <rFont val="Arial"/>
        <family val="2"/>
      </rPr>
      <t>2</t>
    </r>
    <r>
      <rPr>
        <sz val="10"/>
        <rFont val="Arial"/>
        <family val="2"/>
      </rPr>
      <t>, a stupanj zbijenosti u odnosu na modificirani Proctorov postupak Sz=100%.. Sve nepravilnosti utvrđene za vrijeme zbijanja mora izvođač o svom trošku ukloniti. Sva tekuća i kontrolna ispitivanja treba vršiti prema važećim standardima i propisima u toku građenja. Ova stavka obuhvaća: pribavljanje atesta za  mat. prije početka radova, nabava, dovoz i istovar, razgrtanje, planiranje, profiliranje tamponskog sloja i zbijanje, kontrola ravnine i visine izvedenog tamponskog sloja, sve radove na ispitivanju koji su potrebni za pravilnu ugradnju, kao i pribavljanje atesta.</t>
    </r>
  </si>
  <si>
    <t>Dobava i ugradnja gotovih betonskih rubnjaka 15/25 cm, od eruptivnog agregata C 40/50, položenih na betonsku podlogu sa stražnjim zidićem od C 12/15, izrađenim u svemu prema detalju u projektu. Rubnjaci se postavljaju na: mjestu dodira pristupne površine sa zelenom površinom. Gotovi betonski rubnjaci moraju biti prvoklasno izrađeni, vidljive plohe betona i pripadni bridovi su obrađeni i oprani. Prema potrebi određeni će se komadi bez posebne naplate izraditi tlocrtno zakrivljeni. U stavci je uračunata dobava i ugradnja rubnjaka sa izradom betonske podloge, te zalijevanje reški cementnim mortom 1:4 uključujući potrebne predradnje na pripremi podloge i potrebnu oplatu. Min. dužine pojedinih komada 80 cm.</t>
  </si>
  <si>
    <r>
      <t>Obračunato po m</t>
    </r>
    <r>
      <rPr>
        <vertAlign val="superscript"/>
        <sz val="10"/>
        <rFont val="Arial"/>
        <family val="2"/>
      </rPr>
      <t>1</t>
    </r>
    <r>
      <rPr>
        <sz val="10"/>
        <rFont val="Arial"/>
        <family val="2"/>
      </rPr>
      <t xml:space="preserve"> ugrađenog normalnog betonskog rubnjaka 15/25 cm.</t>
    </r>
  </si>
  <si>
    <r>
      <t>Izrada veznog sloja od bitumenizirane kamene sitneži (BNS 32) debljine 7cm. Sloj se ugrađuje na mehanički stabilizirani nosivi sloj. Rad se mjeri u m</t>
    </r>
    <r>
      <rPr>
        <vertAlign val="superscript"/>
        <sz val="10"/>
        <rFont val="Arial"/>
        <family val="2"/>
      </rPr>
      <t>2</t>
    </r>
    <r>
      <rPr>
        <sz val="10"/>
        <rFont val="Arial"/>
        <family val="2"/>
      </rPr>
      <t xml:space="preserve"> stvarno položenog sloja.</t>
    </r>
  </si>
  <si>
    <t xml:space="preserve">Izrada habajućeg sloja od asfaltbetona AB-8, BIT60 u debljini od 3 cm. Habajući sloj se polaže na vezni sloj. </t>
  </si>
  <si>
    <t>vijci sa maticama za prirubnički spoj  M20x65</t>
  </si>
  <si>
    <t>mehanička zaštita: IP67</t>
  </si>
  <si>
    <t>Stavke obuhvaćaju rad, te kompletni spojni i brtveni materijal. Također stavke obuhvaćaju izolacijske tuljke i izolacijske podložne pločice na mjestima kontakta dijelova iz nehrđajućeg čelika (vijci) s dijelovima iz GGG 40.</t>
  </si>
  <si>
    <t>Brtveni materijal od bezazbestnog materijala (klingerit) debljine 2 – 3 mm te kompletan spojni materijal (vijci, matice i podložne pločice) iz nehrđajućeg čelika A2. Ovo se ne odnosi na vijke koji su već ugrađeni u pojedinu opremu</t>
  </si>
  <si>
    <t>PN 10 HRN M.B6.181 DIN 2576  ili jednakovrijedno ________________</t>
  </si>
  <si>
    <t>PN 16 HRN M.B6.182 DIN 2577  ili jednakovrijedno ________________</t>
  </si>
  <si>
    <t>PN 10 HRN M.B6.162 DIN 2632 ili jednakovrijedno ________________</t>
  </si>
  <si>
    <t>PN 16 HRN M.B6.163 DIN 2633  ili jednakovrijedno ________________</t>
  </si>
  <si>
    <t>PN 10 HRN M.B6.191 DIN 2526 ili jednakovrijedno ________________</t>
  </si>
  <si>
    <t>PN 16 HRN M.B6.192 DIN 2527 ili jednakovrijedno ________________</t>
  </si>
  <si>
    <t>Sve prirubnice su bušene prema DIN 2502 ili jednakovrijedno _________________ PN 16 i PN 10.</t>
  </si>
  <si>
    <t>Redukcijski komadi su izrađeni prema DIN 2616 T2/91  ili jednakovrijedno ________________ od materijala 316 (AISI) odnosno X5CrNiMo 17.12.2. (prema DIN 17456  ili jednakovrijedno ________________).</t>
  </si>
  <si>
    <t>T-komad ugradbenih dimenzija prema DIN 2615  ili jednakovrijedno ________________ (izrađeni tvornički od materijala 316 (AISI) odnosno X5CrNiMo 17.12.2. (prema DIN 17456  ili jednakovrijedno ________________).</t>
  </si>
  <si>
    <t>mrežica od nehrđajučeg čelika za sprečavanje ulaska kukaca</t>
  </si>
  <si>
    <r>
      <t xml:space="preserve">koljena 90° </t>
    </r>
    <r>
      <rPr>
        <sz val="10"/>
        <rFont val="Symbol"/>
        <family val="1"/>
      </rPr>
      <t xml:space="preserve">Æ </t>
    </r>
    <r>
      <rPr>
        <sz val="10"/>
        <rFont val="Arial"/>
        <family val="2"/>
      </rPr>
      <t>1/2“ (</t>
    </r>
    <r>
      <rPr>
        <sz val="10"/>
        <rFont val="Symbol"/>
        <family val="1"/>
      </rPr>
      <t xml:space="preserve">Æ </t>
    </r>
    <r>
      <rPr>
        <sz val="10"/>
        <rFont val="Arial"/>
        <family val="2"/>
      </rPr>
      <t>21,3 x 2,65) nehrđajući čelik</t>
    </r>
  </si>
  <si>
    <r>
      <t xml:space="preserve">cijev za cijevni navoj  </t>
    </r>
    <r>
      <rPr>
        <sz val="10"/>
        <rFont val="Symbol"/>
        <family val="1"/>
      </rPr>
      <t xml:space="preserve">Æ </t>
    </r>
    <r>
      <rPr>
        <sz val="10"/>
        <rFont val="Arial"/>
        <family val="2"/>
      </rPr>
      <t>1/2“ (</t>
    </r>
    <r>
      <rPr>
        <sz val="10"/>
        <rFont val="Symbol"/>
        <family val="1"/>
      </rPr>
      <t xml:space="preserve">Æ </t>
    </r>
    <r>
      <rPr>
        <sz val="10"/>
        <rFont val="Arial"/>
        <family val="2"/>
      </rPr>
      <t>21,3 x 2,65) nehrđajući čelik</t>
    </r>
  </si>
  <si>
    <r>
      <t xml:space="preserve">spojnica s vanjskim navojem za zavarivanje </t>
    </r>
    <r>
      <rPr>
        <sz val="10"/>
        <rFont val="Symbol"/>
        <family val="1"/>
      </rPr>
      <t xml:space="preserve">Æ </t>
    </r>
    <r>
      <rPr>
        <sz val="10"/>
        <rFont val="Arial"/>
        <family val="2"/>
      </rPr>
      <t>1/2“ nehrđajućeg čelika</t>
    </r>
  </si>
  <si>
    <r>
      <t xml:space="preserve"> </t>
    </r>
    <r>
      <rPr>
        <sz val="10"/>
        <rFont val="Arial"/>
        <family val="2"/>
      </rPr>
      <t xml:space="preserve">ventil-pipa </t>
    </r>
    <r>
      <rPr>
        <sz val="10"/>
        <rFont val="Symbol"/>
        <family val="1"/>
      </rPr>
      <t>Æ</t>
    </r>
    <r>
      <rPr>
        <sz val="10"/>
        <rFont val="Arial"/>
        <family val="2"/>
      </rPr>
      <t>1/2“ od nehrđajućeg čelika</t>
    </r>
  </si>
  <si>
    <r>
      <t xml:space="preserve">zida obujmica za cijev </t>
    </r>
    <r>
      <rPr>
        <sz val="10"/>
        <rFont val="Symbol"/>
        <family val="1"/>
      </rPr>
      <t xml:space="preserve">Æ </t>
    </r>
    <r>
      <rPr>
        <sz val="10"/>
        <rFont val="Arial"/>
        <family val="2"/>
      </rPr>
      <t>1/2“ nehrđajući čelik</t>
    </r>
  </si>
  <si>
    <t>Cijevi nivostata DN 100 od nehrđajućeg čelika</t>
  </si>
  <si>
    <r>
      <t>bešavna cijev od nehrđajučeg čelika DN 100 (</t>
    </r>
    <r>
      <rPr>
        <sz val="10"/>
        <rFont val="Symbol"/>
        <family val="1"/>
      </rPr>
      <t xml:space="preserve">Æ </t>
    </r>
    <r>
      <rPr>
        <sz val="10"/>
        <rFont val="Arial"/>
        <family val="2"/>
      </rPr>
      <t>114,3X3,6)</t>
    </r>
  </si>
  <si>
    <r>
      <t xml:space="preserve">pločica 150x150x10 mms četiri rupe za sidrene vijke M10, sidreni vijci M10 (4 kom) s ekspanzijskim čahurama od nehrđajućeg čelika, šipka </t>
    </r>
    <r>
      <rPr>
        <sz val="10"/>
        <rFont val="Symbol"/>
        <family val="1"/>
      </rPr>
      <t xml:space="preserve">Æ </t>
    </r>
    <r>
      <rPr>
        <sz val="10"/>
        <rFont val="Arial"/>
        <family val="2"/>
      </rPr>
      <t xml:space="preserve"> 16 mm</t>
    </r>
  </si>
  <si>
    <r>
      <t xml:space="preserve">ventil-slavina </t>
    </r>
    <r>
      <rPr>
        <sz val="10"/>
        <rFont val="Symbol"/>
        <family val="1"/>
      </rPr>
      <t xml:space="preserve">Æ </t>
    </r>
    <r>
      <rPr>
        <sz val="10"/>
        <rFont val="Arial"/>
        <family val="2"/>
      </rPr>
      <t>2“ od nehrđajućeg čelika</t>
    </r>
  </si>
  <si>
    <r>
      <t xml:space="preserve">spojnica s vanjskim navojem za zavarivanje </t>
    </r>
    <r>
      <rPr>
        <sz val="10"/>
        <rFont val="Symbol"/>
        <family val="1"/>
      </rPr>
      <t xml:space="preserve">Æ </t>
    </r>
    <r>
      <rPr>
        <sz val="10"/>
        <rFont val="Arial"/>
        <family val="2"/>
      </rPr>
      <t>2“ nehrđajući čelik</t>
    </r>
  </si>
  <si>
    <t>Puštanje u rad i probni rad u trajanju od 3 dana uz obuku ljudstva Investitora i izradu ostakljene sheme strojarnice.</t>
  </si>
  <si>
    <t>PRIKLJUČNO-MJERNI ORMAR KPMO UKUPNO :</t>
  </si>
  <si>
    <t>RAZVODNI ORMAR VODOSPREME ROVS UKUPNO:</t>
  </si>
  <si>
    <t>VANJSKA RASVJETA VODOSPREME UKUPNO:</t>
  </si>
  <si>
    <t>OPREMA ZA UNUTARNJU RASVJETU UKUPNO:</t>
  </si>
  <si>
    <t xml:space="preserve"> OPREMA ZA UZEMLJENJE I IZJEDNAČENJE POTENCIJALA UKUPNO:</t>
  </si>
  <si>
    <t>GROMOBRANSKA INSTALACIJA  UKUPNO:</t>
  </si>
  <si>
    <t>KABELI  UKUPNO:</t>
  </si>
  <si>
    <t>KABELSKE POLICE I INSTALACIJSKI PRIBOR UKUPNO:</t>
  </si>
  <si>
    <t>MJERENJA, ISPITIVANJA, PUŠTANJE U POGON UKUPNO:</t>
  </si>
  <si>
    <r>
      <t xml:space="preserve">cijev za cijevni navoj  </t>
    </r>
    <r>
      <rPr>
        <sz val="10"/>
        <rFont val="Symbol"/>
        <family val="1"/>
      </rPr>
      <t xml:space="preserve">Æ </t>
    </r>
    <r>
      <rPr>
        <sz val="10"/>
        <rFont val="Arial"/>
        <family val="2"/>
      </rPr>
      <t>2“ (</t>
    </r>
    <r>
      <rPr>
        <sz val="10"/>
        <rFont val="Symbol"/>
        <family val="1"/>
      </rPr>
      <t xml:space="preserve">Æ </t>
    </r>
    <r>
      <rPr>
        <sz val="10"/>
        <rFont val="Arial"/>
        <family val="2"/>
      </rPr>
      <t>60,3 x 3,65) nehrđajući čelik</t>
    </r>
  </si>
  <si>
    <r>
      <t>Priprema zemljane podloge donjeg stroja do projektirane visine posteljice pristupne površine . Traženi modul stišljivosti M</t>
    </r>
    <r>
      <rPr>
        <vertAlign val="subscript"/>
        <sz val="10"/>
        <rFont val="Arial"/>
        <family val="2"/>
      </rPr>
      <t>s</t>
    </r>
    <r>
      <rPr>
        <sz val="10"/>
        <rFont val="Arial"/>
        <family val="2"/>
      </rPr>
      <t xml:space="preserve"> &gt; 10 MN/m</t>
    </r>
    <r>
      <rPr>
        <vertAlign val="superscript"/>
        <sz val="10"/>
        <rFont val="Arial"/>
        <family val="2"/>
      </rPr>
      <t>2</t>
    </r>
    <r>
      <rPr>
        <sz val="10"/>
        <rFont val="Arial"/>
        <family val="2"/>
      </rPr>
      <t xml:space="preserve">. </t>
    </r>
  </si>
  <si>
    <t>Prijenos i ugradba raznih fazonskih komada (DN15, DN100, DN200) u oplatu betonskih zidova na dilataciji, uz naknadnu obradu proboja izrađenih od nehrđajućeg čelika cijevi sa navarenim brtvenim prstenom od nehrđajućeg čelika na mjestu prolaza kroz zidove vodnih komora i zasunske komore, uključivo sav potreban rad i materijal potreban za ugradbu. Ugradbu obaviti u dogovoru sa monterom vodovodnih instalacija radi točne dispozicije komada. Nehrđajući čelik adekvatan namjeni objekta.</t>
  </si>
  <si>
    <t>Izrada revizionog okna od nabijenog vodonepropusnog betona C25/30, položaja i oblika prema crtežima. Dimenzije okna su 120 x 120 cm, debljina zidova 20 cm, dubina prema projektu. Dno, stijenke, ploča, te ulaz u okno su armirani obostrano mrežastom armaturom B500B Q-385. Prilikom betoniranja zidova postaviti priključni komad za odvodne PE-HD cijevi DN 200. Ispod armiranog betonskog dna izvodi se podloga od betona C8/10 debljine 10 cm. U okno se ugrađuju ljevano željezne stupaljke na razmaku 30 cm i ljevano-željezni poklopac sa pripadajućim okvirom dim. 600/600 za teški promet. Izrada prema priloženim nacrtima oplate i armature.</t>
  </si>
  <si>
    <t>cijevi sa dvije prirubnice 
nazivnog tlaka PN 10,  FF-cijev DN 200,</t>
  </si>
  <si>
    <t>UKUPNO GRAĐEVINSKI RADOVI</t>
  </si>
  <si>
    <t>hidrostatske sonde
kompaktna 2-žična 4-20mA, napajanje iz petlje sa dodatnom priključnom kutijom tehničkih karakteristika kako slijedi:
- materijal sonde: 316L sa ovjesom za montažu iz nehrđajučeg čelika
- material senzora: keramika
- spojni kabel 10 m. 
- sa KTW certifikatom za uporabu u pitkoj vodi</t>
  </si>
  <si>
    <t>Univerzalni pokazivač 
LC zaslon sa kontrolnom jedinicom sa mogućnošću konfiguriranja, linearizaciijom, funkcijom limita, min/max vrijednosti tehničkih karakteristika kako slijedi:
- napaja mjerilo razine i prima signal od 4-20mA
- ulaz / izlaz: 1 univerzalni / 1 analogni + 2 releja
- napajanje zaslona: 24 - 230 V AC/DC. Mora imati dva neovisno slobodno programibilna releja i jedan galvansko odvojeni analogni izlaz 4-20mA. Mogućnost ubacivanja linearizacijske krivulje u 32 točke. 
- ugradnja zaslona: montaža na panel ili vrata ormara
- napajanje strujne petlje</t>
  </si>
  <si>
    <r>
      <t xml:space="preserve"> </t>
    </r>
    <r>
      <rPr>
        <sz val="10"/>
        <rFont val="Arial"/>
        <family val="2"/>
      </rPr>
      <t>prenaponskog zaštitnika</t>
    </r>
  </si>
  <si>
    <t>Stavka uključuje izradu, te dostavu izvedbenog projekta u elektroničkom i printanom obliku.</t>
  </si>
  <si>
    <t>IZRADA IZVEDBENOG PROJEKTA</t>
  </si>
  <si>
    <t>Nabava i dobava osobnih zaštitnih sredstava prema ''Zakonu o zaštiti na radu''.  
Stavka se odnosi na slijedeća zaštitna sredstva:  
-čizma  PVC,   par 3
rukavica neopren vel.10-11, par 3
naočale zaštitne- sa zaštitom od prašine, čestica i kemikalija,   kom 3
ormarić za prvu pomoć PVC PUN za 6 osoba, kom 1
ormar za smještaj zaštitne opreme PVC ili aluminij dvokrilno 1620x800x440,  kom 2
oznaka  za nagrizajuće 30x30cm tvrdi PVC,  kom 1
oznaka zabanjeno pušenje i uporaba otvorenog plamena 18 x 25 cm tvrdi PVC,   kom 1
oznaka zabranjen ulaz neovlaštenim osobama 18 x 25 cm tvrdi PVC,   kom 1
oznaka zabranjeno jesti ili piti 25 x 18 cm tvrdi PVC, kom 1</t>
  </si>
  <si>
    <t>Svi vijci, matice i podložne pločice su iz nehrđajućeg čelika grupe A2 ISO 3506/79; DIN 267 T11/80 ili jednakovrijedno __________________</t>
  </si>
  <si>
    <t>Fazonski komadi prporučuju se od GGG 40  ISO 2531, tj. EN 545 ili jednakovrijedno _______________sa   antikorozivnom zaštitom izvana i iznutra epoxy.</t>
  </si>
  <si>
    <t>Pozicije iz nehrđajućeg čelika izvesti iz bešavnih ravnih cijevi od materijala 316 (AISI) odnosno X5CrNiMo 17.12.2. (prema DIN 17456) ili jednakovrijedno ___________________</t>
  </si>
  <si>
    <r>
      <t xml:space="preserve">Cijevni lukovi su u izvedba 3:r </t>
    </r>
    <r>
      <rPr>
        <sz val="10"/>
        <rFont val="Symbol"/>
        <family val="1"/>
      </rPr>
      <t>~</t>
    </r>
    <r>
      <rPr>
        <sz val="10"/>
        <rFont val="Arial"/>
        <family val="2"/>
      </rPr>
      <t xml:space="preserve"> 1,5 x Dv od materijala 316 (AISI) odnosno X5CrNiMo 17.12.2. (prema DIN 17456) ili jednakovrijedno _________________</t>
    </r>
  </si>
  <si>
    <t>Prirubnice izraditi od materijala 316 (AISI) odnosno X5CrNiMo 17.12.2. (prema DIN 17456) ili jednakovrijedno _____________ i to:</t>
  </si>
  <si>
    <t>Uz leptiraste zaklopke, sve zaporne armature se isporučuje:</t>
  </si>
  <si>
    <t>Zaporna armatura s elektromotornim pogonom 
preko reduktora prema DIN 3354-2 ili jednakovrijedno __________________</t>
  </si>
  <si>
    <t>izvana: EKB Epoxy («plava boja» - RAL 5015 ili jednakovrijedno __________)</t>
  </si>
  <si>
    <t>Zaporna armatura s ručnim pogonom preko 
reduktora prema DIN 3354-2 ili jednakovrijedno ____________ + ručno kolo</t>
  </si>
  <si>
    <t>izvana: EKB epoxy prah («plava boja» - RAL 5015 ili jednakovrijedno____________)</t>
  </si>
  <si>
    <t>Izvedba s prirubnicama za PN10, prema DIN 2501 ili jednakovrijedno _______________</t>
  </si>
  <si>
    <t>tijelo (harmonika) – nehrđajući čelik (Č:4572 ili jednakovrijedno _________________)</t>
  </si>
  <si>
    <t>unutrašnje vodilice – nehrđajući čelik (Č:4572 ili jednakovrijedno _________________)</t>
  </si>
  <si>
    <t>prirubnice - nehrđajući čelik (Č:4572 ili jednakovrijedno _________________)</t>
  </si>
  <si>
    <t>vijci - nehrđajući čelik (A2 ili jednakovrijedno _____________)</t>
  </si>
  <si>
    <t>Kompletna izvedba od nehrđajućeg čelika (AISI 316 ili jednakovrijedno _______________). Radionička izrada:</t>
  </si>
  <si>
    <t>Cijev za prolaz kroz zid sa dvije prirubnice DN 200 PN 10, L = 900 mm. Ugradnja prije betonaže (voditi računa o koordinaciji s građevinskim radovima). Kompletna izvedba od nehrđajućeg čelika (AISI 316 ili jednakovrijedno ____________). Radionička izrada:</t>
  </si>
  <si>
    <t>Cijev za prolaz kroz zid sa jednom prirubnicom DN 100 PN 10, L = 950 mm. Kompletna izvedba od nehrđajućeg čelika (AISI 316 ili jednakovrijedno _______). Ugradnja prije betonaže (voditi računa o koordinaciji s građevinskim radovima). Radionička izrada:</t>
  </si>
  <si>
    <t>Preljevna cijev DN 200 PN 10 s prolazom kroz zid L = 1810 mm (razmak od prirubnice do osi luka). Kompletna izvedba od nehrđajućeg čelika (AISI 316 ili jednakovrijedno _________). Ugradnja prije betonaže (voditi računa o koordinaciji s građevinskim radovima).</t>
  </si>
  <si>
    <t>Prirubnice s grlom nazivnog tlaka PN 10 prema  DIN 2632 ili jednakovrijedno _________ izrađene od materijala AISI 316 ili jednakovrijedno __________ odnosno X5CrNiMo17.12.2 (prema DIN 174546 ili jednakovrijedno___________). Potrebne su slijedeće veličine i količine::</t>
  </si>
  <si>
    <t>Koljeno dimenzije prema DIN 2605 ili jednakovrijedno ___________ izvedba 3 (R = 1,5 D) od materijala AISI 316 ili jednakovrijedno___________ odnosno X5CrNiMo17.12.2 (prema DIN 174546 ili jednakovrijedno ______________). Potrebne su slijedeće veličine i količine:</t>
  </si>
  <si>
    <t>Redukcijski komadi izrađeni prema DIN 2616–2 ili jednakovrijedno ___________ od materijala AISI 316 ili jednakovrijedno ___________ odnosno X5CrNiMo17.12.2 (prema DIN 174546 ili jednakovrijedno __________). Potrebne su slijedeće veličine i količine:</t>
  </si>
  <si>
    <t>T-komadi izrađeni prema DIN 2615-1 ili jednakovrijedno _________ od  materijala AISI 316 ili jednakovrijedno _________ odnosno X5CrNiMo17.12.2 (prema DIN 174546 ili jednakovrijedno _________). Potrebne su slijedeće veličine i količine:</t>
  </si>
  <si>
    <t>Bešavne čelične cijevi izrađene prema DIN 2462, Teil 1 ili jednakovrijedno ____________ od nehrđajućeg čelika AISI 316 ili jednakovrijedno _________ odnosno X5CrNiMo 17.12.2. (prema DIN 174546 ili jednakovrijedno __________ Potrebne su slijedeće veličine i količine:</t>
  </si>
  <si>
    <t>Brtveni materijal od bezazbestnog tjesnila (klingerit) ili jednakovrijedno ___________debljine 2 – 3 mm te kompletan spojni materijal (vijci, matice i podložne pločice) iz nehrđajućeg čelika A2 ili jednakovrijedno ____________. Ovo se odnosi na vijke koji su već ugrađeni u pojedinu opremu.</t>
  </si>
  <si>
    <t>Kompletna izvedba instalacije za uzimanje uzoraka vode je nehrđajući čelik (AISI 316 ili jednakovrijedno _____________).</t>
  </si>
  <si>
    <r>
      <t xml:space="preserve">Instalacija unutar zasunske komore je od nehrđajućeg čelika (AISI 316 ili jednakovrijedno __________ a u zemlji izvan objekta od polietilena visoke gustoće PE 100 za pitku vodu za radni tlak do 10 bar. </t>
    </r>
    <r>
      <rPr>
        <b/>
        <sz val="10"/>
        <rFont val="Arial"/>
        <family val="2"/>
      </rPr>
      <t xml:space="preserve">Sve cijevi do ugradnje moraju biti zatvorene zaštitnim poklopcima. </t>
    </r>
  </si>
  <si>
    <t>Džepni mjerač klora (slobodnog + sveukupnog) sadrži:
Pouzdan jednoparametarski džepni mjerač, LED-Optika, lako upravljanje, visoka LCD rezolucija sa pozadinskim osvjetljenjem, automatsko evidentiranje i bilježenje 10 posljednjih podatkovnih točaka, pretprogramirana - analitička metoda, vodootporan, rad na baterije. Pribor sadrži potrebne baterije, set reagensa, ručne i cjelovite upute,  robusnu kutiju za prenošenje
uključuje osnovne reagense za određivanje:
slobodnog klora 0,02 ... 2 mg/l 100 
sveukupnog klora 0,02 ... 2 mg/l 100 
Mjerni rang: 0.02 - 8 mg/l klora</t>
  </si>
  <si>
    <r>
      <t>Detektor klora u zraku sastavljen je od jedinice sa displejom, dva podesiva alarma i alarmom greške uređaja, modulom za napajanje i odvojenom sondom za detekciju klornih para u zraku
Detekcijska sonda je montirana u IP65 kućištu te ima strujni izlaz (4-20 Ma) koji je spojen na strujni ulaz na uređaju. 
Tehnički podaci :
Mjerna jedinica                       PPM
Raspon temperature                 10 to + 50 °C
Razlučivost kod 20 °C                0,1 PPM
Mjerni raspon                         0 - 20 PPM
Napon napajanja :                  230V, 50/60Hz
Analogni izlazi:                        2 x 4-20 mA
Strujni ulazi :                           4 - 20 mA
Displej :                                   LCD,</t>
    </r>
    <r>
      <rPr>
        <sz val="10"/>
        <color indexed="10"/>
        <rFont val="Arial"/>
        <family val="2"/>
      </rPr>
      <t xml:space="preserve">
</t>
    </r>
    <r>
      <rPr>
        <sz val="10"/>
        <rFont val="Arial"/>
        <family val="2"/>
      </rPr>
      <t>- U kompletu sa svjetlosnim alarmom (zeleno+žuta za signalizaciju stanja u prostoriji )</t>
    </r>
  </si>
  <si>
    <t>Dobava, doprema, montaža i puštanje u rad sa edukacijom djelatnika korisnika
-Upute o korištenju, izvedbena shema
-uključen sitan elektro i instalacijski materijal</t>
  </si>
  <si>
    <t>Oslonci cjevovoda obujmice, zavješenja, pričvrsnice izrađeni od profilnog željeza, lima i plosnatog čelika. Materijal oslonaca je nehrđajući čelik AISI 304 ili jednakovrijedno _____________. Između oslonaca i cijevi umetnuti gumu. Oslonce pomoću sidrenih vijaka od nehrđajučeg čelika sidriti u AB podnu ploču</t>
  </si>
  <si>
    <t>Napomena:</t>
  </si>
  <si>
    <t>Cijevni komad od ductila s jednom prirubnicom i prstenom za ugradnju u zid. Ugradnja prije betonaže (voditi računa o koordinaciji s građevinskim radovima). Izrađen od GGG s prirubnicama prema DIN 2502 ili jednakovrijedno _________, DN 300 PN 16, L = 1000 mm</t>
  </si>
  <si>
    <t>Cijevni komad od ductila s dvije prirubnice i prstenom za ugradnju u zid. Ugradnja prije betonaže (voditi računa o koordinaciji s građevinskim radovima). Izrađen od GGG s prirubnicama prema DIN 2502 ili jednakovrijedno ___________, DN 200 PN 10 L = 1000 mm</t>
  </si>
  <si>
    <t>Cijev od ductila sa dvije prirubnice izrađena od GGG s 
prirubnicama prema DIN 2502 ili jednakovrijedno ___________________</t>
  </si>
  <si>
    <t>Dvosmjerno elektromagnetsko induktivno mjerilo protoka. Mikroprocesorska kompaktna izvedba, sa samokontrolom, tehničkih karakteristika kako slijedi:  
- materijal kućišta elektronike/zaštita: Aluminij AlSi10Mg, IP67, kompaktna izvedba
- unutrašnji dio mjerila, koji je u dodiru s mjernim medijem sa atestom za pitku vodu
- senzor: prirubnice od ugljičnog čelika, zaštita IP67, površinska protukorozivna zaštita prirubnica 
- materijal mjerne cijevi: nehrđajući čelik 1.4301/1.4306/304/304L 
- univerzalnom napajanje 100 – 240 VAC/ 24 VAC/VDC
- izlazi: analogni 4 - 20 mA HART protokol galvanski odvojen, impulsni (certificirani) za zbirni protok galvanski odvojen, open collector za dojavu smjera protoka ili dojavu prazne cijevi, statusni ulaz
- 4 elektrode iz nehrđajućeg čelika 1.4435 (316L), 2 mjerne, 1 uzemljenje i 1 za dojavu prazne cijevi,
-mjerni opseg 1:1000
- ukupna greška 0,2 %
- sučelje: LCD osvjetljeni zaslon, 4-linijski, sa „touch controlom“ za parametriranje.
- dozvoljena temp. medija -20 do 50°C
- mogućnost parametriranja uređaja sa inegriranim RJ-45 portom.
- integrirani Data logger za monitoring mjerenih vrijednosti
- verifikacija mjerila protoka</t>
  </si>
  <si>
    <r>
      <rPr>
        <sz val="7"/>
        <rFont val="Times New Roman"/>
        <family val="1"/>
      </rPr>
      <t xml:space="preserve"> </t>
    </r>
    <r>
      <rPr>
        <sz val="10"/>
        <rFont val="Arial"/>
        <family val="2"/>
      </rPr>
      <t>Materijal oslonaca nehrđajući čelik AISI 304 ili jednakovrijedno ____________ između oslonca i cijevi umetnuti gumu. Oslonac je pomoću sidrenih vijaka od nehrđajućeg čelika usidren u AB podnu ploču objekta.</t>
    </r>
  </si>
  <si>
    <t>Izrada revizionih okana od nabijenog vodonepropusnog betona C25/30, položaja i oblika prema crtežima. Dimenzije okna su 60 x 100 cm, debljina zidova 20 cm, dubine prema projektu. Dno, stijenke, ploča, te ulaz u okno su armirani obostrano mrežastom armaturom B500B Q-385. Prilikom betoniranja zidova postaviti priključni komad za odvodne PE-HD cijevi DN 200. Ispod armiranog betonskog dna izvodi se podloga od mršavog betona  debljine 10 cm. U okno se ugrađuju ljevano željezne stupaljke na razmaku 30 cm i ljevano-željezni poklopac sa pripadajućim okvirom dim. 600/600 za laki promet. Izrada prema priloženim nacrtima oplate i armature.</t>
  </si>
  <si>
    <r>
      <t>Izrada i montaža aluminijskih jednokrilnih punih vrata dimenzije 80x200cm u zidarskom otvoru 90x205cm. Sav okov i opšav, cilindar brave, kvake i 3 ključa uključeni u cijenu.</t>
    </r>
    <r>
      <rPr>
        <b/>
        <sz val="10"/>
        <rFont val="Arial"/>
        <family val="2"/>
      </rPr>
      <t xml:space="preserve"> </t>
    </r>
    <r>
      <rPr>
        <sz val="10"/>
        <rFont val="Arial"/>
        <family val="2"/>
      </rPr>
      <t>Shema bravarije broj 6.</t>
    </r>
  </si>
  <si>
    <t>priprema površine pranjem vodom pod pritiskom 500-600 bara (uklanjanje cementne skramice i vlaženje površine) ; uključen utovar otpadnog materijala i odvoz na lokalnu deponiju</t>
  </si>
  <si>
    <t>Dobava i ugradnja premaza na bazi epoksida, sa atestom za pitku vodu. Premaz treba ispunjavati HRN EN 1504:2:2004 ili jednakovrijedno_______________.  Za hidroizolacijski materijal potreban je atest ovlaštene tvrtke i potvrda nadležnog sanitarnog inspektora. Vodonepropusni, hidroizolacijski materijal mora u svemu odgovarati propisima sanitarne ispravnosti vode za piće i imati važeći atest nadležnog tijela, da se može ugraditi u vodospremnik pitke vode. U stavku uključena priprema betonske površine,  nanošenje prvog sloja, te nanošenje zaštitnog vodootpornog premaza.</t>
  </si>
  <si>
    <t>nanošenje prvog sloja zaštitnog vodootpornog  epoksi-cementnog morta, u debljni prema uputi proizvođača.    Uključena postava vodonepropusnih elastičnih traka na spoju pod-zid i vodonepropusnih manžeta  na pozicije oko cjevi.                              Radove izvesti prema uputama proizvođača materijala. Obračun po m2 obrađene površine.</t>
  </si>
  <si>
    <t>Izrada, ugradnja i montaža dovratnika i ulaznih dvokrilnih ostakljenih vrata od aluminijskih profila sa prekinutim toplinskim mostom. Vrata su u zidarskom otvoru 200x250 cm. U stavku su uključeni: svi opšavi, gumene brtve, izolaciono staklo 4+12+4 lowE, cilindar brava i 3 ključa. Ton boje odabire nadzorno tijelo. U stavku pada i izrada i montaža dvokrilnih vrata-rešetke, dimenzija 200 x 250 cm, za zaštitu ud neovlaštenog ulaza Sve prema shemi aluminijske bravarije broj 1 i poz 1a:</t>
  </si>
  <si>
    <t>Izrada, doprema  i montaža stubišne ograde za manje stubište, koje vodi na galeriju, te ograde galerije na koti +1,75.  Sve ostalo je kao u prethodnoj stavci ( uz napomenu da je ograda galerije visine 110cm).Sheme bravarije broj 2:</t>
  </si>
  <si>
    <t xml:space="preserve">ograda stuba i galerije h = 110 cm </t>
  </si>
  <si>
    <t>Izrada, doprema i montaža ograde u prostoriji gdje se silazi u rezervar. Ograda se sastoji od 2 dijela, oba visine 110cm. Jedan dio ograde je  širine 60, drugi 130cm. Rukohvat, vertikale i prečke su od nehrđajućeg čelika. Između dva dijela ograde treba postaviti lanac od nehrđajućeg čelika, koji se može skinuti. Shema bravarije broj 3.</t>
  </si>
  <si>
    <t>Izrada, doprema i ugradnja okvira od kutnika 40 x 4 mm, sa sidrima od plosnog željeza 40x3...100, na uglovima okvira. Okvir je dimenzija 288x88 cm. Ugrađuje se u rub kanala u podrumu. Unutar okvira se ugrađuje gazišna pocinčana rešetka. Sve prema shemi bravarije br. 5.</t>
  </si>
  <si>
    <r>
      <t>Izrada, ugradnja i montaža dovratnika i jednopoljnog otklopnog aluminijskog prozora sa prekinutim toplinskim mostom. Prozor je dimenzija 120x50</t>
    </r>
    <r>
      <rPr>
        <sz val="10"/>
        <color indexed="10"/>
        <rFont val="Arial"/>
        <family val="2"/>
      </rPr>
      <t>.</t>
    </r>
    <r>
      <rPr>
        <sz val="10"/>
        <rFont val="Arial"/>
        <family val="2"/>
      </rPr>
      <t xml:space="preserve"> U stavku je uključeno: sav okov, svi opšavi, gumene brtve, poluolive, škare, izolaciono staklo 4+12+4 lowE.  Ton boje odabire nadzorno tijelo. Sve prema shemi aluminijske bravarije broj 2. U stavku spada i izrada i montaža zaštitne rešetke, za sprječavanje neovlaštenog ulaza u objekt. Sve prema shemi aluminijske bravarije 2a:</t>
    </r>
  </si>
  <si>
    <r>
      <t xml:space="preserve">Izrada, doprema  i montaža stubišne ograde. Rukohvat je od cijevi </t>
    </r>
    <r>
      <rPr>
        <sz val="10"/>
        <rFont val="Symbol"/>
        <family val="1"/>
      </rPr>
      <t xml:space="preserve">Æ </t>
    </r>
    <r>
      <rPr>
        <sz val="10"/>
        <rFont val="Arial"/>
        <family val="2"/>
      </rPr>
      <t xml:space="preserve">50/5 mm, vertikale su od cijevi </t>
    </r>
    <r>
      <rPr>
        <sz val="10"/>
        <rFont val="Symbol"/>
        <family val="1"/>
      </rPr>
      <t xml:space="preserve">Æ </t>
    </r>
    <r>
      <rPr>
        <sz val="10"/>
        <rFont val="Arial"/>
        <family val="2"/>
      </rPr>
      <t xml:space="preserve">50/5 mm, a kose odnosno horizontalne prečke su od cijevi </t>
    </r>
    <r>
      <rPr>
        <sz val="10"/>
        <rFont val="Symbol"/>
        <family val="1"/>
      </rPr>
      <t xml:space="preserve">Æ </t>
    </r>
    <r>
      <rPr>
        <sz val="10"/>
        <rFont val="Arial"/>
        <family val="2"/>
      </rPr>
      <t>20/5 mm. Visina ograde je 110cm. Veza vertikala sa stubama je preko pločica koje se fiksiraju odgovarajućim vijcima sa metalnim trnovima. Kompletna ograda mora biti izvedena od nehrđajućeg čelika. Sve prema shemi bravarije broj 1.</t>
    </r>
  </si>
  <si>
    <t>Sve kao prethodna stavka samo bojanje betonskih stropova, podgleda stuba, podgleda konzole na galeriji (zasunska komora) uključeno gletanje. Prije impregniranja stropove, podglede stuba i konzola na galeriji potrebno je očistiti od masnih mrlja, otprašiti i osušiti.</t>
  </si>
  <si>
    <t>38.</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</si>
  <si>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</si>
  <si>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</si>
  <si>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</si>
  <si>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</si>
  <si>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</si>
  <si>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</si>
  <si>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</si>
  <si>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</si>
  <si>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</si>
  <si>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</si>
  <si>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</si>
  <si>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</si>
  <si>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</si>
  <si>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</si>
  <si>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</si>
  <si>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</si>
  <si>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</si>
  <si>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</si>
  <si>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</si>
  <si>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</si>
  <si>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</si>
  <si>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</si>
  <si>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</si>
  <si>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</si>
  <si>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</si>
  <si>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</si>
  <si>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</si>
  <si>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</si>
  <si>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</si>
  <si>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</si>
  <si>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</si>
  <si>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</si>
  <si>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</si>
  <si>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</si>
  <si>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</si>
  <si>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</si>
  <si>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</si>
  <si>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</si>
  <si>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</si>
  <si>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</si>
  <si>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</si>
  <si>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</si>
  <si>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</si>
  <si>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</si>
  <si>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</si>
  <si>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</si>
  <si>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</si>
  <si>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</si>
  <si>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</si>
  <si>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</si>
  <si>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</si>
  <si>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</si>
  <si>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</si>
  <si>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</si>
  <si>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</si>
  <si>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</si>
  <si>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</si>
  <si>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</si>
  <si>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</si>
  <si>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</si>
  <si>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</si>
  <si>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</si>
  <si>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</si>
  <si>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r>
      <rPr>
        <sz val="10"/>
        <rFont val="Arial"/>
        <family val="2"/>
      </rPr>
      <t xml:space="preserve">kg 576 </t>
    </r>
    <r>
      <rPr>
        <sz val="10"/>
        <color indexed="10"/>
        <rFont val="Arial"/>
        <family val="2"/>
      </rPr>
      <t xml:space="preserve"> </t>
    </r>
  </si>
  <si>
    <t>DN 200 PN 10. Izrađen od materijala dozvoljenog za pitku vodu (GGG 40) sapničkog tipa s oprugom. Antikorozijska zaštita izvana epoksidni prah (EKB) iznutra stakleni emajl.</t>
  </si>
  <si>
    <t>Vreteno: X15Cr13 ili jednakovrijedno _______________</t>
  </si>
  <si>
    <t xml:space="preserve">Zaporna armatura s ručnim pogonom 
(bez reduktora) - Zaporni zasun tip EVX </t>
  </si>
  <si>
    <r>
      <t xml:space="preserve">Izrada, doprema i montaža penjalica od nehrđajućeg čelika za silazak u vodne komore od cijevi </t>
    </r>
    <r>
      <rPr>
        <sz val="10"/>
        <rFont val="Symbol"/>
        <family val="1"/>
      </rPr>
      <t xml:space="preserve">Æ </t>
    </r>
    <r>
      <rPr>
        <sz val="10"/>
        <rFont val="Arial"/>
        <family val="2"/>
      </rPr>
      <t xml:space="preserve">50/5 mm sa prečkama za gazišta širine 10+100+12 mm na međusobnom razmaku 30 cm. Gazišta moraju biti perforirana s protukliznim uzorkom. Ljestve sidrene u betonski podest preko nehrđajućih čeličnih  ploča i vijaka. Leđobran se izrađuje od plosnih traka 40 x 4 - nehrđajući čelik, koji se postavljaju vertikalno i horizontalno.Visina penjanja je 5.90m. Shema bravarije broj 4. </t>
    </r>
  </si>
  <si>
    <t>Dobava i doprema materijala, izrada te impregniranje unutrašnjih zidova zasunske komore impregnacijskim sredstvom na vodenoj osnovi, prema upustvu proizvođača. Prije impregniranja zidove je potrebno očistiti od masnih mrlja, otprašiti i osušiti.</t>
  </si>
  <si>
    <t xml:space="preserve">Dobava i doprema materijala, izrada te bojanje unutrašnjih zidova zasunske komore (podrum i prizemlje) bojom na osnovi vodene disperzije s dodatkom fungicida za zaštitu od razvoja plijesni za prostorije koje su jače izložene vlazi. Boja mora biti otporna na pranje. Prije bojanja zidovi moraju biti impegnirani premazom navedenim u prethodnoj stavci te po potrebi obrađeni sa finim reparaturnim mortom u skladu sa završnim premazom. Podloga mora biti čista od masnih mrlja, otprašena i osušena. U cijenu uračunate sve potrebne predradnje i materijal. </t>
  </si>
  <si>
    <r>
      <t xml:space="preserve">Dobava i ugradnja  cijevi </t>
    </r>
    <r>
      <rPr>
        <sz val="10"/>
        <rFont val="Symbol"/>
        <family val="1"/>
      </rPr>
      <t xml:space="preserve">Æ </t>
    </r>
    <r>
      <rPr>
        <sz val="10"/>
        <rFont val="Arial"/>
        <family val="2"/>
      </rPr>
      <t>100 za prihvat odvodne vertikale.</t>
    </r>
  </si>
</sst>
</file>

<file path=xl/styles.xml><?xml version="1.0" encoding="utf-8"?>
<styleSheet xmlns="http://schemas.openxmlformats.org/spreadsheetml/2006/main">
  <numFmts count="1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0\ &quot;zł&quot;"/>
    <numFmt numFmtId="167" formatCode="#,##0.00\ &quot;kn&quot;"/>
    <numFmt numFmtId="168" formatCode="0.0"/>
    <numFmt numFmtId="169" formatCode="0.000"/>
    <numFmt numFmtId="170" formatCode="0.0000"/>
    <numFmt numFmtId="171" formatCode="0.00000"/>
    <numFmt numFmtId="172" formatCode="[$-41A]d\.\ mmmm\ yyyy\."/>
    <numFmt numFmtId="173" formatCode="#,##0.00_ ;\-#,##0.00\ "/>
  </numFmts>
  <fonts count="62">
    <font>
      <sz val="10"/>
      <name val="Arial"/>
      <family val="0"/>
    </font>
    <font>
      <b/>
      <i/>
      <sz val="10"/>
      <name val="Arial"/>
      <family val="2"/>
    </font>
    <font>
      <b/>
      <sz val="10"/>
      <name val="Arial"/>
      <family val="2"/>
    </font>
    <font>
      <vertAlign val="superscript"/>
      <sz val="10"/>
      <name val="Arial"/>
      <family val="2"/>
    </font>
    <font>
      <sz val="10"/>
      <name val="Symbol"/>
      <family val="1"/>
    </font>
    <font>
      <sz val="7"/>
      <name val="Times New Roman"/>
      <family val="1"/>
    </font>
    <font>
      <sz val="8"/>
      <name val="Arial"/>
      <family val="0"/>
    </font>
    <font>
      <sz val="10"/>
      <name val="Times New Roman"/>
      <family val="1"/>
    </font>
    <font>
      <vertAlign val="subscript"/>
      <sz val="10"/>
      <name val="Arial"/>
      <family val="2"/>
    </font>
    <font>
      <i/>
      <sz val="10"/>
      <name val="Arial"/>
      <family val="2"/>
    </font>
    <font>
      <sz val="12"/>
      <name val="Arial Bold"/>
      <family val="0"/>
    </font>
    <font>
      <b/>
      <sz val="11"/>
      <name val="Arial"/>
      <family val="2"/>
    </font>
    <font>
      <b/>
      <sz val="12"/>
      <name val="Arial"/>
      <family val="2"/>
    </font>
    <font>
      <sz val="10"/>
      <name val="Arial CE"/>
      <family val="2"/>
    </font>
    <font>
      <b/>
      <sz val="10"/>
      <name val="Arial CE"/>
      <family val="2"/>
    </font>
    <font>
      <sz val="10"/>
      <name val="MS Sans Serif"/>
      <family val="0"/>
    </font>
    <font>
      <sz val="10"/>
      <color indexed="8"/>
      <name val="Arial"/>
      <family val="2"/>
    </font>
    <font>
      <b/>
      <sz val="10"/>
      <name val="Helv"/>
      <family val="0"/>
    </font>
    <font>
      <b/>
      <sz val="12"/>
      <name val="Arial Bold"/>
      <family val="0"/>
    </font>
    <font>
      <sz val="10"/>
      <color indexed="10"/>
      <name val="Arial"/>
      <family val="2"/>
    </font>
    <font>
      <b/>
      <i/>
      <sz val="10"/>
      <name val="Arial CE"/>
      <family val="2"/>
    </font>
    <font>
      <sz val="11"/>
      <color indexed="8"/>
      <name val="Calibri"/>
      <family val="2"/>
    </font>
    <font>
      <sz val="11"/>
      <color indexed="9"/>
      <name val="Calibri"/>
      <family val="2"/>
    </font>
    <font>
      <sz val="11"/>
      <color indexed="17"/>
      <name val="Calibri"/>
      <family val="2"/>
    </font>
    <font>
      <u val="single"/>
      <sz val="10"/>
      <color indexed="30"/>
      <name val="Arial"/>
      <family val="0"/>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u val="single"/>
      <sz val="10"/>
      <color indexed="25"/>
      <name val="Arial"/>
      <family val="0"/>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i/>
      <sz val="11"/>
      <color indexed="10"/>
      <name val="Arial"/>
      <family val="2"/>
    </font>
    <font>
      <sz val="11"/>
      <color theme="1"/>
      <name val="Calibri"/>
      <family val="2"/>
    </font>
    <font>
      <sz val="11"/>
      <color theme="0"/>
      <name val="Calibri"/>
      <family val="2"/>
    </font>
    <font>
      <sz val="11"/>
      <color rgb="FF006100"/>
      <name val="Calibri"/>
      <family val="2"/>
    </font>
    <font>
      <u val="single"/>
      <sz val="10"/>
      <color theme="10"/>
      <name val="Arial"/>
      <family val="0"/>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0"/>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i/>
      <sz val="11"/>
      <color rgb="FFFF0000"/>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rgb="FFFFFF00"/>
        <bgColor indexed="64"/>
      </patternFill>
    </fill>
    <fill>
      <patternFill patternType="solid">
        <fgColor rgb="FF00FFFF"/>
        <bgColor indexed="64"/>
      </patternFill>
    </fill>
    <fill>
      <patternFill patternType="solid">
        <fgColor theme="0" tint="-0.1499900072813034"/>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0" fillId="0" borderId="0">
      <alignment/>
      <protection/>
    </xf>
    <xf numFmtId="0" fontId="13" fillId="0" borderId="0">
      <alignment/>
      <protection/>
    </xf>
    <xf numFmtId="0" fontId="15"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272">
    <xf numFmtId="0" fontId="0" fillId="0" borderId="0" xfId="0" applyAlignment="1">
      <alignment/>
    </xf>
    <xf numFmtId="2"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49" fontId="1" fillId="0" borderId="10" xfId="0" applyNumberFormat="1" applyFont="1" applyBorder="1" applyAlignment="1">
      <alignment horizontal="center" vertical="top"/>
    </xf>
    <xf numFmtId="0" fontId="1" fillId="0" borderId="10" xfId="0" applyFont="1" applyBorder="1" applyAlignment="1">
      <alignment horizontal="right"/>
    </xf>
    <xf numFmtId="2" fontId="1" fillId="0" borderId="10" xfId="0" applyNumberFormat="1" applyFont="1" applyBorder="1" applyAlignment="1">
      <alignment horizontal="center"/>
    </xf>
    <xf numFmtId="0" fontId="1" fillId="0" borderId="10" xfId="0" applyFont="1" applyBorder="1" applyAlignment="1">
      <alignment horizontal="center"/>
    </xf>
    <xf numFmtId="0" fontId="0" fillId="0" borderId="10" xfId="0" applyNumberFormat="1" applyFont="1" applyBorder="1" applyAlignment="1">
      <alignment horizontal="justify"/>
    </xf>
    <xf numFmtId="4" fontId="1" fillId="0" borderId="10" xfId="0" applyNumberFormat="1" applyFont="1" applyBorder="1" applyAlignment="1">
      <alignment horizontal="center"/>
    </xf>
    <xf numFmtId="0" fontId="0" fillId="0" borderId="10" xfId="0" applyBorder="1" applyAlignment="1">
      <alignment/>
    </xf>
    <xf numFmtId="49" fontId="1"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0" fillId="0" borderId="0" xfId="0" applyAlignment="1">
      <alignment vertical="center"/>
    </xf>
    <xf numFmtId="0" fontId="0" fillId="0" borderId="0" xfId="0" applyFont="1" applyAlignment="1">
      <alignment horizontal="justify"/>
    </xf>
    <xf numFmtId="0" fontId="0" fillId="0" borderId="0" xfId="0" applyFont="1" applyAlignment="1">
      <alignment/>
    </xf>
    <xf numFmtId="0" fontId="1" fillId="0" borderId="10" xfId="0" applyFont="1" applyBorder="1" applyAlignment="1">
      <alignment wrapText="1"/>
    </xf>
    <xf numFmtId="0" fontId="0" fillId="0" borderId="10" xfId="0" applyFont="1" applyBorder="1" applyAlignment="1">
      <alignment horizontal="justify"/>
    </xf>
    <xf numFmtId="0" fontId="7" fillId="0" borderId="10" xfId="0" applyFont="1" applyBorder="1" applyAlignment="1">
      <alignment horizontal="justify"/>
    </xf>
    <xf numFmtId="0" fontId="1" fillId="0" borderId="10" xfId="0" applyFont="1" applyBorder="1" applyAlignment="1">
      <alignment horizontal="center"/>
    </xf>
    <xf numFmtId="0" fontId="1" fillId="0" borderId="10" xfId="0" applyFont="1" applyBorder="1" applyAlignment="1">
      <alignment horizontal="justify"/>
    </xf>
    <xf numFmtId="49" fontId="1" fillId="0" borderId="11" xfId="0" applyNumberFormat="1" applyFont="1" applyBorder="1" applyAlignment="1">
      <alignment horizontal="center" vertical="top"/>
    </xf>
    <xf numFmtId="0" fontId="4" fillId="0" borderId="10" xfId="0" applyFont="1" applyBorder="1" applyAlignment="1">
      <alignment horizontal="justify"/>
    </xf>
    <xf numFmtId="0" fontId="0" fillId="0" borderId="10" xfId="0" applyFont="1" applyBorder="1" applyAlignment="1">
      <alignment wrapText="1"/>
    </xf>
    <xf numFmtId="0" fontId="0" fillId="0" borderId="10" xfId="0" applyFont="1" applyBorder="1" applyAlignment="1">
      <alignment/>
    </xf>
    <xf numFmtId="0" fontId="2" fillId="0" borderId="10" xfId="0" applyFont="1" applyBorder="1" applyAlignment="1">
      <alignment horizontal="justify"/>
    </xf>
    <xf numFmtId="49" fontId="0" fillId="0" borderId="10" xfId="0" applyNumberFormat="1" applyFont="1" applyBorder="1" applyAlignment="1">
      <alignment horizontal="justify"/>
    </xf>
    <xf numFmtId="0" fontId="5" fillId="0" borderId="10" xfId="0" applyFont="1" applyBorder="1" applyAlignment="1">
      <alignment horizontal="justify"/>
    </xf>
    <xf numFmtId="0" fontId="1" fillId="0" borderId="10" xfId="0" applyFont="1" applyBorder="1" applyAlignment="1">
      <alignment/>
    </xf>
    <xf numFmtId="0" fontId="2" fillId="0" borderId="0" xfId="0" applyFont="1" applyAlignment="1">
      <alignment horizontal="justify"/>
    </xf>
    <xf numFmtId="0" fontId="2" fillId="0" borderId="10" xfId="0" applyNumberFormat="1" applyFont="1" applyBorder="1" applyAlignment="1">
      <alignment horizontal="left" vertical="center" wrapText="1"/>
    </xf>
    <xf numFmtId="0" fontId="7" fillId="0" borderId="0" xfId="0" applyFont="1" applyBorder="1" applyAlignment="1">
      <alignment horizontal="justify"/>
    </xf>
    <xf numFmtId="0" fontId="11" fillId="0" borderId="0" xfId="0" applyFont="1" applyAlignment="1">
      <alignment/>
    </xf>
    <xf numFmtId="2" fontId="0" fillId="0" borderId="0" xfId="0" applyNumberFormat="1" applyAlignment="1">
      <alignment/>
    </xf>
    <xf numFmtId="2" fontId="0" fillId="0" borderId="10" xfId="0" applyNumberFormat="1" applyBorder="1" applyAlignment="1">
      <alignment/>
    </xf>
    <xf numFmtId="2" fontId="0" fillId="0" borderId="10" xfId="0" applyNumberFormat="1" applyFont="1" applyBorder="1" applyAlignment="1">
      <alignment horizontal="justify"/>
    </xf>
    <xf numFmtId="49" fontId="1" fillId="0" borderId="12" xfId="0" applyNumberFormat="1" applyFont="1" applyBorder="1" applyAlignment="1">
      <alignment horizontal="center" vertical="top"/>
    </xf>
    <xf numFmtId="0" fontId="0" fillId="0" borderId="0" xfId="0" applyBorder="1" applyAlignment="1">
      <alignment/>
    </xf>
    <xf numFmtId="0" fontId="0" fillId="0" borderId="13" xfId="0" applyBorder="1" applyAlignment="1">
      <alignment/>
    </xf>
    <xf numFmtId="0" fontId="12" fillId="0" borderId="10" xfId="0" applyFont="1" applyBorder="1" applyAlignment="1">
      <alignment horizontal="justify"/>
    </xf>
    <xf numFmtId="0" fontId="0" fillId="0" borderId="14" xfId="0" applyBorder="1" applyAlignment="1">
      <alignment horizontal="right"/>
    </xf>
    <xf numFmtId="0" fontId="0" fillId="0" borderId="15" xfId="0" applyBorder="1" applyAlignment="1">
      <alignment horizontal="right"/>
    </xf>
    <xf numFmtId="0" fontId="0" fillId="0" borderId="15" xfId="0" applyBorder="1" applyAlignment="1">
      <alignment horizontal="center"/>
    </xf>
    <xf numFmtId="0" fontId="0" fillId="0" borderId="14" xfId="0" applyBorder="1" applyAlignment="1">
      <alignment horizontal="center"/>
    </xf>
    <xf numFmtId="0" fontId="0" fillId="0" borderId="14" xfId="0" applyFont="1" applyBorder="1" applyAlignment="1">
      <alignment horizontal="center"/>
    </xf>
    <xf numFmtId="0" fontId="0" fillId="0" borderId="16" xfId="0" applyBorder="1" applyAlignment="1">
      <alignment horizontal="center"/>
    </xf>
    <xf numFmtId="0" fontId="0" fillId="0" borderId="13" xfId="0" applyBorder="1" applyAlignment="1">
      <alignment horizontal="right"/>
    </xf>
    <xf numFmtId="0" fontId="0" fillId="0" borderId="14" xfId="0" applyFill="1" applyBorder="1" applyAlignment="1">
      <alignment horizontal="center"/>
    </xf>
    <xf numFmtId="0" fontId="0" fillId="0" borderId="15" xfId="0" applyFont="1" applyBorder="1" applyAlignment="1">
      <alignment horizontal="right"/>
    </xf>
    <xf numFmtId="0" fontId="0" fillId="0" borderId="15" xfId="0" applyFont="1" applyBorder="1" applyAlignment="1">
      <alignment horizontal="center"/>
    </xf>
    <xf numFmtId="0" fontId="0" fillId="0" borderId="14" xfId="0" applyFont="1" applyFill="1" applyBorder="1" applyAlignment="1">
      <alignment horizontal="center"/>
    </xf>
    <xf numFmtId="0" fontId="0" fillId="0" borderId="16" xfId="0" applyFont="1" applyBorder="1" applyAlignment="1">
      <alignment horizontal="center"/>
    </xf>
    <xf numFmtId="0" fontId="0" fillId="0" borderId="13" xfId="0" applyFont="1" applyBorder="1" applyAlignment="1">
      <alignment horizontal="center"/>
    </xf>
    <xf numFmtId="0" fontId="0" fillId="0" borderId="15" xfId="0" applyFont="1" applyBorder="1" applyAlignment="1">
      <alignment horizontal="right" wrapText="1"/>
    </xf>
    <xf numFmtId="0" fontId="0" fillId="0" borderId="15" xfId="0" applyFill="1" applyBorder="1" applyAlignment="1">
      <alignment horizontal="center"/>
    </xf>
    <xf numFmtId="1" fontId="13" fillId="33" borderId="14" xfId="52" applyNumberFormat="1" applyFont="1" applyFill="1" applyBorder="1" applyAlignment="1" applyProtection="1">
      <alignment horizontal="center" vertical="center"/>
      <protection locked="0"/>
    </xf>
    <xf numFmtId="0" fontId="11" fillId="0" borderId="10" xfId="0" applyFont="1" applyBorder="1" applyAlignment="1">
      <alignment/>
    </xf>
    <xf numFmtId="165" fontId="0" fillId="0" borderId="0" xfId="64" applyFont="1" applyAlignment="1">
      <alignment/>
    </xf>
    <xf numFmtId="0" fontId="0" fillId="0" borderId="10" xfId="0" applyFont="1" applyBorder="1" applyAlignment="1">
      <alignment horizontal="justify" vertical="top"/>
    </xf>
    <xf numFmtId="0" fontId="0" fillId="0" borderId="10" xfId="0" applyFont="1" applyBorder="1" applyAlignment="1">
      <alignment vertical="top" wrapText="1"/>
    </xf>
    <xf numFmtId="0" fontId="9" fillId="0" borderId="10" xfId="0" applyFont="1" applyBorder="1" applyAlignment="1">
      <alignment horizontal="justify" vertical="top"/>
    </xf>
    <xf numFmtId="0" fontId="0" fillId="0" borderId="0" xfId="0" applyFont="1" applyAlignment="1">
      <alignment horizontal="justify" vertical="top"/>
    </xf>
    <xf numFmtId="0" fontId="5" fillId="0" borderId="10" xfId="0" applyFont="1" applyBorder="1" applyAlignment="1">
      <alignment horizontal="justify" vertical="top"/>
    </xf>
    <xf numFmtId="0" fontId="0" fillId="0" borderId="10" xfId="0" applyBorder="1" applyAlignment="1">
      <alignment vertical="top"/>
    </xf>
    <xf numFmtId="0" fontId="2" fillId="0" borderId="0" xfId="0" applyFont="1" applyBorder="1" applyAlignment="1">
      <alignment horizontal="justify"/>
    </xf>
    <xf numFmtId="165" fontId="0" fillId="0" borderId="0" xfId="64" applyFont="1" applyBorder="1" applyAlignment="1">
      <alignment/>
    </xf>
    <xf numFmtId="0" fontId="1" fillId="0" borderId="0" xfId="0" applyFont="1" applyBorder="1" applyAlignment="1">
      <alignment horizontal="center"/>
    </xf>
    <xf numFmtId="2" fontId="1" fillId="0" borderId="0" xfId="0" applyNumberFormat="1" applyFont="1" applyBorder="1" applyAlignment="1">
      <alignment horizontal="center"/>
    </xf>
    <xf numFmtId="0" fontId="11" fillId="0" borderId="10" xfId="0" applyNumberFormat="1" applyFont="1" applyBorder="1" applyAlignment="1">
      <alignment horizontal="left" vertical="center" wrapText="1"/>
    </xf>
    <xf numFmtId="165" fontId="0" fillId="0" borderId="17" xfId="64" applyFont="1" applyBorder="1" applyAlignment="1">
      <alignment/>
    </xf>
    <xf numFmtId="0" fontId="2" fillId="0" borderId="0" xfId="0" applyFont="1" applyAlignment="1">
      <alignment/>
    </xf>
    <xf numFmtId="0" fontId="2" fillId="0" borderId="0" xfId="0" applyFont="1" applyBorder="1" applyAlignment="1">
      <alignment/>
    </xf>
    <xf numFmtId="0" fontId="0" fillId="0" borderId="0" xfId="0" applyFont="1" applyBorder="1" applyAlignment="1">
      <alignment horizontal="justify"/>
    </xf>
    <xf numFmtId="0" fontId="0" fillId="0" borderId="0" xfId="0" applyFont="1" applyBorder="1" applyAlignment="1">
      <alignment horizontal="justify" vertical="top"/>
    </xf>
    <xf numFmtId="0" fontId="0" fillId="0" borderId="18" xfId="0" applyBorder="1" applyAlignment="1">
      <alignment/>
    </xf>
    <xf numFmtId="2" fontId="60" fillId="0" borderId="0" xfId="0" applyNumberFormat="1" applyFont="1" applyAlignment="1">
      <alignment horizontal="center"/>
    </xf>
    <xf numFmtId="2" fontId="60" fillId="0" borderId="0" xfId="0" applyNumberFormat="1" applyFont="1" applyAlignment="1">
      <alignment horizontal="center" vertical="center"/>
    </xf>
    <xf numFmtId="0" fontId="0" fillId="0" borderId="0" xfId="0" applyFont="1" applyAlignment="1">
      <alignment horizontal="justify" vertical="top" wrapText="1"/>
    </xf>
    <xf numFmtId="0" fontId="0" fillId="0" borderId="0" xfId="0" applyFont="1" applyAlignment="1">
      <alignment horizontal="justify" wrapText="1"/>
    </xf>
    <xf numFmtId="2" fontId="60" fillId="0" borderId="0" xfId="0" applyNumberFormat="1" applyFont="1" applyBorder="1" applyAlignment="1">
      <alignment horizontal="center"/>
    </xf>
    <xf numFmtId="2" fontId="60" fillId="0" borderId="0" xfId="0" applyNumberFormat="1" applyFont="1" applyAlignment="1">
      <alignment horizontal="center"/>
    </xf>
    <xf numFmtId="0" fontId="61" fillId="0" borderId="0" xfId="0" applyFont="1" applyBorder="1" applyAlignment="1">
      <alignment/>
    </xf>
    <xf numFmtId="0" fontId="61" fillId="0" borderId="0" xfId="0" applyFont="1" applyBorder="1" applyAlignment="1">
      <alignment wrapText="1"/>
    </xf>
    <xf numFmtId="173" fontId="0" fillId="0" borderId="14" xfId="0" applyNumberFormat="1" applyBorder="1" applyAlignment="1">
      <alignment horizontal="right"/>
    </xf>
    <xf numFmtId="0" fontId="2" fillId="0" borderId="16" xfId="0" applyFont="1" applyBorder="1" applyAlignment="1">
      <alignment horizontal="right"/>
    </xf>
    <xf numFmtId="173" fontId="2" fillId="0" borderId="13" xfId="0" applyNumberFormat="1" applyFont="1" applyBorder="1" applyAlignment="1">
      <alignment horizontal="right"/>
    </xf>
    <xf numFmtId="0" fontId="0" fillId="0" borderId="14" xfId="0" applyFont="1" applyBorder="1" applyAlignment="1">
      <alignment horizontal="center"/>
    </xf>
    <xf numFmtId="0" fontId="2" fillId="0" borderId="16" xfId="0" applyFont="1" applyBorder="1" applyAlignment="1">
      <alignment horizontal="center"/>
    </xf>
    <xf numFmtId="0" fontId="2" fillId="0" borderId="13" xfId="0" applyFont="1" applyBorder="1" applyAlignment="1">
      <alignment horizontal="center"/>
    </xf>
    <xf numFmtId="0" fontId="17" fillId="0" borderId="16" xfId="0" applyFont="1" applyBorder="1" applyAlignment="1">
      <alignment horizontal="right"/>
    </xf>
    <xf numFmtId="1" fontId="13" fillId="33" borderId="13" xfId="52" applyNumberFormat="1" applyFont="1" applyFill="1" applyBorder="1" applyAlignment="1" applyProtection="1">
      <alignment horizontal="center" vertical="center"/>
      <protection locked="0"/>
    </xf>
    <xf numFmtId="2" fontId="2" fillId="0" borderId="13" xfId="0" applyNumberFormat="1" applyFont="1" applyBorder="1" applyAlignment="1">
      <alignment horizontal="right"/>
    </xf>
    <xf numFmtId="0" fontId="13" fillId="0" borderId="15" xfId="52" applyFont="1" applyFill="1" applyBorder="1" applyAlignment="1" applyProtection="1">
      <alignment horizontal="left" vertical="top" wrapText="1"/>
      <protection hidden="1"/>
    </xf>
    <xf numFmtId="0" fontId="0" fillId="0" borderId="14" xfId="0" applyFont="1" applyBorder="1" applyAlignment="1">
      <alignment vertical="top" wrapText="1"/>
    </xf>
    <xf numFmtId="0" fontId="0" fillId="0" borderId="10" xfId="0" applyFont="1" applyFill="1" applyBorder="1" applyAlignment="1">
      <alignment horizontal="justify" vertical="top" wrapText="1"/>
    </xf>
    <xf numFmtId="173" fontId="0" fillId="0" borderId="14" xfId="0" applyNumberFormat="1" applyFill="1" applyBorder="1" applyAlignment="1">
      <alignment horizontal="right"/>
    </xf>
    <xf numFmtId="0" fontId="0" fillId="0" borderId="16" xfId="0" applyFill="1" applyBorder="1" applyAlignment="1">
      <alignment horizontal="center"/>
    </xf>
    <xf numFmtId="0" fontId="0" fillId="0" borderId="13" xfId="0" applyFill="1" applyBorder="1" applyAlignment="1">
      <alignment horizontal="center"/>
    </xf>
    <xf numFmtId="49" fontId="1" fillId="0" borderId="11" xfId="0" applyNumberFormat="1" applyFont="1" applyFill="1" applyBorder="1" applyAlignment="1">
      <alignment horizontal="center" vertical="top"/>
    </xf>
    <xf numFmtId="0" fontId="0" fillId="0" borderId="10" xfId="0" applyFont="1" applyFill="1" applyBorder="1" applyAlignment="1">
      <alignment horizontal="justify"/>
    </xf>
    <xf numFmtId="0" fontId="0" fillId="0" borderId="10" xfId="0" applyFill="1" applyBorder="1" applyAlignment="1">
      <alignment/>
    </xf>
    <xf numFmtId="0" fontId="2" fillId="0" borderId="10" xfId="0" applyFont="1" applyFill="1" applyBorder="1" applyAlignment="1">
      <alignment/>
    </xf>
    <xf numFmtId="0" fontId="0" fillId="0" borderId="10" xfId="0" applyFont="1" applyFill="1" applyBorder="1" applyAlignment="1">
      <alignment/>
    </xf>
    <xf numFmtId="0" fontId="0" fillId="0" borderId="10" xfId="0" applyFont="1" applyFill="1" applyBorder="1" applyAlignment="1">
      <alignment wrapText="1"/>
    </xf>
    <xf numFmtId="0" fontId="1" fillId="0" borderId="10" xfId="0" applyFont="1" applyFill="1" applyBorder="1" applyAlignment="1">
      <alignment horizontal="center"/>
    </xf>
    <xf numFmtId="2" fontId="1" fillId="0" borderId="10" xfId="0" applyNumberFormat="1" applyFont="1" applyFill="1" applyBorder="1" applyAlignment="1">
      <alignment horizontal="center"/>
    </xf>
    <xf numFmtId="0" fontId="12" fillId="0" borderId="0" xfId="0" applyFont="1" applyAlignment="1">
      <alignment/>
    </xf>
    <xf numFmtId="0" fontId="12" fillId="0" borderId="10" xfId="0" applyFont="1" applyBorder="1" applyAlignment="1">
      <alignment/>
    </xf>
    <xf numFmtId="0" fontId="1" fillId="0" borderId="10" xfId="0" applyFont="1" applyBorder="1" applyAlignment="1">
      <alignment vertical="top"/>
    </xf>
    <xf numFmtId="0" fontId="0" fillId="0" borderId="10" xfId="0" applyFont="1" applyBorder="1" applyAlignment="1">
      <alignment horizontal="left" vertical="top" wrapText="1"/>
    </xf>
    <xf numFmtId="0" fontId="0" fillId="0" borderId="10" xfId="0" applyFont="1" applyBorder="1" applyAlignment="1">
      <alignment vertical="top"/>
    </xf>
    <xf numFmtId="49" fontId="0" fillId="0" borderId="10" xfId="0" applyNumberFormat="1" applyFont="1" applyBorder="1" applyAlignment="1">
      <alignment horizontal="justify" vertical="top"/>
    </xf>
    <xf numFmtId="49" fontId="1" fillId="0" borderId="10" xfId="0" applyNumberFormat="1" applyFont="1" applyFill="1" applyBorder="1" applyAlignment="1">
      <alignment horizontal="center" vertical="top"/>
    </xf>
    <xf numFmtId="0" fontId="2" fillId="0" borderId="15" xfId="0" applyFont="1" applyBorder="1" applyAlignment="1">
      <alignment vertical="top"/>
    </xf>
    <xf numFmtId="0" fontId="0" fillId="0" borderId="15" xfId="0" applyFont="1" applyFill="1" applyBorder="1" applyAlignment="1">
      <alignment vertical="top" wrapText="1"/>
    </xf>
    <xf numFmtId="0" fontId="2" fillId="0" borderId="16" xfId="0" applyFont="1" applyBorder="1" applyAlignment="1">
      <alignment horizontal="right" vertical="top"/>
    </xf>
    <xf numFmtId="0" fontId="0" fillId="0" borderId="15" xfId="0" applyFont="1" applyFill="1" applyBorder="1" applyAlignment="1">
      <alignment horizontal="left" vertical="top"/>
    </xf>
    <xf numFmtId="0" fontId="0" fillId="0" borderId="15" xfId="0" applyFont="1" applyFill="1" applyBorder="1" applyAlignment="1">
      <alignment horizontal="left" vertical="top" wrapText="1"/>
    </xf>
    <xf numFmtId="0" fontId="13" fillId="0" borderId="14" xfId="52" applyFont="1" applyFill="1" applyBorder="1" applyAlignment="1" applyProtection="1">
      <alignment horizontal="left" vertical="top" wrapText="1"/>
      <protection hidden="1"/>
    </xf>
    <xf numFmtId="0" fontId="14" fillId="0" borderId="15" xfId="52" applyFont="1" applyFill="1" applyBorder="1" applyAlignment="1" applyProtection="1">
      <alignment horizontal="left" vertical="top" wrapText="1"/>
      <protection hidden="1"/>
    </xf>
    <xf numFmtId="0" fontId="0" fillId="0" borderId="15" xfId="0" applyNumberFormat="1" applyFill="1" applyBorder="1" applyAlignment="1" applyProtection="1">
      <alignment horizontal="justify" vertical="top" wrapText="1"/>
      <protection locked="0"/>
    </xf>
    <xf numFmtId="0" fontId="13" fillId="0" borderId="14" xfId="53" applyFont="1" applyFill="1" applyBorder="1" applyAlignment="1" applyProtection="1">
      <alignment horizontal="left" vertical="top" wrapText="1"/>
      <protection hidden="1" locked="0"/>
    </xf>
    <xf numFmtId="0" fontId="0" fillId="0" borderId="15" xfId="0" applyFont="1" applyBorder="1" applyAlignment="1">
      <alignment vertical="top"/>
    </xf>
    <xf numFmtId="0" fontId="0" fillId="0" borderId="15" xfId="0" applyFont="1" applyBorder="1" applyAlignment="1">
      <alignment vertical="top" wrapText="1"/>
    </xf>
    <xf numFmtId="49" fontId="0" fillId="0" borderId="15" xfId="0" applyNumberFormat="1" applyFont="1" applyFill="1" applyBorder="1" applyAlignment="1">
      <alignment vertical="top" wrapText="1"/>
    </xf>
    <xf numFmtId="0" fontId="2" fillId="0" borderId="16" xfId="0" applyFont="1" applyBorder="1" applyAlignment="1">
      <alignment horizontal="right" vertical="top" wrapText="1"/>
    </xf>
    <xf numFmtId="0" fontId="0" fillId="0" borderId="14" xfId="52" applyFont="1" applyFill="1" applyBorder="1" applyAlignment="1" applyProtection="1">
      <alignment horizontal="left" vertical="top" wrapText="1"/>
      <protection hidden="1"/>
    </xf>
    <xf numFmtId="0" fontId="0" fillId="0" borderId="15" xfId="0" applyNumberFormat="1" applyFont="1" applyBorder="1" applyAlignment="1">
      <alignment vertical="top" wrapText="1"/>
    </xf>
    <xf numFmtId="0" fontId="2" fillId="0" borderId="15" xfId="0" applyFont="1" applyBorder="1" applyAlignment="1">
      <alignment horizontal="left" vertical="top"/>
    </xf>
    <xf numFmtId="49" fontId="0" fillId="0" borderId="15" xfId="0" applyNumberFormat="1" applyFont="1" applyBorder="1" applyAlignment="1">
      <alignment vertical="top" wrapText="1"/>
    </xf>
    <xf numFmtId="0" fontId="2" fillId="0" borderId="16" xfId="0" applyFont="1" applyFill="1" applyBorder="1" applyAlignment="1">
      <alignment horizontal="right" vertical="top" wrapText="1"/>
    </xf>
    <xf numFmtId="0" fontId="2" fillId="0" borderId="15" xfId="0" applyFont="1" applyBorder="1" applyAlignment="1">
      <alignment vertical="top" wrapText="1"/>
    </xf>
    <xf numFmtId="0" fontId="0" fillId="0" borderId="16" xfId="0" applyFont="1" applyBorder="1" applyAlignment="1">
      <alignment vertical="top"/>
    </xf>
    <xf numFmtId="0" fontId="0" fillId="0" borderId="15" xfId="0" applyFont="1" applyBorder="1" applyAlignment="1">
      <alignment horizontal="left" vertical="top" wrapText="1"/>
    </xf>
    <xf numFmtId="49" fontId="0" fillId="0" borderId="14" xfId="0" applyNumberFormat="1" applyFont="1" applyFill="1" applyBorder="1" applyAlignment="1">
      <alignment horizontal="justify" vertical="top" wrapText="1"/>
    </xf>
    <xf numFmtId="0" fontId="2" fillId="0" borderId="15" xfId="0" applyFont="1" applyBorder="1" applyAlignment="1">
      <alignment horizontal="left" vertical="top" wrapText="1"/>
    </xf>
    <xf numFmtId="0" fontId="11" fillId="0" borderId="16" xfId="0" applyFont="1" applyBorder="1" applyAlignment="1">
      <alignment horizontal="left" vertical="top" wrapText="1"/>
    </xf>
    <xf numFmtId="0" fontId="0" fillId="0" borderId="0" xfId="0" applyAlignment="1">
      <alignment vertical="top" wrapText="1"/>
    </xf>
    <xf numFmtId="0" fontId="2" fillId="0" borderId="16" xfId="0" applyFont="1" applyBorder="1" applyAlignment="1">
      <alignment horizontal="left" vertical="top"/>
    </xf>
    <xf numFmtId="0" fontId="2" fillId="0" borderId="15" xfId="0" applyFont="1" applyFill="1" applyBorder="1" applyAlignment="1">
      <alignment vertical="top"/>
    </xf>
    <xf numFmtId="0" fontId="0" fillId="0" borderId="15" xfId="0" applyFill="1" applyBorder="1" applyAlignment="1">
      <alignment vertical="top"/>
    </xf>
    <xf numFmtId="0" fontId="0" fillId="0" borderId="16" xfId="0" applyFill="1" applyBorder="1" applyAlignment="1">
      <alignment vertical="top"/>
    </xf>
    <xf numFmtId="0" fontId="0" fillId="0" borderId="15" xfId="0" applyBorder="1" applyAlignment="1">
      <alignment vertical="top"/>
    </xf>
    <xf numFmtId="0" fontId="0" fillId="0" borderId="16" xfId="0" applyBorder="1" applyAlignment="1">
      <alignment vertical="top"/>
    </xf>
    <xf numFmtId="49" fontId="0" fillId="0" borderId="15" xfId="0" applyNumberFormat="1" applyFont="1" applyBorder="1" applyAlignment="1">
      <alignment vertical="top"/>
    </xf>
    <xf numFmtId="49" fontId="0" fillId="0" borderId="16" xfId="0" applyNumberFormat="1" applyBorder="1" applyAlignment="1">
      <alignment vertical="top"/>
    </xf>
    <xf numFmtId="0" fontId="2" fillId="0" borderId="16" xfId="0" applyFont="1" applyBorder="1" applyAlignment="1">
      <alignment vertical="top"/>
    </xf>
    <xf numFmtId="49" fontId="2" fillId="0" borderId="16" xfId="0" applyNumberFormat="1" applyFont="1" applyBorder="1" applyAlignment="1">
      <alignment vertical="top"/>
    </xf>
    <xf numFmtId="49" fontId="2" fillId="0" borderId="15" xfId="0" applyNumberFormat="1" applyFont="1" applyBorder="1" applyAlignment="1">
      <alignment vertical="top"/>
    </xf>
    <xf numFmtId="49" fontId="0" fillId="0" borderId="15" xfId="0" applyNumberFormat="1" applyBorder="1" applyAlignment="1">
      <alignment vertical="top"/>
    </xf>
    <xf numFmtId="0" fontId="2" fillId="0" borderId="13" xfId="0" applyFont="1" applyBorder="1" applyAlignment="1">
      <alignment vertical="top"/>
    </xf>
    <xf numFmtId="0" fontId="2" fillId="0" borderId="0" xfId="0" applyFont="1" applyAlignment="1">
      <alignment vertical="top"/>
    </xf>
    <xf numFmtId="49" fontId="2" fillId="0" borderId="10" xfId="0" applyNumberFormat="1" applyFont="1" applyBorder="1" applyAlignment="1">
      <alignment horizontal="left" vertical="top"/>
    </xf>
    <xf numFmtId="0" fontId="1" fillId="0" borderId="10" xfId="0" applyFont="1" applyFill="1" applyBorder="1" applyAlignment="1">
      <alignment wrapText="1"/>
    </xf>
    <xf numFmtId="0" fontId="0" fillId="0" borderId="10" xfId="0" applyFont="1" applyFill="1" applyBorder="1" applyAlignment="1">
      <alignment vertical="top" wrapText="1"/>
    </xf>
    <xf numFmtId="0" fontId="0" fillId="0" borderId="10" xfId="0" applyFont="1" applyFill="1" applyBorder="1" applyAlignment="1">
      <alignment horizontal="justify" vertical="top"/>
    </xf>
    <xf numFmtId="0" fontId="0" fillId="0" borderId="10" xfId="0" applyFill="1" applyBorder="1" applyAlignment="1">
      <alignment vertical="top"/>
    </xf>
    <xf numFmtId="2" fontId="60" fillId="0" borderId="0" xfId="0" applyNumberFormat="1" applyFont="1" applyFill="1" applyAlignment="1">
      <alignment horizontal="center"/>
    </xf>
    <xf numFmtId="0" fontId="2" fillId="0" borderId="10" xfId="0" applyFont="1" applyFill="1" applyBorder="1" applyAlignment="1">
      <alignment horizontal="justify" wrapText="1"/>
    </xf>
    <xf numFmtId="0" fontId="12" fillId="0" borderId="0" xfId="0" applyFont="1" applyFill="1" applyBorder="1" applyAlignment="1">
      <alignment vertical="top" wrapText="1"/>
    </xf>
    <xf numFmtId="165" fontId="0" fillId="10" borderId="19" xfId="64" applyFont="1" applyFill="1" applyBorder="1" applyAlignment="1">
      <alignment/>
    </xf>
    <xf numFmtId="0" fontId="14" fillId="0" borderId="20"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center" vertical="center"/>
      <protection locked="0"/>
    </xf>
    <xf numFmtId="166" fontId="14" fillId="0" borderId="11" xfId="0" applyNumberFormat="1" applyFont="1" applyFill="1" applyBorder="1" applyAlignment="1" applyProtection="1">
      <alignment horizontal="center" vertical="center"/>
      <protection locked="0"/>
    </xf>
    <xf numFmtId="1" fontId="14" fillId="0" borderId="21" xfId="0" applyNumberFormat="1" applyFont="1" applyFill="1" applyBorder="1" applyAlignment="1" applyProtection="1">
      <alignment horizontal="center" vertical="center"/>
      <protection locked="0"/>
    </xf>
    <xf numFmtId="0" fontId="14" fillId="0" borderId="11" xfId="0" applyFont="1" applyFill="1" applyBorder="1" applyAlignment="1" applyProtection="1">
      <alignment horizontal="center"/>
      <protection locked="0"/>
    </xf>
    <xf numFmtId="0" fontId="14" fillId="0" borderId="16" xfId="0" applyFont="1" applyFill="1" applyBorder="1" applyAlignment="1" applyProtection="1">
      <alignment horizontal="center" vertical="center"/>
      <protection locked="0"/>
    </xf>
    <xf numFmtId="166" fontId="14" fillId="0" borderId="13" xfId="0" applyNumberFormat="1" applyFont="1" applyFill="1" applyBorder="1" applyAlignment="1" applyProtection="1">
      <alignment horizontal="center" vertical="center"/>
      <protection locked="0"/>
    </xf>
    <xf numFmtId="1" fontId="14" fillId="0" borderId="13" xfId="0" applyNumberFormat="1" applyFont="1" applyFill="1" applyBorder="1" applyAlignment="1" applyProtection="1">
      <alignment horizontal="center" vertical="center"/>
      <protection locked="0"/>
    </xf>
    <xf numFmtId="0" fontId="14" fillId="0" borderId="13" xfId="0" applyFont="1" applyFill="1" applyBorder="1" applyAlignment="1" applyProtection="1">
      <alignment horizontal="center"/>
      <protection locked="0"/>
    </xf>
    <xf numFmtId="49" fontId="1" fillId="34" borderId="10" xfId="0" applyNumberFormat="1" applyFont="1" applyFill="1" applyBorder="1" applyAlignment="1">
      <alignment horizontal="center" vertical="center" wrapText="1"/>
    </xf>
    <xf numFmtId="0" fontId="2" fillId="34" borderId="0" xfId="0" applyFont="1" applyFill="1" applyAlignment="1">
      <alignment horizontal="justify"/>
    </xf>
    <xf numFmtId="0" fontId="1" fillId="34" borderId="10" xfId="0" applyFont="1" applyFill="1" applyBorder="1" applyAlignment="1">
      <alignment horizontal="center" vertical="center" wrapText="1"/>
    </xf>
    <xf numFmtId="2" fontId="1" fillId="34" borderId="10" xfId="0" applyNumberFormat="1" applyFont="1" applyFill="1" applyBorder="1" applyAlignment="1">
      <alignment horizontal="center" vertical="center" wrapText="1"/>
    </xf>
    <xf numFmtId="0" fontId="1" fillId="34" borderId="10" xfId="0" applyFont="1" applyFill="1" applyBorder="1" applyAlignment="1">
      <alignment horizontal="center" vertical="center" wrapText="1"/>
    </xf>
    <xf numFmtId="2" fontId="60" fillId="34" borderId="0" xfId="0" applyNumberFormat="1" applyFont="1" applyFill="1" applyAlignment="1">
      <alignment horizontal="center" vertical="center"/>
    </xf>
    <xf numFmtId="0" fontId="0" fillId="34" borderId="0" xfId="0" applyFill="1" applyAlignment="1">
      <alignment vertical="center"/>
    </xf>
    <xf numFmtId="0" fontId="0" fillId="0" borderId="0" xfId="0" applyFont="1" applyFill="1" applyAlignment="1">
      <alignment horizontal="justify" vertical="top"/>
    </xf>
    <xf numFmtId="0" fontId="0" fillId="0" borderId="0" xfId="0" applyFont="1" applyAlignment="1">
      <alignment horizontal="justify" vertical="center"/>
    </xf>
    <xf numFmtId="0" fontId="2" fillId="35" borderId="0" xfId="0" applyFont="1" applyFill="1" applyAlignment="1">
      <alignment horizontal="justify"/>
    </xf>
    <xf numFmtId="0" fontId="1" fillId="0" borderId="10" xfId="0" applyFont="1" applyBorder="1" applyAlignment="1">
      <alignment horizontal="center" vertical="top"/>
    </xf>
    <xf numFmtId="2" fontId="1" fillId="0" borderId="10" xfId="0" applyNumberFormat="1" applyFont="1" applyBorder="1" applyAlignment="1">
      <alignment horizontal="center" vertical="top"/>
    </xf>
    <xf numFmtId="2" fontId="60" fillId="0" borderId="0" xfId="0" applyNumberFormat="1" applyFont="1" applyBorder="1" applyAlignment="1">
      <alignment horizontal="center" vertical="top"/>
    </xf>
    <xf numFmtId="0" fontId="0" fillId="0" borderId="0" xfId="0" applyBorder="1" applyAlignment="1">
      <alignment vertical="top"/>
    </xf>
    <xf numFmtId="0" fontId="0" fillId="0" borderId="0" xfId="0" applyAlignment="1">
      <alignment vertical="top"/>
    </xf>
    <xf numFmtId="0" fontId="2" fillId="34" borderId="10" xfId="0" applyFont="1" applyFill="1" applyBorder="1" applyAlignment="1">
      <alignment horizontal="justify"/>
    </xf>
    <xf numFmtId="0" fontId="0" fillId="0" borderId="0" xfId="0" applyFont="1" applyFill="1" applyAlignment="1">
      <alignment horizontal="justify" vertical="top" wrapText="1"/>
    </xf>
    <xf numFmtId="0" fontId="0" fillId="0" borderId="0" xfId="0" applyFont="1" applyAlignment="1">
      <alignment wrapText="1"/>
    </xf>
    <xf numFmtId="0" fontId="0" fillId="0" borderId="0" xfId="0" applyFont="1" applyFill="1" applyAlignment="1">
      <alignment horizontal="justify"/>
    </xf>
    <xf numFmtId="0" fontId="0" fillId="0" borderId="0" xfId="0" applyFont="1" applyBorder="1" applyAlignment="1">
      <alignment/>
    </xf>
    <xf numFmtId="0" fontId="61" fillId="0" borderId="0" xfId="0" applyFont="1" applyAlignment="1">
      <alignment/>
    </xf>
    <xf numFmtId="0" fontId="0" fillId="0" borderId="0" xfId="0" applyFont="1" applyFill="1" applyBorder="1" applyAlignment="1">
      <alignment horizontal="justify" vertical="top"/>
    </xf>
    <xf numFmtId="0" fontId="0" fillId="0" borderId="0" xfId="0" applyFont="1" applyFill="1" applyBorder="1" applyAlignment="1">
      <alignment horizontal="justify"/>
    </xf>
    <xf numFmtId="0" fontId="14" fillId="0" borderId="16" xfId="52" applyFont="1" applyFill="1" applyBorder="1" applyAlignment="1" applyProtection="1">
      <alignment horizontal="right" vertical="top"/>
      <protection hidden="1"/>
    </xf>
    <xf numFmtId="1" fontId="13" fillId="33" borderId="16" xfId="52" applyNumberFormat="1" applyFont="1" applyFill="1" applyBorder="1" applyAlignment="1" applyProtection="1">
      <alignment horizontal="center" vertical="center"/>
      <protection locked="0"/>
    </xf>
    <xf numFmtId="0" fontId="2" fillId="0" borderId="15" xfId="0" applyFont="1" applyFill="1" applyBorder="1" applyAlignment="1">
      <alignment vertical="top" wrapText="1"/>
    </xf>
    <xf numFmtId="0" fontId="0" fillId="0" borderId="15" xfId="0" applyFont="1" applyFill="1" applyBorder="1" applyAlignment="1">
      <alignment vertical="top"/>
    </xf>
    <xf numFmtId="0" fontId="2" fillId="0" borderId="10" xfId="0" applyFont="1" applyFill="1" applyBorder="1" applyAlignment="1">
      <alignment horizontal="justify"/>
    </xf>
    <xf numFmtId="0" fontId="0" fillId="0" borderId="10" xfId="0" applyFont="1" applyFill="1" applyBorder="1" applyAlignment="1">
      <alignment horizontal="justify" vertical="top" wrapText="1"/>
    </xf>
    <xf numFmtId="0" fontId="0" fillId="0" borderId="10" xfId="51" applyFont="1" applyFill="1" applyBorder="1" applyAlignment="1">
      <alignment horizontal="justify"/>
      <protection/>
    </xf>
    <xf numFmtId="0" fontId="5" fillId="0" borderId="10" xfId="0" applyFont="1" applyFill="1" applyBorder="1" applyAlignment="1">
      <alignment horizontal="justify"/>
    </xf>
    <xf numFmtId="0" fontId="0" fillId="0" borderId="11" xfId="0" applyFont="1" applyFill="1" applyBorder="1" applyAlignment="1">
      <alignment vertical="top" wrapText="1"/>
    </xf>
    <xf numFmtId="0" fontId="0" fillId="0" borderId="13" xfId="0" applyFont="1" applyFill="1" applyBorder="1" applyAlignment="1">
      <alignment horizontal="justify" vertical="top" wrapText="1"/>
    </xf>
    <xf numFmtId="0" fontId="0" fillId="0" borderId="14" xfId="0" applyFont="1" applyFill="1" applyBorder="1" applyAlignment="1">
      <alignment horizontal="justify" vertical="top"/>
    </xf>
    <xf numFmtId="49" fontId="1" fillId="0" borderId="14"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0" fontId="0" fillId="0" borderId="11" xfId="0" applyFill="1" applyBorder="1" applyAlignment="1">
      <alignment/>
    </xf>
    <xf numFmtId="0" fontId="0" fillId="0" borderId="13" xfId="0" applyFill="1" applyBorder="1" applyAlignment="1">
      <alignment/>
    </xf>
    <xf numFmtId="0" fontId="0" fillId="0" borderId="14" xfId="0" applyFill="1" applyBorder="1" applyAlignment="1">
      <alignment/>
    </xf>
    <xf numFmtId="0" fontId="2" fillId="0" borderId="11" xfId="0" applyFont="1" applyFill="1" applyBorder="1" applyAlignment="1">
      <alignment/>
    </xf>
    <xf numFmtId="0" fontId="2" fillId="0" borderId="13" xfId="0" applyFont="1" applyFill="1" applyBorder="1" applyAlignment="1">
      <alignment/>
    </xf>
    <xf numFmtId="0" fontId="2" fillId="0" borderId="14" xfId="0" applyFont="1" applyFill="1" applyBorder="1" applyAlignment="1">
      <alignment/>
    </xf>
    <xf numFmtId="0" fontId="0" fillId="0" borderId="0" xfId="0" applyFont="1" applyFill="1" applyBorder="1" applyAlignment="1">
      <alignment wrapText="1"/>
    </xf>
    <xf numFmtId="0" fontId="0" fillId="0" borderId="0" xfId="0" applyFont="1" applyBorder="1" applyAlignment="1">
      <alignment horizontal="justify" vertical="top"/>
    </xf>
    <xf numFmtId="0" fontId="0" fillId="0" borderId="0" xfId="0" applyFont="1" applyFill="1" applyAlignment="1">
      <alignment/>
    </xf>
    <xf numFmtId="0" fontId="0" fillId="0" borderId="0" xfId="0" applyFill="1" applyAlignment="1">
      <alignment/>
    </xf>
    <xf numFmtId="0" fontId="1" fillId="0" borderId="10" xfId="0" applyFont="1" applyBorder="1" applyAlignment="1">
      <alignment vertical="top" wrapText="1"/>
    </xf>
    <xf numFmtId="0" fontId="61" fillId="0" borderId="10" xfId="0" applyFont="1" applyBorder="1" applyAlignment="1">
      <alignment vertical="top" wrapText="1"/>
    </xf>
    <xf numFmtId="0" fontId="0" fillId="0" borderId="10" xfId="0" applyFont="1" applyBorder="1" applyAlignment="1">
      <alignment horizontal="justify" vertical="center"/>
    </xf>
    <xf numFmtId="0" fontId="0" fillId="0" borderId="10" xfId="0" applyFont="1" applyFill="1" applyBorder="1" applyAlignment="1">
      <alignment horizontal="justify" vertical="center"/>
    </xf>
    <xf numFmtId="0" fontId="0" fillId="0" borderId="10" xfId="0" applyFont="1" applyFill="1" applyBorder="1" applyAlignment="1">
      <alignment vertical="top"/>
    </xf>
    <xf numFmtId="0" fontId="61" fillId="0" borderId="10" xfId="0" applyFont="1" applyBorder="1" applyAlignment="1">
      <alignment/>
    </xf>
    <xf numFmtId="0" fontId="1" fillId="0" borderId="10" xfId="0" applyFont="1" applyFill="1" applyBorder="1" applyAlignment="1">
      <alignment horizontal="justify"/>
    </xf>
    <xf numFmtId="0" fontId="1" fillId="0" borderId="10" xfId="0" applyFont="1" applyFill="1" applyBorder="1" applyAlignment="1">
      <alignment/>
    </xf>
    <xf numFmtId="0" fontId="2" fillId="0" borderId="10" xfId="0" applyFont="1" applyFill="1" applyBorder="1" applyAlignment="1">
      <alignment horizontal="right" vertical="top"/>
    </xf>
    <xf numFmtId="0" fontId="1" fillId="0" borderId="10" xfId="0" applyFont="1" applyBorder="1" applyAlignment="1">
      <alignment horizontal="justify" vertical="top"/>
    </xf>
    <xf numFmtId="0" fontId="61" fillId="0" borderId="13" xfId="0" applyFont="1" applyBorder="1" applyAlignment="1">
      <alignment horizontal="justify"/>
    </xf>
    <xf numFmtId="0" fontId="61" fillId="0" borderId="0" xfId="0" applyFont="1" applyBorder="1" applyAlignment="1">
      <alignment horizontal="justify"/>
    </xf>
    <xf numFmtId="0" fontId="0" fillId="0" borderId="10" xfId="0" applyFont="1" applyBorder="1" applyAlignment="1">
      <alignment horizontal="justify" vertical="top" wrapText="1"/>
    </xf>
    <xf numFmtId="0" fontId="2" fillId="0" borderId="10" xfId="0" applyFont="1" applyFill="1" applyBorder="1" applyAlignment="1">
      <alignment horizontal="center"/>
    </xf>
    <xf numFmtId="2" fontId="2" fillId="0" borderId="10" xfId="0" applyNumberFormat="1" applyFont="1" applyFill="1" applyBorder="1" applyAlignment="1">
      <alignment horizontal="center"/>
    </xf>
    <xf numFmtId="0" fontId="61" fillId="0" borderId="0" xfId="0" applyFont="1" applyBorder="1" applyAlignment="1">
      <alignment/>
    </xf>
    <xf numFmtId="2" fontId="20" fillId="0" borderId="21" xfId="0" applyNumberFormat="1" applyFont="1" applyFill="1" applyBorder="1" applyAlignment="1" applyProtection="1">
      <alignment horizontal="center" vertical="center"/>
      <protection locked="0"/>
    </xf>
    <xf numFmtId="2" fontId="20" fillId="0" borderId="22" xfId="0" applyNumberFormat="1" applyFont="1" applyFill="1" applyBorder="1" applyAlignment="1" applyProtection="1">
      <alignment horizontal="center" vertical="center"/>
      <protection locked="0"/>
    </xf>
    <xf numFmtId="2" fontId="1" fillId="0" borderId="10" xfId="0" applyNumberFormat="1" applyFont="1" applyBorder="1" applyAlignment="1">
      <alignment horizontal="center" vertical="center"/>
    </xf>
    <xf numFmtId="2" fontId="1" fillId="0" borderId="10" xfId="0" applyNumberFormat="1" applyFont="1" applyFill="1" applyBorder="1" applyAlignment="1">
      <alignment horizontal="center" vertical="center"/>
    </xf>
    <xf numFmtId="2" fontId="1" fillId="0" borderId="14" xfId="64" applyNumberFormat="1" applyFont="1" applyFill="1" applyBorder="1" applyAlignment="1">
      <alignment horizontal="center" vertical="center"/>
    </xf>
    <xf numFmtId="2" fontId="1" fillId="0" borderId="0" xfId="0" applyNumberFormat="1" applyFont="1" applyAlignment="1">
      <alignment horizontal="center" vertical="center"/>
    </xf>
    <xf numFmtId="2" fontId="1" fillId="0" borderId="0" xfId="0" applyNumberFormat="1" applyFont="1" applyBorder="1" applyAlignment="1">
      <alignment horizontal="center" vertical="center"/>
    </xf>
    <xf numFmtId="2" fontId="1" fillId="0" borderId="11" xfId="0" applyNumberFormat="1" applyFont="1" applyFill="1" applyBorder="1" applyAlignment="1">
      <alignment horizontal="center" vertical="center"/>
    </xf>
    <xf numFmtId="2" fontId="1" fillId="0" borderId="14" xfId="0" applyNumberFormat="1" applyFont="1" applyFill="1" applyBorder="1" applyAlignment="1">
      <alignment horizontal="center" vertical="center"/>
    </xf>
    <xf numFmtId="2" fontId="1" fillId="0" borderId="13" xfId="0" applyNumberFormat="1" applyFont="1" applyFill="1" applyBorder="1" applyAlignment="1">
      <alignment horizontal="center" vertical="center"/>
    </xf>
    <xf numFmtId="2" fontId="1" fillId="0" borderId="14" xfId="0" applyNumberFormat="1" applyFont="1" applyBorder="1" applyAlignment="1">
      <alignment horizontal="center" vertical="center"/>
    </xf>
    <xf numFmtId="2" fontId="1" fillId="0" borderId="14" xfId="64" applyNumberFormat="1" applyFont="1" applyBorder="1" applyAlignment="1">
      <alignment horizontal="center" vertical="center"/>
    </xf>
    <xf numFmtId="2" fontId="1" fillId="0" borderId="13" xfId="64" applyNumberFormat="1" applyFont="1" applyBorder="1" applyAlignment="1">
      <alignment horizontal="center" vertical="center"/>
    </xf>
    <xf numFmtId="2" fontId="1" fillId="0" borderId="13" xfId="0" applyNumberFormat="1" applyFont="1" applyBorder="1" applyAlignment="1">
      <alignment horizontal="center" vertical="center"/>
    </xf>
    <xf numFmtId="2" fontId="1" fillId="0" borderId="17" xfId="64" applyNumberFormat="1" applyFont="1" applyBorder="1" applyAlignment="1">
      <alignment horizontal="center" vertical="center"/>
    </xf>
    <xf numFmtId="2" fontId="1" fillId="10" borderId="19" xfId="0" applyNumberFormat="1" applyFont="1" applyFill="1" applyBorder="1" applyAlignment="1">
      <alignment horizontal="center" vertical="center"/>
    </xf>
    <xf numFmtId="2" fontId="0" fillId="36" borderId="10" xfId="0" applyNumberFormat="1" applyFill="1" applyBorder="1" applyAlignment="1">
      <alignment/>
    </xf>
    <xf numFmtId="4" fontId="2" fillId="36" borderId="10" xfId="0" applyNumberFormat="1" applyFont="1" applyFill="1" applyBorder="1" applyAlignment="1">
      <alignment/>
    </xf>
    <xf numFmtId="2" fontId="1" fillId="0" borderId="13" xfId="64" applyNumberFormat="1" applyFont="1" applyFill="1" applyBorder="1" applyAlignment="1">
      <alignment horizontal="center" vertical="center"/>
    </xf>
    <xf numFmtId="173" fontId="0" fillId="0" borderId="13" xfId="64" applyNumberFormat="1" applyFont="1" applyFill="1" applyBorder="1" applyAlignment="1">
      <alignment horizontal="right"/>
    </xf>
    <xf numFmtId="0" fontId="61" fillId="0" borderId="15" xfId="0" applyFont="1" applyFill="1" applyBorder="1" applyAlignment="1">
      <alignment vertical="top" wrapText="1"/>
    </xf>
    <xf numFmtId="0" fontId="2" fillId="0" borderId="14" xfId="0" applyFont="1" applyFill="1" applyBorder="1" applyAlignment="1">
      <alignment vertical="top" wrapText="1"/>
    </xf>
    <xf numFmtId="0" fontId="11" fillId="0" borderId="10" xfId="0" applyFont="1" applyFill="1" applyBorder="1" applyAlignment="1">
      <alignment/>
    </xf>
    <xf numFmtId="0" fontId="5" fillId="0" borderId="10" xfId="0" applyFont="1" applyFill="1" applyBorder="1" applyAlignment="1">
      <alignment horizontal="justify" vertical="top"/>
    </xf>
    <xf numFmtId="0" fontId="1" fillId="0" borderId="10" xfId="0" applyFont="1" applyFill="1" applyBorder="1" applyAlignment="1">
      <alignment horizontal="justify" vertical="top"/>
    </xf>
    <xf numFmtId="2" fontId="1" fillId="0" borderId="10" xfId="0" applyNumberFormat="1" applyFont="1" applyFill="1" applyBorder="1" applyAlignment="1">
      <alignment horizontal="center" vertical="top"/>
    </xf>
    <xf numFmtId="4" fontId="1" fillId="0" borderId="10" xfId="0" applyNumberFormat="1" applyFont="1" applyBorder="1" applyAlignment="1">
      <alignment horizontal="center" vertical="top"/>
    </xf>
    <xf numFmtId="2" fontId="60" fillId="0" borderId="0" xfId="0" applyNumberFormat="1" applyFont="1" applyAlignment="1">
      <alignment horizontal="center" vertical="top"/>
    </xf>
    <xf numFmtId="49" fontId="12" fillId="0" borderId="10" xfId="0" applyNumberFormat="1" applyFont="1" applyFill="1" applyBorder="1" applyAlignment="1">
      <alignment horizontal="center" vertical="center" wrapText="1"/>
    </xf>
    <xf numFmtId="0" fontId="18" fillId="0" borderId="10" xfId="0" applyNumberFormat="1" applyFont="1" applyFill="1" applyBorder="1" applyAlignment="1">
      <alignment horizontal="left" vertical="center" wrapText="1"/>
    </xf>
    <xf numFmtId="0" fontId="10" fillId="35" borderId="12" xfId="0" applyFont="1" applyFill="1" applyBorder="1" applyAlignment="1">
      <alignment/>
    </xf>
    <xf numFmtId="0" fontId="10" fillId="35" borderId="23" xfId="0" applyFont="1" applyFill="1" applyBorder="1" applyAlignment="1">
      <alignment/>
    </xf>
    <xf numFmtId="0" fontId="11" fillId="0" borderId="10" xfId="0" applyFont="1" applyBorder="1" applyAlignment="1">
      <alignment/>
    </xf>
    <xf numFmtId="0" fontId="61" fillId="0" borderId="0" xfId="0" applyFont="1" applyAlignment="1">
      <alignment horizontal="left"/>
    </xf>
    <xf numFmtId="0" fontId="61" fillId="0" borderId="0" xfId="0" applyFont="1" applyBorder="1" applyAlignment="1">
      <alignment horizontal="center"/>
    </xf>
    <xf numFmtId="2" fontId="1" fillId="0" borderId="14" xfId="64" applyNumberFormat="1" applyFont="1" applyFill="1" applyBorder="1" applyAlignment="1">
      <alignment horizontal="center" vertical="center"/>
    </xf>
    <xf numFmtId="173" fontId="0" fillId="0" borderId="14" xfId="0" applyNumberFormat="1" applyFill="1" applyBorder="1" applyAlignment="1">
      <alignment horizontal="center"/>
    </xf>
    <xf numFmtId="0" fontId="0" fillId="0" borderId="0" xfId="0" applyFont="1" applyFill="1" applyAlignment="1">
      <alignment horizontal="center" vertical="center"/>
    </xf>
    <xf numFmtId="0" fontId="0" fillId="0" borderId="0" xfId="0" applyFill="1" applyAlignment="1">
      <alignment horizontal="center" vertical="center"/>
    </xf>
    <xf numFmtId="2" fontId="60" fillId="0" borderId="15" xfId="0" applyNumberFormat="1" applyFont="1" applyFill="1" applyBorder="1" applyAlignment="1">
      <alignment horizontal="center" vertical="center"/>
    </xf>
  </cellXfs>
  <cellStyles count="52">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_2001" xfId="52"/>
    <cellStyle name="Normal_HR-Cjenik-Valid_from_01FEB2010-Z0-v6" xfId="53"/>
    <cellStyle name="Percent" xfId="54"/>
    <cellStyle name="Povezana ćelija" xfId="55"/>
    <cellStyle name="Followed Hyperlink" xfId="56"/>
    <cellStyle name="Provjera ćelije" xfId="57"/>
    <cellStyle name="Tekst objašnjenja" xfId="58"/>
    <cellStyle name="Tekst upozorenja" xfId="59"/>
    <cellStyle name="Ukupni zbroj" xfId="60"/>
    <cellStyle name="Unos" xfId="61"/>
    <cellStyle name="Currency" xfId="62"/>
    <cellStyle name="Currency [0]"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960"/>
  <sheetViews>
    <sheetView tabSelected="1" zoomScale="110" zoomScaleNormal="110" zoomScalePageLayoutView="0" workbookViewId="0" topLeftCell="A1">
      <selection activeCell="B137" sqref="B137"/>
    </sheetView>
  </sheetViews>
  <sheetFormatPr defaultColWidth="9.140625" defaultRowHeight="12.75"/>
  <cols>
    <col min="1" max="1" width="6.7109375" style="0" customWidth="1"/>
    <col min="2" max="2" width="55.421875" style="0" customWidth="1"/>
    <col min="3" max="3" width="9.7109375" style="0" customWidth="1"/>
    <col min="4" max="4" width="9.7109375" style="33" customWidth="1"/>
    <col min="5" max="5" width="11.57421875" style="237" customWidth="1"/>
    <col min="6" max="6" width="13.57421875" style="0" customWidth="1"/>
    <col min="7" max="7" width="10.140625" style="75" bestFit="1" customWidth="1"/>
  </cols>
  <sheetData>
    <row r="1" ht="14.25">
      <c r="G1" s="80"/>
    </row>
    <row r="2" spans="2:7" ht="15.75">
      <c r="B2" s="106" t="s">
        <v>510</v>
      </c>
      <c r="G2" s="80"/>
    </row>
    <row r="3" ht="14.25">
      <c r="G3" s="80"/>
    </row>
    <row r="4" ht="14.25">
      <c r="B4" s="29" t="s">
        <v>372</v>
      </c>
    </row>
    <row r="5" ht="63.75">
      <c r="B5" s="14" t="s">
        <v>373</v>
      </c>
    </row>
    <row r="6" ht="63.75">
      <c r="B6" s="14" t="s">
        <v>374</v>
      </c>
    </row>
    <row r="7" ht="76.5">
      <c r="B7" s="61" t="s">
        <v>375</v>
      </c>
    </row>
    <row r="8" ht="49.5" customHeight="1">
      <c r="B8" s="61" t="s">
        <v>408</v>
      </c>
    </row>
    <row r="9" ht="120" customHeight="1">
      <c r="B9" s="61" t="s">
        <v>376</v>
      </c>
    </row>
    <row r="10" ht="139.5" customHeight="1">
      <c r="B10" s="61" t="s">
        <v>407</v>
      </c>
    </row>
    <row r="13" spans="1:7" s="13" customFormat="1" ht="25.5">
      <c r="A13" s="10" t="s">
        <v>209</v>
      </c>
      <c r="B13" s="11" t="s">
        <v>210</v>
      </c>
      <c r="C13" s="12" t="s">
        <v>211</v>
      </c>
      <c r="D13" s="1" t="s">
        <v>212</v>
      </c>
      <c r="E13" s="1" t="s">
        <v>213</v>
      </c>
      <c r="F13" s="2" t="s">
        <v>214</v>
      </c>
      <c r="G13" s="76"/>
    </row>
    <row r="14" spans="1:7" s="13" customFormat="1" ht="14.25">
      <c r="A14" s="10"/>
      <c r="B14" s="11"/>
      <c r="C14" s="12"/>
      <c r="D14" s="1"/>
      <c r="E14" s="1"/>
      <c r="F14" s="2"/>
      <c r="G14" s="76"/>
    </row>
    <row r="15" spans="1:7" s="13" customFormat="1" ht="14.25">
      <c r="A15" s="10"/>
      <c r="B15" s="11"/>
      <c r="C15" s="12"/>
      <c r="D15" s="1"/>
      <c r="E15" s="1"/>
      <c r="F15" s="2"/>
      <c r="G15" s="76"/>
    </row>
    <row r="16" spans="1:7" s="13" customFormat="1" ht="15.75">
      <c r="A16" s="260" t="s">
        <v>513</v>
      </c>
      <c r="B16" s="261" t="s">
        <v>404</v>
      </c>
      <c r="C16" s="12"/>
      <c r="D16" s="1"/>
      <c r="E16" s="1"/>
      <c r="F16" s="2"/>
      <c r="G16" s="76"/>
    </row>
    <row r="17" spans="1:7" s="13" customFormat="1" ht="14.25">
      <c r="A17" s="10"/>
      <c r="B17" s="30"/>
      <c r="C17" s="12"/>
      <c r="D17" s="1"/>
      <c r="E17" s="1"/>
      <c r="F17" s="2"/>
      <c r="G17" s="76"/>
    </row>
    <row r="18" spans="1:7" s="176" customFormat="1" ht="14.25" hidden="1">
      <c r="A18" s="170"/>
      <c r="B18" s="171" t="s">
        <v>377</v>
      </c>
      <c r="C18" s="172"/>
      <c r="D18" s="173"/>
      <c r="E18" s="173"/>
      <c r="F18" s="174"/>
      <c r="G18" s="175"/>
    </row>
    <row r="19" spans="1:7" s="13" customFormat="1" ht="14.25">
      <c r="A19" s="10"/>
      <c r="B19" s="11"/>
      <c r="C19" s="12"/>
      <c r="D19" s="1"/>
      <c r="E19" s="1"/>
      <c r="F19" s="2"/>
      <c r="G19" s="76"/>
    </row>
    <row r="20" spans="1:6" ht="66.75" customHeight="1">
      <c r="A20" s="3" t="s">
        <v>215</v>
      </c>
      <c r="B20" s="14" t="s">
        <v>518</v>
      </c>
      <c r="C20" s="4"/>
      <c r="D20" s="5"/>
      <c r="E20" s="234"/>
      <c r="F20" s="6"/>
    </row>
    <row r="21" spans="1:6" ht="12.75" customHeight="1">
      <c r="A21" s="3"/>
      <c r="B21" s="17"/>
      <c r="C21" s="4" t="s">
        <v>245</v>
      </c>
      <c r="D21" s="5">
        <v>20</v>
      </c>
      <c r="E21" s="234"/>
      <c r="F21" s="5">
        <f>D21*E21</f>
        <v>0</v>
      </c>
    </row>
    <row r="22" spans="1:6" ht="12.75" customHeight="1">
      <c r="A22" s="3"/>
      <c r="B22" s="18"/>
      <c r="C22" s="4"/>
      <c r="D22" s="5"/>
      <c r="E22" s="234"/>
      <c r="F22" s="6"/>
    </row>
    <row r="23" spans="1:6" ht="72" customHeight="1">
      <c r="A23" s="3" t="s">
        <v>239</v>
      </c>
      <c r="B23" s="61" t="s">
        <v>378</v>
      </c>
      <c r="C23" s="4"/>
      <c r="D23" s="5"/>
      <c r="E23" s="234"/>
      <c r="F23" s="6"/>
    </row>
    <row r="24" spans="1:6" ht="12.75" customHeight="1">
      <c r="A24" s="3"/>
      <c r="B24" s="18"/>
      <c r="C24" s="4" t="s">
        <v>379</v>
      </c>
      <c r="D24" s="5">
        <v>650</v>
      </c>
      <c r="E24" s="234"/>
      <c r="F24" s="5">
        <f>D24*E24</f>
        <v>0</v>
      </c>
    </row>
    <row r="25" spans="1:6" ht="14.25">
      <c r="A25" s="9"/>
      <c r="B25" s="18"/>
      <c r="C25" s="9"/>
      <c r="D25" s="34"/>
      <c r="E25" s="234"/>
      <c r="F25" s="9"/>
    </row>
    <row r="26" spans="1:6" ht="84.75" customHeight="1">
      <c r="A26" s="3" t="s">
        <v>247</v>
      </c>
      <c r="B26" s="61" t="s">
        <v>380</v>
      </c>
      <c r="C26" s="4"/>
      <c r="D26" s="5"/>
      <c r="E26" s="234"/>
      <c r="F26" s="9"/>
    </row>
    <row r="27" spans="1:6" ht="14.25">
      <c r="A27" s="3"/>
      <c r="B27" s="18"/>
      <c r="C27" s="4" t="s">
        <v>381</v>
      </c>
      <c r="D27" s="5">
        <v>950</v>
      </c>
      <c r="E27" s="234"/>
      <c r="F27" s="5">
        <f>D27*E27</f>
        <v>0</v>
      </c>
    </row>
    <row r="28" spans="1:6" ht="14.25">
      <c r="A28" s="3"/>
      <c r="B28" s="18"/>
      <c r="C28" s="4"/>
      <c r="D28" s="5"/>
      <c r="E28" s="234"/>
      <c r="F28" s="9"/>
    </row>
    <row r="29" spans="1:6" ht="79.5">
      <c r="A29" s="3" t="s">
        <v>252</v>
      </c>
      <c r="B29" s="17" t="s">
        <v>382</v>
      </c>
      <c r="C29" s="4"/>
      <c r="D29" s="5"/>
      <c r="E29" s="234"/>
      <c r="F29" s="9"/>
    </row>
    <row r="30" spans="1:6" ht="14.25">
      <c r="A30" s="3"/>
      <c r="B30" s="17" t="s">
        <v>383</v>
      </c>
      <c r="C30" s="4" t="s">
        <v>379</v>
      </c>
      <c r="D30" s="5">
        <v>190</v>
      </c>
      <c r="E30" s="234"/>
      <c r="F30" s="5">
        <f>D30*E30</f>
        <v>0</v>
      </c>
    </row>
    <row r="31" spans="1:6" ht="14.25">
      <c r="A31" s="3"/>
      <c r="B31" s="18"/>
      <c r="C31" s="4"/>
      <c r="D31" s="5"/>
      <c r="E31" s="234"/>
      <c r="F31" s="9"/>
    </row>
    <row r="32" spans="1:6" ht="41.25">
      <c r="A32" s="3" t="s">
        <v>254</v>
      </c>
      <c r="B32" s="14" t="s">
        <v>384</v>
      </c>
      <c r="C32" s="4"/>
      <c r="D32" s="5"/>
      <c r="E32" s="234"/>
      <c r="F32" s="9"/>
    </row>
    <row r="33" spans="1:6" ht="14.25">
      <c r="A33" s="3"/>
      <c r="B33" s="9"/>
      <c r="C33" s="4" t="s">
        <v>381</v>
      </c>
      <c r="D33" s="5">
        <v>65</v>
      </c>
      <c r="E33" s="234"/>
      <c r="F33" s="5">
        <f>D33*E33</f>
        <v>0</v>
      </c>
    </row>
    <row r="34" spans="1:6" ht="14.25">
      <c r="A34" s="3"/>
      <c r="B34" s="17"/>
      <c r="C34" s="4"/>
      <c r="D34" s="5"/>
      <c r="E34" s="234"/>
      <c r="F34" s="9"/>
    </row>
    <row r="35" spans="1:6" ht="55.5">
      <c r="A35" s="3" t="s">
        <v>257</v>
      </c>
      <c r="B35" s="17" t="s">
        <v>385</v>
      </c>
      <c r="C35" s="4"/>
      <c r="D35" s="5"/>
      <c r="E35" s="234"/>
      <c r="F35" s="9"/>
    </row>
    <row r="36" spans="1:6" ht="28.5">
      <c r="A36" s="3"/>
      <c r="B36" s="17" t="s">
        <v>386</v>
      </c>
      <c r="C36" s="4"/>
      <c r="D36" s="5"/>
      <c r="E36" s="234"/>
      <c r="F36" s="9"/>
    </row>
    <row r="37" spans="1:6" ht="14.25">
      <c r="A37" s="3"/>
      <c r="B37" s="14" t="s">
        <v>387</v>
      </c>
      <c r="C37" s="4"/>
      <c r="D37" s="5"/>
      <c r="E37" s="234"/>
      <c r="F37" s="9"/>
    </row>
    <row r="38" spans="1:6" ht="14.25">
      <c r="A38" s="3"/>
      <c r="B38" s="9"/>
      <c r="C38" s="4" t="s">
        <v>381</v>
      </c>
      <c r="D38" s="5">
        <v>705</v>
      </c>
      <c r="E38" s="234"/>
      <c r="F38" s="5">
        <f>D38*E38</f>
        <v>0</v>
      </c>
    </row>
    <row r="39" spans="1:6" ht="14.25">
      <c r="A39" s="3"/>
      <c r="B39" s="17"/>
      <c r="C39" s="4"/>
      <c r="D39" s="5"/>
      <c r="E39" s="234"/>
      <c r="F39" s="9"/>
    </row>
    <row r="40" spans="1:6" ht="38.25">
      <c r="A40" s="3" t="s">
        <v>259</v>
      </c>
      <c r="B40" s="17" t="s">
        <v>388</v>
      </c>
      <c r="C40" s="4"/>
      <c r="D40" s="5"/>
      <c r="E40" s="234"/>
      <c r="F40" s="9"/>
    </row>
    <row r="41" spans="1:6" ht="41.25">
      <c r="A41" s="3"/>
      <c r="B41" s="17" t="s">
        <v>389</v>
      </c>
      <c r="C41" s="4"/>
      <c r="D41" s="5"/>
      <c r="E41" s="234"/>
      <c r="F41" s="9"/>
    </row>
    <row r="42" spans="1:6" ht="14.25">
      <c r="A42" s="3"/>
      <c r="B42" s="17" t="s">
        <v>387</v>
      </c>
      <c r="C42" s="4"/>
      <c r="D42" s="5"/>
      <c r="E42" s="234"/>
      <c r="F42" s="9"/>
    </row>
    <row r="43" spans="1:7" ht="14.25">
      <c r="A43" s="3"/>
      <c r="B43" s="17"/>
      <c r="C43" s="4" t="s">
        <v>381</v>
      </c>
      <c r="D43" s="5">
        <v>130</v>
      </c>
      <c r="E43" s="234"/>
      <c r="F43" s="5">
        <f>D43*E43</f>
        <v>0</v>
      </c>
      <c r="G43" s="80"/>
    </row>
    <row r="44" spans="1:6" ht="14.25">
      <c r="A44" s="3"/>
      <c r="B44" s="18"/>
      <c r="C44" s="4"/>
      <c r="D44" s="5"/>
      <c r="E44" s="234"/>
      <c r="F44" s="9"/>
    </row>
    <row r="45" spans="1:6" ht="76.5">
      <c r="A45" s="3" t="s">
        <v>262</v>
      </c>
      <c r="B45" s="17" t="s">
        <v>390</v>
      </c>
      <c r="C45" s="4"/>
      <c r="D45" s="5"/>
      <c r="E45" s="234"/>
      <c r="F45" s="9"/>
    </row>
    <row r="46" spans="1:6" ht="14.25">
      <c r="A46" s="3"/>
      <c r="B46" s="17" t="s">
        <v>392</v>
      </c>
      <c r="C46" s="4"/>
      <c r="D46" s="5"/>
      <c r="E46" s="234"/>
      <c r="F46" s="9"/>
    </row>
    <row r="47" spans="1:6" ht="14.25">
      <c r="A47" s="3"/>
      <c r="B47" s="17" t="s">
        <v>393</v>
      </c>
      <c r="C47" s="4"/>
      <c r="D47" s="5"/>
      <c r="E47" s="234"/>
      <c r="F47" s="9"/>
    </row>
    <row r="48" spans="1:6" ht="14.25">
      <c r="A48" s="3"/>
      <c r="B48" s="27" t="s">
        <v>394</v>
      </c>
      <c r="C48" s="4"/>
      <c r="D48" s="5"/>
      <c r="E48" s="234"/>
      <c r="F48" s="9"/>
    </row>
    <row r="49" spans="1:6" ht="14.25">
      <c r="A49" s="3"/>
      <c r="B49" s="17" t="s">
        <v>391</v>
      </c>
      <c r="C49" s="4"/>
      <c r="D49" s="5"/>
      <c r="E49" s="234"/>
      <c r="F49" s="9"/>
    </row>
    <row r="50" spans="1:6" ht="14.25">
      <c r="A50" s="3"/>
      <c r="B50" s="18"/>
      <c r="C50" s="4" t="s">
        <v>379</v>
      </c>
      <c r="D50" s="5">
        <v>650</v>
      </c>
      <c r="E50" s="234"/>
      <c r="F50" s="5">
        <f>D50*E50</f>
        <v>0</v>
      </c>
    </row>
    <row r="51" spans="1:6" ht="14.25">
      <c r="A51" s="3"/>
      <c r="B51" s="31"/>
      <c r="C51" s="4"/>
      <c r="D51" s="5"/>
      <c r="E51" s="234"/>
      <c r="F51" s="9"/>
    </row>
    <row r="52" spans="1:6" ht="39.75">
      <c r="A52" s="3" t="s">
        <v>264</v>
      </c>
      <c r="B52" s="17" t="s">
        <v>395</v>
      </c>
      <c r="C52" s="4"/>
      <c r="D52" s="5"/>
      <c r="E52" s="234"/>
      <c r="F52" s="9"/>
    </row>
    <row r="53" spans="1:6" ht="14.25">
      <c r="A53" s="3"/>
      <c r="B53" s="18"/>
      <c r="C53" s="4" t="s">
        <v>379</v>
      </c>
      <c r="D53" s="5">
        <v>650</v>
      </c>
      <c r="E53" s="234"/>
      <c r="F53" s="5">
        <f>D53*E53</f>
        <v>0</v>
      </c>
    </row>
    <row r="54" spans="1:6" ht="14.25">
      <c r="A54" s="3"/>
      <c r="B54" s="18"/>
      <c r="C54" s="4"/>
      <c r="D54" s="5"/>
      <c r="E54" s="234"/>
      <c r="F54" s="9"/>
    </row>
    <row r="55" spans="1:6" ht="104.25" customHeight="1">
      <c r="A55" s="3" t="s">
        <v>268</v>
      </c>
      <c r="B55" s="177" t="s">
        <v>410</v>
      </c>
      <c r="C55" s="4"/>
      <c r="D55" s="5"/>
      <c r="E55" s="234"/>
      <c r="F55" s="9"/>
    </row>
    <row r="56" spans="1:6" ht="14.25">
      <c r="A56" s="3"/>
      <c r="B56" s="18"/>
      <c r="C56" s="4" t="s">
        <v>216</v>
      </c>
      <c r="D56" s="5">
        <v>1</v>
      </c>
      <c r="E56" s="234"/>
      <c r="F56" s="5">
        <f>D56*E56</f>
        <v>0</v>
      </c>
    </row>
    <row r="57" spans="1:6" ht="14.25" hidden="1">
      <c r="A57" s="3"/>
      <c r="B57" s="29" t="s">
        <v>396</v>
      </c>
      <c r="C57" s="4"/>
      <c r="D57" s="5"/>
      <c r="E57" s="234"/>
      <c r="F57" s="9"/>
    </row>
    <row r="58" spans="1:6" ht="14.25">
      <c r="A58" s="3"/>
      <c r="B58" s="18"/>
      <c r="C58" s="4"/>
      <c r="D58" s="5"/>
      <c r="E58" s="234"/>
      <c r="F58" s="9"/>
    </row>
    <row r="59" spans="1:6" ht="114.75">
      <c r="A59" s="3"/>
      <c r="B59" s="29" t="s">
        <v>397</v>
      </c>
      <c r="C59" s="4"/>
      <c r="D59" s="5"/>
      <c r="E59" s="234"/>
      <c r="F59" s="9"/>
    </row>
    <row r="60" spans="1:6" ht="14.25">
      <c r="A60" s="3"/>
      <c r="B60" s="17"/>
      <c r="C60" s="4"/>
      <c r="D60" s="5"/>
      <c r="E60" s="234"/>
      <c r="F60" s="9"/>
    </row>
    <row r="61" spans="1:6" ht="38.25">
      <c r="A61" s="3" t="s">
        <v>272</v>
      </c>
      <c r="B61" s="14" t="s">
        <v>398</v>
      </c>
      <c r="C61" s="4"/>
      <c r="D61" s="5"/>
      <c r="E61" s="234"/>
      <c r="F61" s="9"/>
    </row>
    <row r="62" spans="1:6" ht="14.25">
      <c r="A62" s="3"/>
      <c r="B62" s="9"/>
      <c r="C62" s="4" t="s">
        <v>381</v>
      </c>
      <c r="D62" s="5">
        <v>19</v>
      </c>
      <c r="E62" s="234"/>
      <c r="F62" s="5">
        <f>D62*E62</f>
        <v>0</v>
      </c>
    </row>
    <row r="63" spans="1:6" ht="14.25">
      <c r="A63" s="3"/>
      <c r="B63" s="9"/>
      <c r="C63" s="4"/>
      <c r="D63" s="5"/>
      <c r="E63" s="234"/>
      <c r="F63" s="9"/>
    </row>
    <row r="64" spans="1:11" ht="51">
      <c r="A64" s="3" t="s">
        <v>273</v>
      </c>
      <c r="B64" s="14" t="s">
        <v>519</v>
      </c>
      <c r="C64" s="4"/>
      <c r="D64" s="5"/>
      <c r="E64" s="234"/>
      <c r="F64" s="9"/>
      <c r="H64" s="265"/>
      <c r="I64" s="265"/>
      <c r="J64" s="265"/>
      <c r="K64" s="265"/>
    </row>
    <row r="65" spans="1:6" ht="14.25">
      <c r="A65" s="3"/>
      <c r="B65" s="9"/>
      <c r="C65" s="4" t="s">
        <v>381</v>
      </c>
      <c r="D65" s="5">
        <v>59</v>
      </c>
      <c r="E65" s="234"/>
      <c r="F65" s="5">
        <f>D65*E65</f>
        <v>0</v>
      </c>
    </row>
    <row r="66" spans="1:6" ht="14.25">
      <c r="A66" s="3"/>
      <c r="B66" s="17"/>
      <c r="C66" s="4"/>
      <c r="D66" s="5"/>
      <c r="E66" s="234"/>
      <c r="F66" s="9"/>
    </row>
    <row r="67" spans="1:6" ht="25.5">
      <c r="A67" s="3" t="s">
        <v>274</v>
      </c>
      <c r="B67" s="14" t="s">
        <v>399</v>
      </c>
      <c r="C67" s="4"/>
      <c r="D67" s="5"/>
      <c r="E67" s="234"/>
      <c r="F67" s="9"/>
    </row>
    <row r="68" spans="1:14" ht="14.25">
      <c r="A68" s="3"/>
      <c r="B68" s="17"/>
      <c r="C68" s="4" t="s">
        <v>400</v>
      </c>
      <c r="D68" s="5">
        <v>185</v>
      </c>
      <c r="E68" s="234"/>
      <c r="F68" s="5">
        <f>D68*E68</f>
        <v>0</v>
      </c>
      <c r="H68" s="265"/>
      <c r="I68" s="265"/>
      <c r="J68" s="265"/>
      <c r="K68" s="265"/>
      <c r="L68" s="265"/>
      <c r="M68" s="265"/>
      <c r="N68" s="265"/>
    </row>
    <row r="69" spans="1:6" ht="14.25">
      <c r="A69" s="3"/>
      <c r="B69" s="17"/>
      <c r="C69" s="4"/>
      <c r="D69" s="5"/>
      <c r="E69" s="234"/>
      <c r="F69" s="9"/>
    </row>
    <row r="70" spans="1:6" ht="51">
      <c r="A70" s="3" t="s">
        <v>277</v>
      </c>
      <c r="B70" s="14" t="s">
        <v>411</v>
      </c>
      <c r="C70" s="4"/>
      <c r="D70" s="5"/>
      <c r="E70" s="234"/>
      <c r="F70" s="9"/>
    </row>
    <row r="71" spans="1:6" ht="14.25">
      <c r="A71" s="3"/>
      <c r="B71" s="17"/>
      <c r="C71" s="4" t="s">
        <v>381</v>
      </c>
      <c r="D71" s="5">
        <v>1.8</v>
      </c>
      <c r="E71" s="234"/>
      <c r="F71" s="5">
        <f>D71*E71</f>
        <v>0</v>
      </c>
    </row>
    <row r="72" spans="1:6" ht="14.25">
      <c r="A72" s="3"/>
      <c r="B72" s="17"/>
      <c r="C72" s="4"/>
      <c r="D72" s="5"/>
      <c r="E72" s="234"/>
      <c r="F72" s="9"/>
    </row>
    <row r="73" spans="1:6" ht="38.25">
      <c r="A73" s="3" t="s">
        <v>278</v>
      </c>
      <c r="B73" s="14" t="s">
        <v>412</v>
      </c>
      <c r="C73" s="4"/>
      <c r="D73" s="5"/>
      <c r="E73" s="234"/>
      <c r="F73" s="9"/>
    </row>
    <row r="74" spans="1:6" ht="14.25">
      <c r="A74" s="3"/>
      <c r="B74" s="17"/>
      <c r="C74" s="4" t="s">
        <v>381</v>
      </c>
      <c r="D74" s="5">
        <v>1.7</v>
      </c>
      <c r="E74" s="234"/>
      <c r="F74" s="5">
        <f>D74*E74</f>
        <v>0</v>
      </c>
    </row>
    <row r="75" spans="1:6" ht="14.25">
      <c r="A75" s="3"/>
      <c r="B75" s="17"/>
      <c r="C75" s="4"/>
      <c r="D75" s="5"/>
      <c r="E75" s="234"/>
      <c r="F75" s="9"/>
    </row>
    <row r="76" spans="1:6" ht="99" customHeight="1">
      <c r="A76" s="3" t="s">
        <v>279</v>
      </c>
      <c r="B76" s="77" t="s">
        <v>413</v>
      </c>
      <c r="C76" s="4"/>
      <c r="D76" s="5"/>
      <c r="E76" s="234"/>
      <c r="F76" s="9"/>
    </row>
    <row r="77" spans="1:6" ht="14.25">
      <c r="A77" s="3"/>
      <c r="B77" s="17"/>
      <c r="C77" s="4" t="s">
        <v>381</v>
      </c>
      <c r="D77" s="5">
        <v>72</v>
      </c>
      <c r="E77" s="234"/>
      <c r="F77" s="5">
        <f>D77*E77</f>
        <v>0</v>
      </c>
    </row>
    <row r="78" spans="1:6" ht="76.5">
      <c r="A78" s="3" t="s">
        <v>280</v>
      </c>
      <c r="B78" s="78" t="s">
        <v>414</v>
      </c>
      <c r="C78" s="4"/>
      <c r="D78" s="5"/>
      <c r="E78" s="234"/>
      <c r="F78" s="9"/>
    </row>
    <row r="79" spans="1:6" ht="14.25">
      <c r="A79" s="3"/>
      <c r="B79" s="17"/>
      <c r="C79" s="4" t="s">
        <v>381</v>
      </c>
      <c r="D79" s="5">
        <v>52</v>
      </c>
      <c r="E79" s="234"/>
      <c r="F79" s="5">
        <f>D79*E79</f>
        <v>0</v>
      </c>
    </row>
    <row r="80" spans="1:6" ht="14.25">
      <c r="A80" s="3"/>
      <c r="B80" s="17"/>
      <c r="C80" s="4"/>
      <c r="D80" s="5"/>
      <c r="E80" s="234"/>
      <c r="F80" s="9"/>
    </row>
    <row r="81" spans="1:6" ht="38.25">
      <c r="A81" s="3" t="s">
        <v>281</v>
      </c>
      <c r="B81" s="14" t="s">
        <v>415</v>
      </c>
      <c r="C81" s="4"/>
      <c r="D81" s="5"/>
      <c r="E81" s="234"/>
      <c r="F81" s="9"/>
    </row>
    <row r="82" spans="1:6" ht="14.25">
      <c r="A82" s="3"/>
      <c r="B82" s="17"/>
      <c r="C82" s="4" t="s">
        <v>381</v>
      </c>
      <c r="D82" s="5">
        <v>32</v>
      </c>
      <c r="E82" s="234"/>
      <c r="F82" s="5">
        <f>D82*E82</f>
        <v>0</v>
      </c>
    </row>
    <row r="83" spans="1:6" ht="14.25">
      <c r="A83" s="3"/>
      <c r="B83" s="17"/>
      <c r="C83" s="4"/>
      <c r="D83" s="5"/>
      <c r="E83" s="234"/>
      <c r="F83" s="9"/>
    </row>
    <row r="84" spans="1:6" ht="38.25">
      <c r="A84" s="3" t="s">
        <v>282</v>
      </c>
      <c r="B84" s="14" t="s">
        <v>416</v>
      </c>
      <c r="C84" s="4"/>
      <c r="D84" s="5"/>
      <c r="E84" s="234"/>
      <c r="F84" s="9"/>
    </row>
    <row r="85" spans="1:6" ht="14.25">
      <c r="A85" s="3"/>
      <c r="B85" s="17"/>
      <c r="C85" s="4" t="s">
        <v>381</v>
      </c>
      <c r="D85" s="5">
        <v>15</v>
      </c>
      <c r="E85" s="234"/>
      <c r="F85" s="5">
        <f>D85*E85</f>
        <v>0</v>
      </c>
    </row>
    <row r="86" spans="1:6" ht="14.25">
      <c r="A86" s="3"/>
      <c r="B86" s="17"/>
      <c r="C86" s="4"/>
      <c r="D86" s="5"/>
      <c r="E86" s="234"/>
      <c r="F86" s="9"/>
    </row>
    <row r="87" spans="1:6" ht="38.25">
      <c r="A87" s="3" t="s">
        <v>285</v>
      </c>
      <c r="B87" s="14" t="s">
        <v>418</v>
      </c>
      <c r="C87" s="4"/>
      <c r="D87" s="5"/>
      <c r="E87" s="234"/>
      <c r="F87" s="9"/>
    </row>
    <row r="88" spans="1:6" ht="14.25">
      <c r="A88" s="3"/>
      <c r="B88" s="9"/>
      <c r="C88" s="4" t="s">
        <v>381</v>
      </c>
      <c r="D88" s="5">
        <v>0.5</v>
      </c>
      <c r="E88" s="234"/>
      <c r="F88" s="5">
        <f>D88*E88</f>
        <v>0</v>
      </c>
    </row>
    <row r="89" spans="1:6" ht="14.25">
      <c r="A89" s="3"/>
      <c r="B89" s="16"/>
      <c r="C89" s="4"/>
      <c r="D89" s="5"/>
      <c r="E89" s="234"/>
      <c r="F89" s="9"/>
    </row>
    <row r="90" spans="1:6" ht="38.25">
      <c r="A90" s="3" t="s">
        <v>288</v>
      </c>
      <c r="B90" s="14" t="s">
        <v>417</v>
      </c>
      <c r="C90" s="4"/>
      <c r="D90" s="5"/>
      <c r="E90" s="234"/>
      <c r="F90" s="9"/>
    </row>
    <row r="91" spans="1:6" ht="14.25">
      <c r="A91" s="3"/>
      <c r="B91" s="17"/>
      <c r="C91" s="4" t="s">
        <v>381</v>
      </c>
      <c r="D91" s="5">
        <v>5.2</v>
      </c>
      <c r="E91" s="234"/>
      <c r="F91" s="5">
        <f>D91*E91</f>
        <v>0</v>
      </c>
    </row>
    <row r="92" spans="1:6" ht="14.25">
      <c r="A92" s="3"/>
      <c r="B92" s="17"/>
      <c r="C92" s="4"/>
      <c r="D92" s="5"/>
      <c r="E92" s="234"/>
      <c r="F92" s="9"/>
    </row>
    <row r="93" spans="1:6" ht="25.5">
      <c r="A93" s="3" t="s">
        <v>291</v>
      </c>
      <c r="B93" s="14" t="s">
        <v>520</v>
      </c>
      <c r="C93" s="4"/>
      <c r="D93" s="5"/>
      <c r="E93" s="234"/>
      <c r="F93" s="9"/>
    </row>
    <row r="94" spans="1:6" ht="14.25">
      <c r="A94" s="3"/>
      <c r="B94" s="17"/>
      <c r="C94" s="4" t="s">
        <v>381</v>
      </c>
      <c r="D94" s="5">
        <v>0.2</v>
      </c>
      <c r="E94" s="234"/>
      <c r="F94" s="5">
        <f>D94*E94</f>
        <v>0</v>
      </c>
    </row>
    <row r="95" spans="1:6" ht="14.25">
      <c r="A95" s="3"/>
      <c r="B95" s="17"/>
      <c r="C95" s="4"/>
      <c r="D95" s="5"/>
      <c r="E95" s="234"/>
      <c r="F95" s="9"/>
    </row>
    <row r="96" spans="1:6" ht="25.5">
      <c r="A96" s="3" t="s">
        <v>294</v>
      </c>
      <c r="B96" s="14" t="s">
        <v>521</v>
      </c>
      <c r="C96" s="4"/>
      <c r="D96" s="5"/>
      <c r="E96" s="234"/>
      <c r="F96" s="9"/>
    </row>
    <row r="97" spans="1:6" ht="14.25">
      <c r="A97" s="3"/>
      <c r="B97" s="17"/>
      <c r="C97" s="4" t="s">
        <v>381</v>
      </c>
      <c r="D97" s="5">
        <v>4.4</v>
      </c>
      <c r="E97" s="234"/>
      <c r="F97" s="5">
        <f>D97*E97</f>
        <v>0</v>
      </c>
    </row>
    <row r="98" spans="1:6" ht="14.25">
      <c r="A98" s="3"/>
      <c r="B98" s="17"/>
      <c r="C98" s="4"/>
      <c r="D98" s="5"/>
      <c r="E98" s="234"/>
      <c r="F98" s="9"/>
    </row>
    <row r="99" spans="1:6" ht="25.5">
      <c r="A99" s="3" t="s">
        <v>298</v>
      </c>
      <c r="B99" s="14" t="s">
        <v>522</v>
      </c>
      <c r="C99" s="4"/>
      <c r="D99" s="5"/>
      <c r="E99" s="234"/>
      <c r="F99" s="9"/>
    </row>
    <row r="100" spans="1:6" ht="14.25">
      <c r="A100" s="3"/>
      <c r="B100" s="17"/>
      <c r="C100" s="4" t="s">
        <v>381</v>
      </c>
      <c r="D100" s="5">
        <v>9.2</v>
      </c>
      <c r="E100" s="234"/>
      <c r="F100" s="5">
        <f>D100*E100</f>
        <v>0</v>
      </c>
    </row>
    <row r="101" spans="1:6" ht="14.25">
      <c r="A101" s="3"/>
      <c r="B101" s="17"/>
      <c r="C101" s="4"/>
      <c r="D101" s="5"/>
      <c r="E101" s="234"/>
      <c r="F101" s="9"/>
    </row>
    <row r="102" spans="1:6" ht="51">
      <c r="A102" s="3" t="s">
        <v>300</v>
      </c>
      <c r="B102" s="14" t="s">
        <v>419</v>
      </c>
      <c r="C102" s="4"/>
      <c r="D102" s="5"/>
      <c r="E102" s="234"/>
      <c r="F102" s="9"/>
    </row>
    <row r="103" spans="1:6" ht="14.25">
      <c r="A103" s="3"/>
      <c r="B103" s="17"/>
      <c r="C103" s="4" t="s">
        <v>381</v>
      </c>
      <c r="D103" s="5">
        <v>16</v>
      </c>
      <c r="E103" s="234"/>
      <c r="F103" s="5">
        <f>D103*E103</f>
        <v>0</v>
      </c>
    </row>
    <row r="104" spans="1:6" ht="14.25">
      <c r="A104" s="3"/>
      <c r="B104" s="9"/>
      <c r="C104" s="4"/>
      <c r="D104" s="5"/>
      <c r="E104" s="234"/>
      <c r="F104" s="9"/>
    </row>
    <row r="105" spans="1:7" ht="25.5">
      <c r="A105" s="3" t="s">
        <v>302</v>
      </c>
      <c r="B105" s="17" t="s">
        <v>401</v>
      </c>
      <c r="C105" s="4"/>
      <c r="D105" s="5"/>
      <c r="E105" s="234"/>
      <c r="F105" s="9"/>
      <c r="G105" s="271"/>
    </row>
    <row r="106" spans="1:7" ht="51">
      <c r="A106" s="3"/>
      <c r="B106" s="58" t="s">
        <v>422</v>
      </c>
      <c r="C106" s="9"/>
      <c r="D106" s="34"/>
      <c r="E106" s="234"/>
      <c r="F106" s="9"/>
      <c r="G106" s="271"/>
    </row>
    <row r="107" spans="1:7" ht="38.25" customHeight="1">
      <c r="A107" s="3"/>
      <c r="B107" s="17" t="s">
        <v>645</v>
      </c>
      <c r="C107" s="6"/>
      <c r="D107" s="5"/>
      <c r="E107" s="234"/>
      <c r="F107" s="9"/>
      <c r="G107" s="271"/>
    </row>
    <row r="108" spans="1:7" ht="90.75" customHeight="1">
      <c r="A108" s="3"/>
      <c r="B108" s="58" t="s">
        <v>647</v>
      </c>
      <c r="C108" s="6"/>
      <c r="D108" s="5"/>
      <c r="E108" s="234"/>
      <c r="F108" s="9"/>
      <c r="G108" s="271"/>
    </row>
    <row r="109" spans="1:7" ht="134.25" customHeight="1">
      <c r="A109" s="3"/>
      <c r="B109" s="228" t="s">
        <v>646</v>
      </c>
      <c r="C109" s="6"/>
      <c r="D109" s="5"/>
      <c r="E109" s="234"/>
      <c r="F109" s="9"/>
      <c r="G109" s="271"/>
    </row>
    <row r="110" spans="1:7" ht="14.25" customHeight="1">
      <c r="A110" s="3"/>
      <c r="B110" s="9"/>
      <c r="C110" s="6" t="s">
        <v>379</v>
      </c>
      <c r="D110" s="5">
        <v>565</v>
      </c>
      <c r="E110" s="234"/>
      <c r="F110" s="5">
        <f>D110*E110</f>
        <v>0</v>
      </c>
      <c r="G110" s="271"/>
    </row>
    <row r="111" spans="1:55" ht="122.25" customHeight="1">
      <c r="A111" s="3" t="s">
        <v>304</v>
      </c>
      <c r="B111" s="58" t="s">
        <v>596</v>
      </c>
      <c r="C111" s="6"/>
      <c r="D111" s="5"/>
      <c r="E111" s="234"/>
      <c r="F111" s="9"/>
      <c r="G111" s="79"/>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row>
    <row r="112" spans="1:55" s="9" customFormat="1" ht="14.25">
      <c r="A112" s="3"/>
      <c r="B112" s="17" t="s">
        <v>129</v>
      </c>
      <c r="C112" s="6"/>
      <c r="D112" s="5"/>
      <c r="E112" s="234"/>
      <c r="G112" s="79"/>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row>
    <row r="113" spans="1:55" s="9" customFormat="1" ht="14.25">
      <c r="A113" s="3"/>
      <c r="C113" s="6" t="s">
        <v>245</v>
      </c>
      <c r="D113" s="5">
        <v>13</v>
      </c>
      <c r="E113" s="234"/>
      <c r="F113" s="5">
        <f>D113*E113</f>
        <v>0</v>
      </c>
      <c r="G113" s="79"/>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row>
    <row r="114" spans="1:55" s="9" customFormat="1" ht="14.25">
      <c r="A114" s="3"/>
      <c r="C114" s="6"/>
      <c r="D114" s="5"/>
      <c r="E114" s="234"/>
      <c r="G114" s="79"/>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row>
    <row r="115" spans="1:55" s="9" customFormat="1" ht="14.25">
      <c r="A115" s="3" t="s">
        <v>305</v>
      </c>
      <c r="B115" s="14" t="s">
        <v>130</v>
      </c>
      <c r="C115" s="6"/>
      <c r="D115" s="5"/>
      <c r="E115" s="234"/>
      <c r="G115" s="79"/>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row>
    <row r="116" spans="1:55" s="9" customFormat="1" ht="14.25">
      <c r="A116" s="3"/>
      <c r="C116" s="6" t="s">
        <v>327</v>
      </c>
      <c r="D116" s="8">
        <v>44832</v>
      </c>
      <c r="E116" s="234"/>
      <c r="F116" s="5">
        <f>D116*E116</f>
        <v>0</v>
      </c>
      <c r="G116" s="79"/>
      <c r="H116" s="266"/>
      <c r="I116" s="266"/>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row>
    <row r="117" spans="1:55" s="9" customFormat="1" ht="14.25">
      <c r="A117" s="3"/>
      <c r="C117" s="6"/>
      <c r="D117" s="5"/>
      <c r="E117" s="234"/>
      <c r="G117" s="79"/>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row>
    <row r="118" spans="1:55" s="9" customFormat="1" ht="14.25" hidden="1">
      <c r="A118" s="3"/>
      <c r="B118" s="29" t="s">
        <v>131</v>
      </c>
      <c r="C118" s="6"/>
      <c r="D118" s="5"/>
      <c r="E118" s="234"/>
      <c r="G118" s="79"/>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row>
    <row r="119" spans="1:55" s="9" customFormat="1" ht="51">
      <c r="A119" s="3" t="s">
        <v>308</v>
      </c>
      <c r="B119" s="78" t="s">
        <v>425</v>
      </c>
      <c r="C119" s="6"/>
      <c r="D119" s="5"/>
      <c r="E119" s="234"/>
      <c r="G119" s="79"/>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row>
    <row r="120" spans="1:55" s="9" customFormat="1" ht="14.25">
      <c r="A120" s="3"/>
      <c r="B120" s="17"/>
      <c r="C120" s="6" t="s">
        <v>379</v>
      </c>
      <c r="D120" s="5">
        <v>250</v>
      </c>
      <c r="E120" s="234"/>
      <c r="F120" s="5">
        <f>D120*E120</f>
        <v>0</v>
      </c>
      <c r="G120" s="79"/>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row>
    <row r="121" spans="1:55" s="9" customFormat="1" ht="111.75" customHeight="1">
      <c r="A121" s="3" t="s">
        <v>320</v>
      </c>
      <c r="B121" s="77" t="s">
        <v>423</v>
      </c>
      <c r="C121" s="6"/>
      <c r="D121" s="5"/>
      <c r="E121" s="234"/>
      <c r="G121" s="79"/>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row>
    <row r="122" spans="1:55" s="9" customFormat="1" ht="14.25">
      <c r="A122" s="3"/>
      <c r="B122" s="17" t="s">
        <v>132</v>
      </c>
      <c r="C122" s="6"/>
      <c r="D122" s="5"/>
      <c r="E122" s="234"/>
      <c r="G122" s="79"/>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row>
    <row r="123" spans="1:55" s="9" customFormat="1" ht="14.25">
      <c r="A123" s="3"/>
      <c r="B123" s="17"/>
      <c r="C123" s="6" t="s">
        <v>379</v>
      </c>
      <c r="D123" s="5">
        <v>80</v>
      </c>
      <c r="E123" s="234"/>
      <c r="F123" s="5">
        <f>D123*E123</f>
        <v>0</v>
      </c>
      <c r="G123" s="79"/>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row>
    <row r="124" spans="1:55" s="9" customFormat="1" ht="52.5" customHeight="1">
      <c r="A124" s="3" t="s">
        <v>321</v>
      </c>
      <c r="B124" s="99" t="s">
        <v>525</v>
      </c>
      <c r="C124" s="6"/>
      <c r="D124" s="5"/>
      <c r="E124" s="234"/>
      <c r="G124" s="79"/>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row>
    <row r="125" spans="1:55" s="9" customFormat="1" ht="27">
      <c r="A125" s="3"/>
      <c r="B125" s="99" t="s">
        <v>526</v>
      </c>
      <c r="C125" s="6"/>
      <c r="D125" s="5"/>
      <c r="E125" s="234"/>
      <c r="G125" s="79"/>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row>
    <row r="126" spans="1:55" s="9" customFormat="1" ht="14.25">
      <c r="A126" s="3"/>
      <c r="B126" s="99"/>
      <c r="C126" s="6" t="s">
        <v>379</v>
      </c>
      <c r="D126" s="5">
        <v>80</v>
      </c>
      <c r="E126" s="234"/>
      <c r="F126" s="5">
        <f>D126*E126</f>
        <v>0</v>
      </c>
      <c r="G126" s="79"/>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row>
    <row r="127" spans="1:55" s="9" customFormat="1" ht="94.5" customHeight="1">
      <c r="A127" s="3" t="s">
        <v>323</v>
      </c>
      <c r="B127" s="186" t="s">
        <v>527</v>
      </c>
      <c r="C127" s="6"/>
      <c r="D127" s="5"/>
      <c r="E127" s="234"/>
      <c r="G127" s="79"/>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row>
    <row r="128" spans="1:55" s="9" customFormat="1" ht="14.25">
      <c r="A128" s="3"/>
      <c r="B128" s="17" t="s">
        <v>133</v>
      </c>
      <c r="C128" s="6"/>
      <c r="D128" s="5"/>
      <c r="E128" s="234"/>
      <c r="G128" s="79"/>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row>
    <row r="129" spans="1:55" s="9" customFormat="1" ht="14.25">
      <c r="A129" s="3"/>
      <c r="B129" s="15" t="s">
        <v>134</v>
      </c>
      <c r="C129" s="6" t="s">
        <v>379</v>
      </c>
      <c r="D129" s="5">
        <v>20</v>
      </c>
      <c r="E129" s="234"/>
      <c r="F129" s="5">
        <f>D129*E129</f>
        <v>0</v>
      </c>
      <c r="G129" s="79"/>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row>
    <row r="130" spans="1:55" s="9" customFormat="1" ht="14.25">
      <c r="A130" s="3"/>
      <c r="B130" s="22"/>
      <c r="C130" s="6"/>
      <c r="D130" s="5"/>
      <c r="E130" s="234"/>
      <c r="G130" s="79"/>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row>
    <row r="131" spans="1:55" s="9" customFormat="1" ht="69" customHeight="1">
      <c r="A131" s="3" t="s">
        <v>325</v>
      </c>
      <c r="B131" s="14" t="s">
        <v>135</v>
      </c>
      <c r="C131" s="6"/>
      <c r="D131" s="5"/>
      <c r="E131" s="234"/>
      <c r="G131" s="79"/>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row>
    <row r="132" spans="1:55" s="9" customFormat="1" ht="14.25">
      <c r="A132" s="3"/>
      <c r="C132" s="6" t="s">
        <v>245</v>
      </c>
      <c r="D132" s="5">
        <v>2</v>
      </c>
      <c r="E132" s="234"/>
      <c r="F132" s="5">
        <f>D132*E132</f>
        <v>0</v>
      </c>
      <c r="G132" s="79"/>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row>
    <row r="133" spans="1:55" s="9" customFormat="1" ht="14.25">
      <c r="A133" s="3"/>
      <c r="B133" s="28"/>
      <c r="C133" s="6"/>
      <c r="D133" s="5"/>
      <c r="E133" s="234"/>
      <c r="G133" s="79"/>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row>
    <row r="134" spans="1:55" s="9" customFormat="1" ht="14.25">
      <c r="A134" s="3" t="s">
        <v>347</v>
      </c>
      <c r="B134" s="14" t="s">
        <v>727</v>
      </c>
      <c r="C134" s="6"/>
      <c r="D134" s="5"/>
      <c r="E134" s="234"/>
      <c r="G134" s="79"/>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row>
    <row r="135" spans="1:55" s="9" customFormat="1" ht="14.25">
      <c r="A135" s="3"/>
      <c r="B135" s="23"/>
      <c r="C135" s="6" t="s">
        <v>136</v>
      </c>
      <c r="D135" s="5">
        <v>3</v>
      </c>
      <c r="E135" s="234"/>
      <c r="F135" s="5">
        <f>D135*E135</f>
        <v>0</v>
      </c>
      <c r="G135" s="79"/>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row>
    <row r="136" spans="1:55" s="9" customFormat="1" ht="31.5" customHeight="1">
      <c r="A136" s="3" t="s">
        <v>349</v>
      </c>
      <c r="B136" s="61" t="s">
        <v>528</v>
      </c>
      <c r="C136" s="6"/>
      <c r="D136" s="5"/>
      <c r="E136" s="234"/>
      <c r="G136" s="79"/>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row>
    <row r="137" spans="1:55" s="9" customFormat="1" ht="14.25">
      <c r="A137" s="3"/>
      <c r="C137" s="6" t="s">
        <v>245</v>
      </c>
      <c r="D137" s="5">
        <v>1</v>
      </c>
      <c r="E137" s="234"/>
      <c r="F137" s="5">
        <f>D137*E137</f>
        <v>0</v>
      </c>
      <c r="G137" s="79"/>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row>
    <row r="138" spans="1:55" s="9" customFormat="1" ht="14.25">
      <c r="A138" s="3"/>
      <c r="B138" s="17"/>
      <c r="C138" s="6"/>
      <c r="D138" s="5"/>
      <c r="E138" s="234"/>
      <c r="G138" s="79"/>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row>
    <row r="139" spans="1:55" s="9" customFormat="1" ht="14.25" hidden="1">
      <c r="A139" s="3"/>
      <c r="B139" s="185" t="s">
        <v>137</v>
      </c>
      <c r="C139" s="6"/>
      <c r="D139" s="5"/>
      <c r="E139" s="234"/>
      <c r="G139" s="79"/>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row>
    <row r="140" spans="1:55" s="9" customFormat="1" ht="94.5" customHeight="1">
      <c r="A140" s="3" t="s">
        <v>350</v>
      </c>
      <c r="B140" s="61" t="s">
        <v>529</v>
      </c>
      <c r="C140" s="6"/>
      <c r="D140" s="5"/>
      <c r="E140" s="234"/>
      <c r="G140" s="79"/>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row>
    <row r="141" spans="1:55" s="9" customFormat="1" ht="14.25">
      <c r="A141" s="3"/>
      <c r="B141" s="17"/>
      <c r="C141" s="6" t="s">
        <v>379</v>
      </c>
      <c r="D141" s="5">
        <v>163</v>
      </c>
      <c r="E141" s="234"/>
      <c r="F141" s="5">
        <f>D141*E141</f>
        <v>0</v>
      </c>
      <c r="G141" s="79"/>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row>
    <row r="142" spans="1:55" s="9" customFormat="1" ht="76.5">
      <c r="A142" s="3" t="s">
        <v>351</v>
      </c>
      <c r="B142" s="14" t="s">
        <v>530</v>
      </c>
      <c r="C142" s="6"/>
      <c r="D142" s="5"/>
      <c r="E142" s="234"/>
      <c r="G142" s="79"/>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row>
    <row r="143" spans="1:55" s="9" customFormat="1" ht="14.25">
      <c r="A143" s="3"/>
      <c r="B143" s="17"/>
      <c r="C143" s="6" t="s">
        <v>379</v>
      </c>
      <c r="D143" s="5">
        <v>115</v>
      </c>
      <c r="E143" s="234"/>
      <c r="F143" s="5">
        <f>D143*E143</f>
        <v>0</v>
      </c>
      <c r="G143" s="79"/>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row>
    <row r="144" spans="1:55" s="9" customFormat="1" ht="25.5">
      <c r="A144" s="3" t="s">
        <v>656</v>
      </c>
      <c r="B144" s="14" t="s">
        <v>531</v>
      </c>
      <c r="C144" s="6"/>
      <c r="D144" s="5"/>
      <c r="E144" s="234"/>
      <c r="G144" s="79"/>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row>
    <row r="145" spans="1:55" s="9" customFormat="1" ht="14.25">
      <c r="A145" s="3"/>
      <c r="B145" s="17"/>
      <c r="C145" s="6" t="s">
        <v>379</v>
      </c>
      <c r="D145" s="5">
        <v>278</v>
      </c>
      <c r="E145" s="234"/>
      <c r="F145" s="5">
        <f>D145*E145</f>
        <v>0</v>
      </c>
      <c r="G145" s="79"/>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row>
    <row r="146" spans="1:55" s="9" customFormat="1" ht="25.5">
      <c r="A146" s="3" t="s">
        <v>353</v>
      </c>
      <c r="B146" s="14" t="s">
        <v>138</v>
      </c>
      <c r="C146" s="6"/>
      <c r="D146" s="5"/>
      <c r="E146" s="234"/>
      <c r="G146" s="79"/>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row>
    <row r="147" spans="1:55" s="9" customFormat="1" ht="14.25">
      <c r="A147" s="3"/>
      <c r="B147" s="17"/>
      <c r="C147" s="6" t="s">
        <v>379</v>
      </c>
      <c r="D147" s="5">
        <v>61</v>
      </c>
      <c r="E147" s="234"/>
      <c r="F147" s="5">
        <f>D147*E147</f>
        <v>0</v>
      </c>
      <c r="G147" s="79"/>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row>
    <row r="148" spans="1:55" s="9" customFormat="1" ht="14.25" hidden="1">
      <c r="A148" s="3"/>
      <c r="B148" s="171" t="s">
        <v>139</v>
      </c>
      <c r="C148" s="6"/>
      <c r="D148" s="5"/>
      <c r="E148" s="234"/>
      <c r="G148" s="79"/>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row>
    <row r="149" spans="1:55" s="9" customFormat="1" ht="14.25">
      <c r="A149" s="3"/>
      <c r="B149" s="17"/>
      <c r="C149" s="6"/>
      <c r="D149" s="5"/>
      <c r="E149" s="234"/>
      <c r="G149" s="79"/>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row>
    <row r="150" spans="1:55" s="9" customFormat="1" ht="33" customHeight="1">
      <c r="A150" s="3" t="s">
        <v>354</v>
      </c>
      <c r="B150" s="58" t="s">
        <v>420</v>
      </c>
      <c r="C150" s="6"/>
      <c r="D150" s="5"/>
      <c r="E150" s="234"/>
      <c r="G150" s="79"/>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row>
    <row r="151" spans="1:55" s="9" customFormat="1" ht="14.25">
      <c r="A151" s="3"/>
      <c r="B151" s="24" t="s">
        <v>140</v>
      </c>
      <c r="C151" s="6" t="s">
        <v>245</v>
      </c>
      <c r="D151" s="5">
        <v>9</v>
      </c>
      <c r="E151" s="234"/>
      <c r="F151" s="5">
        <f>D151*E151</f>
        <v>0</v>
      </c>
      <c r="G151" s="79"/>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row>
    <row r="152" spans="1:55" s="9" customFormat="1" ht="14.25">
      <c r="A152" s="3"/>
      <c r="B152" s="15" t="s">
        <v>141</v>
      </c>
      <c r="C152" s="6" t="s">
        <v>245</v>
      </c>
      <c r="D152" s="5">
        <v>11</v>
      </c>
      <c r="E152" s="234"/>
      <c r="F152" s="5">
        <f>D152*E152</f>
        <v>0</v>
      </c>
      <c r="G152" s="79"/>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row>
    <row r="153" spans="1:55" s="9" customFormat="1" ht="14.25">
      <c r="A153" s="3"/>
      <c r="B153" s="17"/>
      <c r="C153" s="6"/>
      <c r="D153" s="5"/>
      <c r="E153" s="234"/>
      <c r="G153" s="79"/>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row>
    <row r="154" spans="1:55" s="9" customFormat="1" ht="44.25" customHeight="1">
      <c r="A154" s="3" t="s">
        <v>355</v>
      </c>
      <c r="B154" s="178" t="s">
        <v>532</v>
      </c>
      <c r="C154" s="6"/>
      <c r="D154" s="5"/>
      <c r="E154" s="234"/>
      <c r="G154" s="79"/>
      <c r="H154" s="81"/>
      <c r="I154" s="81"/>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row>
    <row r="155" spans="1:55" s="9" customFormat="1" ht="14.25">
      <c r="A155" s="3"/>
      <c r="B155" s="17"/>
      <c r="C155" s="6" t="s">
        <v>379</v>
      </c>
      <c r="D155" s="5">
        <v>75</v>
      </c>
      <c r="E155" s="234"/>
      <c r="F155" s="5">
        <f>D155*E155</f>
        <v>0</v>
      </c>
      <c r="G155" s="79"/>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row>
    <row r="156" spans="1:55" s="9" customFormat="1" ht="14.25" hidden="1">
      <c r="A156" s="3"/>
      <c r="B156" s="171" t="s">
        <v>142</v>
      </c>
      <c r="C156" s="6"/>
      <c r="D156" s="5"/>
      <c r="E156" s="234"/>
      <c r="G156" s="79"/>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row>
    <row r="157" spans="1:55" s="9" customFormat="1" ht="14.25">
      <c r="A157" s="3"/>
      <c r="B157" s="17"/>
      <c r="C157" s="6"/>
      <c r="D157" s="5"/>
      <c r="E157" s="234"/>
      <c r="G157" s="79"/>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row>
    <row r="158" spans="1:55" s="9" customFormat="1" ht="70.5" customHeight="1">
      <c r="A158" s="3" t="s">
        <v>361</v>
      </c>
      <c r="B158" s="186" t="s">
        <v>533</v>
      </c>
      <c r="C158" s="6"/>
      <c r="D158" s="5"/>
      <c r="E158" s="234"/>
      <c r="G158" s="79"/>
      <c r="H158" s="82"/>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row>
    <row r="159" spans="1:55" s="9" customFormat="1" ht="14.25">
      <c r="A159" s="3"/>
      <c r="B159" s="102" t="s">
        <v>143</v>
      </c>
      <c r="C159" s="6" t="s">
        <v>379</v>
      </c>
      <c r="D159" s="5">
        <v>75</v>
      </c>
      <c r="E159" s="234"/>
      <c r="F159" s="5">
        <f>D159*E159</f>
        <v>0</v>
      </c>
      <c r="G159" s="79"/>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row>
    <row r="160" spans="1:55" s="9" customFormat="1" ht="14.25">
      <c r="A160" s="3"/>
      <c r="B160" s="102" t="s">
        <v>426</v>
      </c>
      <c r="C160" s="6" t="s">
        <v>379</v>
      </c>
      <c r="D160" s="5">
        <v>75</v>
      </c>
      <c r="E160" s="234"/>
      <c r="F160" s="5">
        <f>D160*E160</f>
        <v>0</v>
      </c>
      <c r="G160" s="79"/>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row>
    <row r="161" spans="1:55" s="9" customFormat="1" ht="14.25">
      <c r="A161" s="3"/>
      <c r="B161" s="24"/>
      <c r="C161" s="6"/>
      <c r="D161" s="5"/>
      <c r="E161" s="234"/>
      <c r="G161" s="79"/>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row>
    <row r="162" spans="1:55" s="9" customFormat="1" ht="14.25">
      <c r="A162" s="3" t="s">
        <v>367</v>
      </c>
      <c r="B162" s="14" t="s">
        <v>145</v>
      </c>
      <c r="C162" s="6"/>
      <c r="D162" s="5"/>
      <c r="E162" s="234"/>
      <c r="G162" s="79"/>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row>
    <row r="163" spans="1:55" s="9" customFormat="1" ht="14.25">
      <c r="A163" s="3"/>
      <c r="B163" s="24"/>
      <c r="C163" s="6" t="s">
        <v>400</v>
      </c>
      <c r="D163" s="5">
        <v>7</v>
      </c>
      <c r="E163" s="234"/>
      <c r="F163" s="5">
        <f>D163*E163</f>
        <v>0</v>
      </c>
      <c r="G163" s="79"/>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row>
    <row r="164" spans="1:55" s="9" customFormat="1" ht="14.25" hidden="1">
      <c r="A164" s="3"/>
      <c r="B164" s="171" t="s">
        <v>144</v>
      </c>
      <c r="C164" s="6"/>
      <c r="D164" s="5"/>
      <c r="E164" s="234"/>
      <c r="G164" s="79"/>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row>
    <row r="165" spans="1:55" s="9" customFormat="1" ht="14.25">
      <c r="A165" s="3"/>
      <c r="B165" s="17"/>
      <c r="C165" s="6"/>
      <c r="D165" s="5"/>
      <c r="E165" s="234"/>
      <c r="G165" s="79"/>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row>
    <row r="166" spans="1:55" s="9" customFormat="1" ht="51">
      <c r="A166" s="3" t="s">
        <v>369</v>
      </c>
      <c r="B166" s="14" t="s">
        <v>534</v>
      </c>
      <c r="C166" s="6"/>
      <c r="D166" s="5"/>
      <c r="E166" s="234"/>
      <c r="G166" s="79"/>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row>
    <row r="167" spans="1:55" s="9" customFormat="1" ht="14.25">
      <c r="A167" s="3"/>
      <c r="B167" s="17"/>
      <c r="C167" s="6" t="s">
        <v>400</v>
      </c>
      <c r="D167" s="5">
        <v>16</v>
      </c>
      <c r="E167" s="234"/>
      <c r="F167" s="5">
        <f>D167*E167</f>
        <v>0</v>
      </c>
      <c r="G167" s="79"/>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row>
    <row r="168" spans="1:55" s="9" customFormat="1" ht="14.25">
      <c r="A168" s="3"/>
      <c r="C168" s="6"/>
      <c r="D168" s="5"/>
      <c r="E168" s="234"/>
      <c r="G168" s="79"/>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row>
    <row r="169" spans="1:55" s="9" customFormat="1" ht="38.25">
      <c r="A169" s="3" t="s">
        <v>657</v>
      </c>
      <c r="B169" s="14" t="s">
        <v>535</v>
      </c>
      <c r="C169" s="6"/>
      <c r="D169" s="5"/>
      <c r="E169" s="234"/>
      <c r="G169" s="79"/>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row>
    <row r="170" spans="1:55" s="9" customFormat="1" ht="14.25">
      <c r="A170" s="3"/>
      <c r="B170" s="17"/>
      <c r="C170" s="6" t="s">
        <v>400</v>
      </c>
      <c r="D170" s="5">
        <v>8</v>
      </c>
      <c r="E170" s="234"/>
      <c r="F170" s="5">
        <f>D170*E170</f>
        <v>0</v>
      </c>
      <c r="G170" s="79"/>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row>
    <row r="171" spans="1:55" s="9" customFormat="1" ht="14.25">
      <c r="A171" s="3"/>
      <c r="B171" s="17"/>
      <c r="C171" s="6"/>
      <c r="D171" s="5"/>
      <c r="E171" s="234"/>
      <c r="G171" s="79"/>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row>
    <row r="172" spans="1:55" s="9" customFormat="1" ht="38.25">
      <c r="A172" s="3" t="s">
        <v>658</v>
      </c>
      <c r="B172" s="14" t="s">
        <v>536</v>
      </c>
      <c r="C172" s="6"/>
      <c r="D172" s="5"/>
      <c r="E172" s="234"/>
      <c r="G172" s="79"/>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row>
    <row r="173" spans="1:55" s="9" customFormat="1" ht="14.25">
      <c r="A173" s="3"/>
      <c r="C173" s="6" t="s">
        <v>400</v>
      </c>
      <c r="D173" s="5">
        <v>23</v>
      </c>
      <c r="E173" s="234"/>
      <c r="F173" s="5">
        <f>D173*E173</f>
        <v>0</v>
      </c>
      <c r="G173" s="79"/>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row>
    <row r="174" spans="1:55" s="9" customFormat="1" ht="14.25">
      <c r="A174" s="3"/>
      <c r="C174" s="6"/>
      <c r="D174" s="5"/>
      <c r="E174" s="234"/>
      <c r="G174" s="79"/>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row>
    <row r="175" spans="1:55" s="9" customFormat="1" ht="38.25">
      <c r="A175" s="3" t="s">
        <v>659</v>
      </c>
      <c r="B175" s="14" t="s">
        <v>537</v>
      </c>
      <c r="C175" s="6"/>
      <c r="D175" s="5"/>
      <c r="E175" s="234"/>
      <c r="G175" s="79"/>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row>
    <row r="176" spans="1:55" s="9" customFormat="1" ht="14.25">
      <c r="A176" s="3"/>
      <c r="B176" s="17"/>
      <c r="C176" s="6" t="s">
        <v>400</v>
      </c>
      <c r="D176" s="5">
        <v>22</v>
      </c>
      <c r="E176" s="234"/>
      <c r="F176" s="5">
        <f>D176*E176</f>
        <v>0</v>
      </c>
      <c r="G176" s="79"/>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row>
    <row r="177" spans="1:55" s="9" customFormat="1" ht="14.25" hidden="1">
      <c r="A177" s="3"/>
      <c r="B177" s="171" t="s">
        <v>146</v>
      </c>
      <c r="C177" s="6"/>
      <c r="D177" s="5"/>
      <c r="E177" s="234"/>
      <c r="G177" s="79"/>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row>
    <row r="178" spans="1:55" s="9" customFormat="1" ht="14.25">
      <c r="A178" s="3"/>
      <c r="C178" s="6"/>
      <c r="D178" s="5"/>
      <c r="E178" s="234"/>
      <c r="G178" s="79"/>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row>
    <row r="179" spans="1:55" s="9" customFormat="1" ht="44.25" customHeight="1">
      <c r="A179" s="3" t="s">
        <v>660</v>
      </c>
      <c r="B179" s="61" t="s">
        <v>538</v>
      </c>
      <c r="C179" s="6"/>
      <c r="D179" s="5"/>
      <c r="E179" s="234"/>
      <c r="G179" s="79"/>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row>
    <row r="180" spans="1:55" s="9" customFormat="1" ht="14.25">
      <c r="A180" s="3"/>
      <c r="B180" s="17"/>
      <c r="C180" s="6" t="s">
        <v>379</v>
      </c>
      <c r="D180" s="5">
        <v>95</v>
      </c>
      <c r="E180" s="234"/>
      <c r="F180" s="5">
        <f>D180*E180</f>
        <v>0</v>
      </c>
      <c r="G180" s="79"/>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row>
    <row r="181" spans="1:55" s="9" customFormat="1" ht="38.25">
      <c r="A181" s="3" t="s">
        <v>661</v>
      </c>
      <c r="B181" s="17" t="s">
        <v>539</v>
      </c>
      <c r="C181" s="6"/>
      <c r="D181" s="5"/>
      <c r="E181" s="234"/>
      <c r="G181" s="79"/>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row>
    <row r="182" spans="1:55" s="9" customFormat="1" ht="14.25">
      <c r="A182" s="3"/>
      <c r="B182" s="24" t="s">
        <v>147</v>
      </c>
      <c r="C182" s="6" t="s">
        <v>245</v>
      </c>
      <c r="D182" s="5">
        <v>28</v>
      </c>
      <c r="E182" s="234"/>
      <c r="F182" s="5">
        <f>D182*E182</f>
        <v>0</v>
      </c>
      <c r="G182" s="79"/>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row>
    <row r="183" spans="1:55" s="9" customFormat="1" ht="14.25">
      <c r="A183" s="3"/>
      <c r="B183" s="24" t="s">
        <v>148</v>
      </c>
      <c r="C183" s="6" t="s">
        <v>245</v>
      </c>
      <c r="D183" s="5">
        <v>33</v>
      </c>
      <c r="E183" s="234"/>
      <c r="F183" s="5">
        <f>D183*E183</f>
        <v>0</v>
      </c>
      <c r="G183" s="79"/>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row>
    <row r="184" spans="1:55" s="9" customFormat="1" ht="14.25">
      <c r="A184" s="3"/>
      <c r="B184" s="17"/>
      <c r="C184" s="6"/>
      <c r="D184" s="5"/>
      <c r="E184" s="234"/>
      <c r="G184" s="79"/>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row>
    <row r="185" spans="1:55" s="9" customFormat="1" ht="63.75">
      <c r="A185" s="3" t="s">
        <v>662</v>
      </c>
      <c r="B185" s="17" t="s">
        <v>540</v>
      </c>
      <c r="C185" s="6"/>
      <c r="D185" s="5"/>
      <c r="E185" s="234"/>
      <c r="G185" s="79"/>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row>
    <row r="186" spans="1:55" s="9" customFormat="1" ht="14.25">
      <c r="A186" s="3"/>
      <c r="B186" s="17" t="s">
        <v>149</v>
      </c>
      <c r="C186" s="6"/>
      <c r="D186" s="5"/>
      <c r="E186" s="234"/>
      <c r="G186" s="79"/>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row>
    <row r="187" spans="1:55" s="9" customFormat="1" ht="14.25">
      <c r="A187" s="3"/>
      <c r="B187" s="17"/>
      <c r="C187" s="6" t="s">
        <v>379</v>
      </c>
      <c r="D187" s="5">
        <v>7.6</v>
      </c>
      <c r="E187" s="234"/>
      <c r="F187" s="5">
        <f>D187*E187</f>
        <v>0</v>
      </c>
      <c r="G187" s="79"/>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row>
    <row r="188" spans="1:55" s="9" customFormat="1" ht="14.25">
      <c r="A188" s="3"/>
      <c r="C188" s="6"/>
      <c r="D188" s="5"/>
      <c r="E188" s="234"/>
      <c r="G188" s="79"/>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row>
    <row r="189" spans="1:55" s="9" customFormat="1" ht="38.25">
      <c r="A189" s="3" t="s">
        <v>663</v>
      </c>
      <c r="B189" s="14" t="s">
        <v>541</v>
      </c>
      <c r="C189" s="6"/>
      <c r="D189" s="5"/>
      <c r="E189" s="234"/>
      <c r="G189" s="79"/>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row>
    <row r="190" spans="1:55" s="9" customFormat="1" ht="14.25">
      <c r="A190" s="3"/>
      <c r="B190" s="17"/>
      <c r="C190" s="6" t="s">
        <v>379</v>
      </c>
      <c r="D190" s="5">
        <v>5.2</v>
      </c>
      <c r="E190" s="234"/>
      <c r="F190" s="5">
        <f>D190*E190</f>
        <v>0</v>
      </c>
      <c r="G190" s="79"/>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row>
    <row r="191" spans="1:55" s="9" customFormat="1" ht="14.25" hidden="1">
      <c r="A191" s="21"/>
      <c r="B191" s="179" t="s">
        <v>150</v>
      </c>
      <c r="C191" s="6"/>
      <c r="D191" s="5"/>
      <c r="E191" s="234"/>
      <c r="G191" s="79"/>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row>
    <row r="192" spans="1:55" s="9" customFormat="1" ht="14.25" hidden="1">
      <c r="A192" s="21"/>
      <c r="B192" s="28"/>
      <c r="C192" s="6"/>
      <c r="D192" s="5"/>
      <c r="E192" s="234"/>
      <c r="G192" s="79"/>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row>
    <row r="193" spans="1:55" s="9" customFormat="1" ht="62.25" customHeight="1">
      <c r="A193" s="21" t="s">
        <v>664</v>
      </c>
      <c r="B193" s="155" t="s">
        <v>725</v>
      </c>
      <c r="C193" s="6"/>
      <c r="D193" s="5"/>
      <c r="E193" s="234"/>
      <c r="G193" s="79"/>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row>
    <row r="194" spans="1:55" s="9" customFormat="1" ht="14.25">
      <c r="A194" s="21"/>
      <c r="B194" s="17" t="s">
        <v>151</v>
      </c>
      <c r="C194" s="6"/>
      <c r="D194" s="5"/>
      <c r="E194" s="234"/>
      <c r="G194" s="79"/>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row>
    <row r="195" spans="1:55" s="9" customFormat="1" ht="14.25">
      <c r="A195" s="21"/>
      <c r="B195" s="26"/>
      <c r="C195" s="6" t="s">
        <v>379</v>
      </c>
      <c r="D195" s="105">
        <v>205</v>
      </c>
      <c r="E195" s="234"/>
      <c r="F195" s="5">
        <f>D195*E195</f>
        <v>0</v>
      </c>
      <c r="G195" s="79"/>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row>
    <row r="196" spans="1:55" s="9" customFormat="1" ht="14.25">
      <c r="A196" s="21"/>
      <c r="B196" s="26"/>
      <c r="C196" s="6"/>
      <c r="D196" s="5"/>
      <c r="E196" s="234"/>
      <c r="G196" s="79"/>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row>
    <row r="197" spans="1:55" s="9" customFormat="1" ht="118.5" customHeight="1">
      <c r="A197" s="98" t="s">
        <v>665</v>
      </c>
      <c r="B197" s="99" t="s">
        <v>726</v>
      </c>
      <c r="C197" s="6"/>
      <c r="D197" s="5"/>
      <c r="E197" s="234"/>
      <c r="G197" s="79"/>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row>
    <row r="198" spans="1:55" s="9" customFormat="1" ht="14.25">
      <c r="A198" s="21"/>
      <c r="B198" s="17" t="s">
        <v>151</v>
      </c>
      <c r="C198" s="6"/>
      <c r="D198" s="5"/>
      <c r="E198" s="234"/>
      <c r="G198" s="79"/>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row>
    <row r="199" spans="1:55" s="9" customFormat="1" ht="14.25">
      <c r="A199" s="21"/>
      <c r="C199" s="6" t="s">
        <v>379</v>
      </c>
      <c r="D199" s="105">
        <v>120</v>
      </c>
      <c r="E199" s="234"/>
      <c r="F199" s="5">
        <f>D199*E199</f>
        <v>0</v>
      </c>
      <c r="G199" s="79"/>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row>
    <row r="200" spans="1:55" s="9" customFormat="1" ht="14.25">
      <c r="A200" s="21"/>
      <c r="C200" s="6"/>
      <c r="D200" s="5"/>
      <c r="E200" s="234"/>
      <c r="G200" s="79"/>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row>
    <row r="201" spans="1:55" s="9" customFormat="1" ht="66" customHeight="1">
      <c r="A201" s="21" t="s">
        <v>666</v>
      </c>
      <c r="B201" s="177" t="s">
        <v>655</v>
      </c>
      <c r="C201" s="6"/>
      <c r="D201" s="5"/>
      <c r="E201" s="234"/>
      <c r="G201" s="79"/>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row>
    <row r="202" spans="1:55" s="9" customFormat="1" ht="14.25">
      <c r="A202" s="21"/>
      <c r="B202" s="17"/>
      <c r="C202" s="6" t="s">
        <v>379</v>
      </c>
      <c r="D202" s="5">
        <v>85</v>
      </c>
      <c r="E202" s="234"/>
      <c r="F202" s="5">
        <f>D202*E202</f>
        <v>0</v>
      </c>
      <c r="G202" s="79"/>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row>
    <row r="203" spans="1:55" s="9" customFormat="1" ht="14.25">
      <c r="A203" s="21"/>
      <c r="B203" s="24"/>
      <c r="C203" s="6"/>
      <c r="D203" s="5"/>
      <c r="E203" s="234"/>
      <c r="G203" s="79"/>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row>
    <row r="204" spans="1:55" s="9" customFormat="1" ht="108.75" customHeight="1">
      <c r="A204" s="21" t="s">
        <v>667</v>
      </c>
      <c r="B204" s="58" t="s">
        <v>648</v>
      </c>
      <c r="C204" s="6"/>
      <c r="D204" s="5"/>
      <c r="E204" s="234"/>
      <c r="G204" s="79"/>
      <c r="H204" s="231"/>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row>
    <row r="205" spans="1:55" s="9" customFormat="1" ht="14.25">
      <c r="A205" s="21"/>
      <c r="B205" s="24" t="s">
        <v>152</v>
      </c>
      <c r="C205" s="6" t="s">
        <v>245</v>
      </c>
      <c r="D205" s="5">
        <v>1</v>
      </c>
      <c r="E205" s="234"/>
      <c r="F205" s="5">
        <f>D205*E205</f>
        <v>0</v>
      </c>
      <c r="G205" s="79"/>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row>
    <row r="206" spans="1:55" s="9" customFormat="1" ht="14.25">
      <c r="A206" s="21"/>
      <c r="B206" s="24" t="s">
        <v>543</v>
      </c>
      <c r="C206" s="6" t="s">
        <v>245</v>
      </c>
      <c r="D206" s="5">
        <v>1</v>
      </c>
      <c r="E206" s="234"/>
      <c r="F206" s="5">
        <f>D206*E206</f>
        <v>0</v>
      </c>
      <c r="G206" s="79"/>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row>
    <row r="207" spans="1:55" s="9" customFormat="1" ht="14.25">
      <c r="A207" s="21"/>
      <c r="B207" s="17"/>
      <c r="C207" s="6"/>
      <c r="D207" s="5"/>
      <c r="E207" s="234"/>
      <c r="G207" s="79"/>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row>
    <row r="208" spans="1:55" s="9" customFormat="1" ht="107.25" customHeight="1">
      <c r="A208" s="21" t="s">
        <v>668</v>
      </c>
      <c r="B208" s="155" t="s">
        <v>653</v>
      </c>
      <c r="C208" s="6"/>
      <c r="D208" s="5"/>
      <c r="E208" s="234"/>
      <c r="G208" s="79"/>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row>
    <row r="209" spans="1:55" s="9" customFormat="1" ht="14.25">
      <c r="A209" s="21"/>
      <c r="B209" s="24" t="s">
        <v>153</v>
      </c>
      <c r="C209" s="6" t="s">
        <v>245</v>
      </c>
      <c r="D209" s="5">
        <v>1</v>
      </c>
      <c r="E209" s="234"/>
      <c r="F209" s="5">
        <f>D209*E209</f>
        <v>0</v>
      </c>
      <c r="G209" s="79"/>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row>
    <row r="210" spans="1:55" s="9" customFormat="1" ht="28.5" customHeight="1">
      <c r="A210" s="21"/>
      <c r="B210" s="187" t="s">
        <v>542</v>
      </c>
      <c r="C210" s="6" t="s">
        <v>245</v>
      </c>
      <c r="D210" s="5">
        <v>1</v>
      </c>
      <c r="E210" s="234"/>
      <c r="F210" s="5">
        <f>D210*E210</f>
        <v>0</v>
      </c>
      <c r="G210" s="79"/>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row>
    <row r="211" spans="1:55" s="9" customFormat="1" ht="14.25">
      <c r="A211" s="21"/>
      <c r="B211" s="23"/>
      <c r="C211" s="6"/>
      <c r="D211" s="5"/>
      <c r="E211" s="234"/>
      <c r="G211" s="79"/>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row>
    <row r="212" spans="1:55" s="9" customFormat="1" ht="14.25" hidden="1">
      <c r="A212" s="21"/>
      <c r="B212" s="179" t="s">
        <v>154</v>
      </c>
      <c r="C212" s="6"/>
      <c r="D212" s="5"/>
      <c r="E212" s="234"/>
      <c r="G212" s="79"/>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row>
    <row r="213" spans="1:55" s="9" customFormat="1" ht="93.75" customHeight="1">
      <c r="A213" s="21" t="s">
        <v>669</v>
      </c>
      <c r="B213" s="177" t="s">
        <v>654</v>
      </c>
      <c r="C213" s="6"/>
      <c r="D213" s="5"/>
      <c r="E213" s="234"/>
      <c r="G213" s="79"/>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row>
    <row r="214" spans="1:55" s="9" customFormat="1" ht="14.25">
      <c r="A214" s="21"/>
      <c r="B214" s="27"/>
      <c r="C214" s="6" t="s">
        <v>400</v>
      </c>
      <c r="D214" s="5">
        <v>5.8</v>
      </c>
      <c r="E214" s="234"/>
      <c r="F214" s="5">
        <f>D214*E214</f>
        <v>0</v>
      </c>
      <c r="G214" s="79"/>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row>
    <row r="215" spans="1:55" s="9" customFormat="1" ht="14.25">
      <c r="A215" s="21"/>
      <c r="B215" s="17"/>
      <c r="C215" s="6"/>
      <c r="D215" s="5"/>
      <c r="E215" s="234"/>
      <c r="G215" s="79"/>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row>
    <row r="216" spans="1:55" s="9" customFormat="1" ht="56.25" customHeight="1">
      <c r="A216" s="21" t="s">
        <v>670</v>
      </c>
      <c r="B216" s="58" t="s">
        <v>649</v>
      </c>
      <c r="C216" s="6"/>
      <c r="D216" s="5"/>
      <c r="E216" s="234"/>
      <c r="G216" s="79"/>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row>
    <row r="217" spans="1:55" s="9" customFormat="1" ht="14.25">
      <c r="A217" s="21"/>
      <c r="B217" s="24" t="s">
        <v>650</v>
      </c>
      <c r="C217" s="6" t="s">
        <v>400</v>
      </c>
      <c r="D217" s="5">
        <v>6.8</v>
      </c>
      <c r="E217" s="234"/>
      <c r="F217" s="5">
        <f>D217*E217</f>
        <v>0</v>
      </c>
      <c r="G217" s="79"/>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row>
    <row r="218" spans="1:55" s="9" customFormat="1" ht="14.25">
      <c r="A218" s="21"/>
      <c r="B218" s="27"/>
      <c r="C218" s="6"/>
      <c r="D218" s="5"/>
      <c r="E218" s="234"/>
      <c r="G218" s="79"/>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row>
    <row r="219" spans="1:55" s="9" customFormat="1" ht="79.5" customHeight="1">
      <c r="A219" s="21" t="s">
        <v>671</v>
      </c>
      <c r="B219" s="177" t="s">
        <v>651</v>
      </c>
      <c r="C219" s="6"/>
      <c r="D219" s="5"/>
      <c r="E219" s="234"/>
      <c r="G219" s="79"/>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row>
    <row r="220" spans="1:55" s="9" customFormat="1" ht="14.25">
      <c r="A220" s="21"/>
      <c r="B220" s="58"/>
      <c r="C220" s="6" t="s">
        <v>245</v>
      </c>
      <c r="D220" s="5">
        <v>2</v>
      </c>
      <c r="E220" s="234"/>
      <c r="F220" s="5">
        <f>D220*E220</f>
        <v>0</v>
      </c>
      <c r="G220" s="79"/>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row>
    <row r="221" spans="1:55" s="9" customFormat="1" ht="14.25">
      <c r="A221" s="21"/>
      <c r="B221" s="58"/>
      <c r="C221" s="6"/>
      <c r="D221" s="5"/>
      <c r="E221" s="234"/>
      <c r="G221" s="79"/>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row>
    <row r="222" spans="1:55" s="9" customFormat="1" ht="109.5" customHeight="1">
      <c r="A222" s="21" t="s">
        <v>672</v>
      </c>
      <c r="B222" s="177" t="s">
        <v>724</v>
      </c>
      <c r="C222" s="6"/>
      <c r="D222" s="5"/>
      <c r="E222" s="234"/>
      <c r="G222" s="79"/>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row>
    <row r="223" spans="1:55" s="9" customFormat="1" ht="14.25">
      <c r="A223" s="21"/>
      <c r="B223" s="58"/>
      <c r="C223" s="6" t="s">
        <v>245</v>
      </c>
      <c r="D223" s="5">
        <v>2</v>
      </c>
      <c r="E223" s="234"/>
      <c r="F223" s="5">
        <f>D223*E223</f>
        <v>0</v>
      </c>
      <c r="G223" s="79"/>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row>
    <row r="224" spans="1:55" s="9" customFormat="1" ht="14.25">
      <c r="A224" s="21"/>
      <c r="B224" s="62"/>
      <c r="C224" s="6"/>
      <c r="D224" s="5"/>
      <c r="E224" s="234"/>
      <c r="G224" s="79"/>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row>
    <row r="225" spans="1:55" s="9" customFormat="1" ht="66.75" customHeight="1">
      <c r="A225" s="21" t="s">
        <v>673</v>
      </c>
      <c r="B225" s="58" t="s">
        <v>652</v>
      </c>
      <c r="C225" s="6"/>
      <c r="D225" s="5"/>
      <c r="E225" s="234"/>
      <c r="G225" s="79"/>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row>
    <row r="226" spans="1:55" s="9" customFormat="1" ht="14.25">
      <c r="A226" s="21"/>
      <c r="B226" s="24" t="s">
        <v>544</v>
      </c>
      <c r="C226" s="6" t="s">
        <v>245</v>
      </c>
      <c r="D226" s="5">
        <v>1</v>
      </c>
      <c r="E226" s="234"/>
      <c r="F226" s="5">
        <f>D226*E226</f>
        <v>0</v>
      </c>
      <c r="G226" s="79"/>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row>
    <row r="227" spans="1:55" s="9" customFormat="1" ht="14.25">
      <c r="A227" s="21"/>
      <c r="B227" s="24" t="s">
        <v>155</v>
      </c>
      <c r="C227" s="6" t="s">
        <v>245</v>
      </c>
      <c r="D227" s="5">
        <v>1</v>
      </c>
      <c r="E227" s="234"/>
      <c r="F227" s="5">
        <f>D227*E227</f>
        <v>0</v>
      </c>
      <c r="G227" s="79"/>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row>
    <row r="228" spans="1:55" s="9" customFormat="1" ht="14.25">
      <c r="A228" s="21"/>
      <c r="B228" s="27"/>
      <c r="C228" s="6"/>
      <c r="D228" s="5"/>
      <c r="E228" s="234"/>
      <c r="G228" s="79"/>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row>
    <row r="229" spans="1:55" s="9" customFormat="1" ht="51">
      <c r="A229" s="21" t="s">
        <v>674</v>
      </c>
      <c r="B229" s="188" t="s">
        <v>644</v>
      </c>
      <c r="C229" s="6"/>
      <c r="D229" s="5"/>
      <c r="E229" s="234"/>
      <c r="G229" s="79"/>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row>
    <row r="230" spans="1:55" s="9" customFormat="1" ht="14.25">
      <c r="A230" s="21"/>
      <c r="B230" s="17"/>
      <c r="C230" s="6" t="s">
        <v>245</v>
      </c>
      <c r="D230" s="5">
        <v>2</v>
      </c>
      <c r="E230" s="234"/>
      <c r="F230" s="5">
        <f>D230*E230</f>
        <v>0</v>
      </c>
      <c r="G230" s="79"/>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row>
    <row r="231" spans="1:55" s="9" customFormat="1" ht="14.25">
      <c r="A231" s="21" t="s">
        <v>675</v>
      </c>
      <c r="B231" s="14" t="s">
        <v>424</v>
      </c>
      <c r="C231" s="6"/>
      <c r="D231" s="5"/>
      <c r="E231" s="234"/>
      <c r="G231" s="79"/>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row>
    <row r="232" spans="1:55" s="9" customFormat="1" ht="14.25">
      <c r="A232" s="21"/>
      <c r="B232" s="17"/>
      <c r="C232" s="6" t="s">
        <v>245</v>
      </c>
      <c r="D232" s="5">
        <v>1</v>
      </c>
      <c r="E232" s="234"/>
      <c r="F232" s="5">
        <f>D232*E232</f>
        <v>0</v>
      </c>
      <c r="G232" s="79"/>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row>
    <row r="233" spans="1:55" s="9" customFormat="1" ht="14.25">
      <c r="A233" s="21"/>
      <c r="B233" s="17"/>
      <c r="C233" s="6"/>
      <c r="D233" s="5"/>
      <c r="E233" s="234"/>
      <c r="G233" s="79"/>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row>
    <row r="234" spans="1:55" s="9" customFormat="1" ht="25.5">
      <c r="A234" s="21" t="s">
        <v>676</v>
      </c>
      <c r="B234" s="14" t="s">
        <v>545</v>
      </c>
      <c r="C234" s="6"/>
      <c r="D234" s="5"/>
      <c r="E234" s="234"/>
      <c r="G234" s="79"/>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row>
    <row r="235" spans="1:55" s="9" customFormat="1" ht="14.25">
      <c r="A235" s="21"/>
      <c r="B235" s="27"/>
      <c r="C235" s="6" t="s">
        <v>245</v>
      </c>
      <c r="D235" s="5">
        <v>1</v>
      </c>
      <c r="E235" s="234"/>
      <c r="F235" s="5">
        <f>D235*E235</f>
        <v>0</v>
      </c>
      <c r="G235" s="79"/>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row>
    <row r="236" spans="1:55" s="9" customFormat="1" ht="14.25">
      <c r="A236" s="21"/>
      <c r="B236" s="17"/>
      <c r="C236" s="6"/>
      <c r="D236" s="5"/>
      <c r="E236" s="234"/>
      <c r="G236" s="79"/>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row>
    <row r="237" spans="1:55" s="9" customFormat="1" ht="38.25">
      <c r="A237" s="21" t="s">
        <v>677</v>
      </c>
      <c r="B237" s="14" t="s">
        <v>156</v>
      </c>
      <c r="C237" s="6"/>
      <c r="D237" s="5"/>
      <c r="E237" s="234"/>
      <c r="G237" s="79"/>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row>
    <row r="238" spans="1:55" s="9" customFormat="1" ht="14.25">
      <c r="A238" s="21"/>
      <c r="C238" s="6" t="s">
        <v>66</v>
      </c>
      <c r="D238" s="5">
        <v>1</v>
      </c>
      <c r="E238" s="234"/>
      <c r="F238" s="5">
        <f>D238*E238</f>
        <v>0</v>
      </c>
      <c r="G238" s="79"/>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row>
    <row r="239" spans="1:55" s="9" customFormat="1" ht="14.25">
      <c r="A239" s="3"/>
      <c r="B239" s="17"/>
      <c r="C239" s="17"/>
      <c r="D239" s="35"/>
      <c r="E239" s="234"/>
      <c r="G239" s="79"/>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row>
    <row r="240" spans="1:55" s="9" customFormat="1" ht="15.75" hidden="1">
      <c r="A240" s="3"/>
      <c r="B240" s="262" t="s">
        <v>157</v>
      </c>
      <c r="C240" s="263"/>
      <c r="D240" s="35"/>
      <c r="E240" s="234"/>
      <c r="G240" s="79"/>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row>
    <row r="241" spans="1:55" s="9" customFormat="1" ht="14.25" hidden="1">
      <c r="A241" s="3"/>
      <c r="B241" s="17"/>
      <c r="C241" s="17"/>
      <c r="D241" s="35"/>
      <c r="E241" s="234"/>
      <c r="G241" s="79"/>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row>
    <row r="242" spans="1:55" s="9" customFormat="1" ht="14.25" hidden="1">
      <c r="A242" s="3"/>
      <c r="B242" s="17"/>
      <c r="C242" s="17"/>
      <c r="D242" s="35"/>
      <c r="E242" s="234"/>
      <c r="G242" s="79"/>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row>
    <row r="243" spans="1:55" s="9" customFormat="1" ht="15" hidden="1">
      <c r="A243" s="3"/>
      <c r="B243" s="32" t="s">
        <v>158</v>
      </c>
      <c r="C243" s="17"/>
      <c r="D243" s="35"/>
      <c r="E243" s="234"/>
      <c r="G243" s="79"/>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row>
    <row r="244" spans="1:55" s="9" customFormat="1" ht="84.75" customHeight="1">
      <c r="A244" s="3" t="s">
        <v>678</v>
      </c>
      <c r="B244" s="58" t="s">
        <v>523</v>
      </c>
      <c r="C244" s="6"/>
      <c r="D244" s="5"/>
      <c r="E244" s="234"/>
      <c r="G244" s="79"/>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row>
    <row r="245" spans="1:55" s="9" customFormat="1" ht="14.25">
      <c r="A245" s="3"/>
      <c r="B245" s="24" t="s">
        <v>159</v>
      </c>
      <c r="C245" s="6" t="s">
        <v>381</v>
      </c>
      <c r="D245" s="5">
        <v>210</v>
      </c>
      <c r="E245" s="234"/>
      <c r="F245" s="5">
        <f>D245*E245</f>
        <v>0</v>
      </c>
      <c r="G245" s="79"/>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row>
    <row r="246" spans="1:55" s="9" customFormat="1" ht="14.25">
      <c r="A246" s="3"/>
      <c r="B246" s="24" t="s">
        <v>160</v>
      </c>
      <c r="C246" s="6" t="s">
        <v>381</v>
      </c>
      <c r="D246" s="5">
        <v>50</v>
      </c>
      <c r="E246" s="234"/>
      <c r="F246" s="5">
        <f>D246*E246</f>
        <v>0</v>
      </c>
      <c r="G246" s="79"/>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row>
    <row r="247" spans="1:55" s="9" customFormat="1" ht="14.25">
      <c r="A247" s="3"/>
      <c r="B247" s="17"/>
      <c r="C247" s="6"/>
      <c r="D247" s="5"/>
      <c r="E247" s="234"/>
      <c r="G247" s="79"/>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row>
    <row r="248" spans="1:55" s="9" customFormat="1" ht="76.5">
      <c r="A248" s="3" t="s">
        <v>679</v>
      </c>
      <c r="B248" s="17" t="s">
        <v>161</v>
      </c>
      <c r="C248" s="6"/>
      <c r="D248" s="5"/>
      <c r="E248" s="234"/>
      <c r="G248" s="79"/>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row>
    <row r="249" spans="1:55" s="9" customFormat="1" ht="14.25">
      <c r="A249" s="3"/>
      <c r="B249" s="17" t="s">
        <v>383</v>
      </c>
      <c r="C249" s="6"/>
      <c r="D249" s="5"/>
      <c r="E249" s="234"/>
      <c r="G249" s="79"/>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row>
    <row r="250" spans="1:55" s="9" customFormat="1" ht="14.25">
      <c r="A250" s="3"/>
      <c r="B250" s="17"/>
      <c r="C250" s="6" t="s">
        <v>379</v>
      </c>
      <c r="D250" s="5">
        <v>51</v>
      </c>
      <c r="E250" s="234"/>
      <c r="F250" s="5">
        <f>D250*E250</f>
        <v>0</v>
      </c>
      <c r="G250" s="79"/>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row>
    <row r="251" spans="1:55" s="9" customFormat="1" ht="14.25">
      <c r="A251" s="3"/>
      <c r="C251" s="6"/>
      <c r="D251" s="5"/>
      <c r="E251" s="234"/>
      <c r="G251" s="79"/>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row>
    <row r="252" spans="1:55" s="9" customFormat="1" ht="76.5">
      <c r="A252" s="3" t="s">
        <v>680</v>
      </c>
      <c r="B252" s="58" t="s">
        <v>162</v>
      </c>
      <c r="C252" s="6"/>
      <c r="D252" s="5"/>
      <c r="E252" s="234"/>
      <c r="G252" s="79"/>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row>
    <row r="253" spans="1:55" s="9" customFormat="1" ht="14.25">
      <c r="A253" s="3"/>
      <c r="B253" s="58" t="s">
        <v>383</v>
      </c>
      <c r="C253" s="6"/>
      <c r="D253" s="5"/>
      <c r="E253" s="234"/>
      <c r="G253" s="79"/>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row>
    <row r="254" spans="1:55" s="9" customFormat="1" ht="14.25">
      <c r="A254" s="3"/>
      <c r="B254" s="63"/>
      <c r="C254" s="6" t="s">
        <v>379</v>
      </c>
      <c r="D254" s="5">
        <v>86</v>
      </c>
      <c r="E254" s="234"/>
      <c r="F254" s="5">
        <f>D254*E254</f>
        <v>0</v>
      </c>
      <c r="G254" s="79"/>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row>
    <row r="255" spans="1:55" s="9" customFormat="1" ht="14.25">
      <c r="A255" s="3"/>
      <c r="B255" s="63"/>
      <c r="C255" s="6"/>
      <c r="D255" s="5"/>
      <c r="E255" s="234"/>
      <c r="G255" s="79"/>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row>
    <row r="256" spans="1:55" s="9" customFormat="1" ht="63.75">
      <c r="A256" s="3" t="s">
        <v>681</v>
      </c>
      <c r="B256" s="58" t="s">
        <v>163</v>
      </c>
      <c r="C256" s="6"/>
      <c r="D256" s="5"/>
      <c r="E256" s="234"/>
      <c r="G256" s="79"/>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row>
    <row r="257" spans="1:55" s="9" customFormat="1" ht="14.25">
      <c r="A257" s="3"/>
      <c r="B257" s="58" t="s">
        <v>164</v>
      </c>
      <c r="C257" s="6"/>
      <c r="D257" s="5"/>
      <c r="E257" s="234"/>
      <c r="G257" s="79"/>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row>
    <row r="258" spans="1:55" s="9" customFormat="1" ht="14.25">
      <c r="A258" s="3"/>
      <c r="B258" s="63"/>
      <c r="C258" s="6" t="s">
        <v>381</v>
      </c>
      <c r="D258" s="5">
        <v>42</v>
      </c>
      <c r="E258" s="234"/>
      <c r="F258" s="5">
        <f>D258*E258</f>
        <v>0</v>
      </c>
      <c r="G258" s="79"/>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row>
    <row r="259" spans="1:55" s="9" customFormat="1" ht="45.75" customHeight="1">
      <c r="A259" s="3" t="s">
        <v>682</v>
      </c>
      <c r="B259" s="58" t="s">
        <v>165</v>
      </c>
      <c r="C259" s="6"/>
      <c r="D259" s="5"/>
      <c r="E259" s="234"/>
      <c r="G259" s="79"/>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row>
    <row r="260" spans="1:55" s="9" customFormat="1" ht="14.25">
      <c r="A260" s="3"/>
      <c r="B260" s="58" t="s">
        <v>166</v>
      </c>
      <c r="C260" s="6"/>
      <c r="D260" s="5"/>
      <c r="E260" s="234"/>
      <c r="G260" s="79"/>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row>
    <row r="261" spans="1:55" s="9" customFormat="1" ht="14.25">
      <c r="A261" s="3"/>
      <c r="B261" s="63"/>
      <c r="C261" s="6" t="s">
        <v>381</v>
      </c>
      <c r="D261" s="5">
        <v>260</v>
      </c>
      <c r="E261" s="234"/>
      <c r="F261" s="5">
        <f>D261*E261</f>
        <v>0</v>
      </c>
      <c r="G261" s="79"/>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row>
    <row r="262" spans="1:55" s="9" customFormat="1" ht="14.25">
      <c r="A262" s="3"/>
      <c r="B262" s="58"/>
      <c r="C262" s="6"/>
      <c r="D262" s="5"/>
      <c r="E262" s="234"/>
      <c r="G262" s="79"/>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row>
    <row r="263" spans="1:55" s="9" customFormat="1" ht="63.75">
      <c r="A263" s="3" t="s">
        <v>683</v>
      </c>
      <c r="B263" s="58" t="s">
        <v>167</v>
      </c>
      <c r="C263" s="6"/>
      <c r="D263" s="5"/>
      <c r="E263" s="234"/>
      <c r="G263" s="79"/>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row>
    <row r="264" spans="1:55" s="9" customFormat="1" ht="14.25">
      <c r="A264" s="3"/>
      <c r="B264" s="17" t="s">
        <v>168</v>
      </c>
      <c r="C264" s="6"/>
      <c r="D264" s="5"/>
      <c r="E264" s="234"/>
      <c r="G264" s="79"/>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row>
    <row r="265" spans="1:55" s="9" customFormat="1" ht="14.25">
      <c r="A265" s="3"/>
      <c r="C265" s="6" t="s">
        <v>381</v>
      </c>
      <c r="D265" s="5">
        <v>120</v>
      </c>
      <c r="E265" s="234"/>
      <c r="F265" s="5">
        <f>D265*E265</f>
        <v>0</v>
      </c>
      <c r="G265" s="79"/>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row>
    <row r="266" spans="1:55" s="9" customFormat="1" ht="14.25">
      <c r="A266" s="3"/>
      <c r="B266" s="29" t="s">
        <v>169</v>
      </c>
      <c r="C266" s="6"/>
      <c r="D266" s="5"/>
      <c r="E266" s="234"/>
      <c r="G266" s="79"/>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row>
    <row r="267" spans="1:55" s="9" customFormat="1" ht="14.25">
      <c r="A267" s="3"/>
      <c r="C267" s="6"/>
      <c r="D267" s="5"/>
      <c r="E267" s="234"/>
      <c r="G267" s="79"/>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row>
    <row r="268" spans="1:55" s="9" customFormat="1" ht="159.75" customHeight="1">
      <c r="A268" s="3" t="s">
        <v>684</v>
      </c>
      <c r="B268" s="155" t="s">
        <v>597</v>
      </c>
      <c r="C268" s="6"/>
      <c r="D268" s="5"/>
      <c r="E268" s="234"/>
      <c r="G268" s="79"/>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row>
    <row r="269" spans="1:55" s="9" customFormat="1" ht="14.25">
      <c r="A269" s="3"/>
      <c r="B269" s="17" t="s">
        <v>170</v>
      </c>
      <c r="C269" s="6"/>
      <c r="D269" s="5"/>
      <c r="E269" s="234"/>
      <c r="G269" s="79"/>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row>
    <row r="270" spans="1:55" s="9" customFormat="1" ht="14.25">
      <c r="A270" s="3"/>
      <c r="C270" s="6" t="s">
        <v>245</v>
      </c>
      <c r="D270" s="5">
        <v>1</v>
      </c>
      <c r="E270" s="234"/>
      <c r="F270" s="5">
        <f>D270*E270</f>
        <v>0</v>
      </c>
      <c r="G270" s="79"/>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row>
    <row r="271" spans="1:55" s="9" customFormat="1" ht="14.25">
      <c r="A271" s="3"/>
      <c r="C271" s="6"/>
      <c r="D271" s="5"/>
      <c r="E271" s="234"/>
      <c r="G271" s="79"/>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row>
    <row r="272" spans="1:55" s="9" customFormat="1" ht="152.25" customHeight="1">
      <c r="A272" s="3" t="s">
        <v>685</v>
      </c>
      <c r="B272" s="58" t="s">
        <v>643</v>
      </c>
      <c r="C272" s="6"/>
      <c r="D272" s="5"/>
      <c r="E272" s="234"/>
      <c r="G272" s="79"/>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row>
    <row r="273" spans="1:55" s="9" customFormat="1" ht="14.25">
      <c r="A273" s="3"/>
      <c r="B273" s="17" t="s">
        <v>170</v>
      </c>
      <c r="C273" s="6"/>
      <c r="D273" s="5"/>
      <c r="E273" s="234"/>
      <c r="G273" s="79"/>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row>
    <row r="274" spans="1:55" s="9" customFormat="1" ht="14.25">
      <c r="A274" s="3"/>
      <c r="C274" s="6" t="s">
        <v>245</v>
      </c>
      <c r="D274" s="5">
        <v>3</v>
      </c>
      <c r="E274" s="234"/>
      <c r="F274" s="5">
        <f>D274*E274</f>
        <v>0</v>
      </c>
      <c r="G274" s="79"/>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row>
    <row r="275" spans="1:55" s="9" customFormat="1" ht="69" customHeight="1">
      <c r="A275" s="3" t="s">
        <v>686</v>
      </c>
      <c r="B275" s="58" t="s">
        <v>171</v>
      </c>
      <c r="C275" s="6"/>
      <c r="D275" s="5"/>
      <c r="E275" s="234"/>
      <c r="G275" s="79"/>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row>
    <row r="276" spans="1:55" s="9" customFormat="1" ht="14.25">
      <c r="A276" s="3"/>
      <c r="B276" s="99" t="s">
        <v>172</v>
      </c>
      <c r="C276" s="6" t="s">
        <v>381</v>
      </c>
      <c r="D276" s="5">
        <v>3</v>
      </c>
      <c r="E276" s="234"/>
      <c r="F276" s="5">
        <f>D276*E276</f>
        <v>0</v>
      </c>
      <c r="G276" s="79"/>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row>
    <row r="277" spans="1:55" s="9" customFormat="1" ht="14.25">
      <c r="A277" s="3"/>
      <c r="C277" s="6"/>
      <c r="D277" s="5"/>
      <c r="E277" s="234"/>
      <c r="G277" s="79"/>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row>
    <row r="278" spans="1:55" s="9" customFormat="1" ht="76.5">
      <c r="A278" s="112" t="s">
        <v>687</v>
      </c>
      <c r="B278" s="188" t="s">
        <v>546</v>
      </c>
      <c r="C278" s="6"/>
      <c r="D278" s="5"/>
      <c r="E278" s="234"/>
      <c r="G278" s="79"/>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row>
    <row r="279" spans="1:55" s="9" customFormat="1" ht="14.25">
      <c r="A279" s="3"/>
      <c r="C279" s="6" t="s">
        <v>245</v>
      </c>
      <c r="D279" s="5">
        <v>7</v>
      </c>
      <c r="E279" s="234"/>
      <c r="F279" s="5">
        <f>D279*E279</f>
        <v>0</v>
      </c>
      <c r="G279" s="79"/>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row>
    <row r="280" spans="1:55" s="9" customFormat="1" ht="14.25">
      <c r="A280" s="3"/>
      <c r="B280" s="17"/>
      <c r="C280" s="6"/>
      <c r="D280" s="5"/>
      <c r="E280" s="234"/>
      <c r="G280" s="79"/>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37"/>
      <c r="BB280" s="37"/>
      <c r="BC280" s="37"/>
    </row>
    <row r="281" spans="1:55" s="9" customFormat="1" ht="63.75">
      <c r="A281" s="3" t="s">
        <v>688</v>
      </c>
      <c r="B281" s="58" t="s">
        <v>173</v>
      </c>
      <c r="C281" s="6"/>
      <c r="D281" s="5"/>
      <c r="E281" s="234"/>
      <c r="G281" s="79"/>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37"/>
      <c r="BB281" s="37"/>
      <c r="BC281" s="37"/>
    </row>
    <row r="282" spans="1:55" s="9" customFormat="1" ht="14.25">
      <c r="A282" s="3"/>
      <c r="B282" s="17" t="s">
        <v>174</v>
      </c>
      <c r="C282" s="6"/>
      <c r="D282" s="5"/>
      <c r="E282" s="234"/>
      <c r="G282" s="79"/>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37"/>
      <c r="BB282" s="37"/>
      <c r="BC282" s="37"/>
    </row>
    <row r="283" spans="1:55" s="9" customFormat="1" ht="14.25">
      <c r="A283" s="3"/>
      <c r="B283" s="17"/>
      <c r="C283" s="6" t="s">
        <v>245</v>
      </c>
      <c r="D283" s="5">
        <v>2</v>
      </c>
      <c r="E283" s="234"/>
      <c r="F283" s="5">
        <f>D283*E283</f>
        <v>0</v>
      </c>
      <c r="G283" s="79"/>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37"/>
      <c r="BB283" s="37"/>
      <c r="BC283" s="37"/>
    </row>
    <row r="284" spans="1:55" s="9" customFormat="1" ht="14.25" hidden="1">
      <c r="A284" s="3"/>
      <c r="B284" s="29" t="s">
        <v>175</v>
      </c>
      <c r="C284" s="6"/>
      <c r="D284" s="5"/>
      <c r="E284" s="234"/>
      <c r="G284" s="79"/>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37"/>
      <c r="BB284" s="37"/>
      <c r="BC284" s="37"/>
    </row>
    <row r="285" spans="1:55" s="9" customFormat="1" ht="14.25">
      <c r="A285" s="3"/>
      <c r="B285" s="17"/>
      <c r="C285" s="6"/>
      <c r="D285" s="5"/>
      <c r="E285" s="234"/>
      <c r="G285" s="79"/>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37"/>
      <c r="BB285" s="37"/>
      <c r="BC285" s="37"/>
    </row>
    <row r="286" spans="1:55" s="9" customFormat="1" ht="66.75" customHeight="1">
      <c r="A286" s="3" t="s">
        <v>689</v>
      </c>
      <c r="B286" s="17" t="s">
        <v>176</v>
      </c>
      <c r="C286" s="6"/>
      <c r="D286" s="5"/>
      <c r="E286" s="234"/>
      <c r="G286" s="79"/>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37"/>
      <c r="BB286" s="37"/>
      <c r="BC286" s="37"/>
    </row>
    <row r="287" spans="1:55" s="9" customFormat="1" ht="17.25" customHeight="1">
      <c r="A287" s="3"/>
      <c r="B287" s="17" t="s">
        <v>177</v>
      </c>
      <c r="C287" s="6"/>
      <c r="D287" s="5"/>
      <c r="E287" s="234"/>
      <c r="G287" s="79"/>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37"/>
      <c r="BB287" s="37"/>
      <c r="BC287" s="37"/>
    </row>
    <row r="288" spans="1:55" s="9" customFormat="1" ht="14.25">
      <c r="A288" s="3"/>
      <c r="C288" s="6" t="s">
        <v>400</v>
      </c>
      <c r="D288" s="5">
        <v>55</v>
      </c>
      <c r="E288" s="234"/>
      <c r="F288" s="5">
        <f>D288*E288</f>
        <v>0</v>
      </c>
      <c r="G288" s="79"/>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37"/>
      <c r="BB288" s="37"/>
      <c r="BC288" s="37"/>
    </row>
    <row r="289" spans="1:55" s="9" customFormat="1" ht="14.25">
      <c r="A289" s="3"/>
      <c r="C289" s="6"/>
      <c r="D289" s="5"/>
      <c r="E289" s="234"/>
      <c r="G289" s="79"/>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37"/>
      <c r="BB289" s="37"/>
      <c r="BC289" s="37"/>
    </row>
    <row r="290" spans="1:55" s="9" customFormat="1" ht="78">
      <c r="A290" s="3" t="s">
        <v>690</v>
      </c>
      <c r="B290" s="14" t="s">
        <v>178</v>
      </c>
      <c r="C290" s="6"/>
      <c r="D290" s="5"/>
      <c r="E290" s="234"/>
      <c r="G290" s="79"/>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37"/>
      <c r="BB290" s="37"/>
      <c r="BC290" s="37"/>
    </row>
    <row r="291" spans="1:55" s="9" customFormat="1" ht="14.25">
      <c r="A291" s="3"/>
      <c r="C291" s="6" t="s">
        <v>400</v>
      </c>
      <c r="D291" s="5">
        <v>5</v>
      </c>
      <c r="E291" s="234"/>
      <c r="F291" s="5">
        <f>D291*E291</f>
        <v>0</v>
      </c>
      <c r="G291" s="79"/>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37"/>
      <c r="BB291" s="37"/>
      <c r="BC291" s="37"/>
    </row>
    <row r="292" spans="1:55" s="9" customFormat="1" ht="14.25">
      <c r="A292" s="3"/>
      <c r="C292" s="6"/>
      <c r="D292" s="5"/>
      <c r="E292" s="234"/>
      <c r="G292" s="79"/>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37"/>
      <c r="BB292" s="37"/>
      <c r="BC292" s="37"/>
    </row>
    <row r="293" spans="1:55" s="9" customFormat="1" ht="44.25" customHeight="1">
      <c r="A293" s="3" t="s">
        <v>691</v>
      </c>
      <c r="B293" s="155" t="s">
        <v>547</v>
      </c>
      <c r="C293" s="6"/>
      <c r="D293" s="5"/>
      <c r="E293" s="234"/>
      <c r="G293" s="79"/>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37"/>
      <c r="BB293" s="37"/>
      <c r="BC293" s="37"/>
    </row>
    <row r="294" spans="1:55" s="9" customFormat="1" ht="14.25">
      <c r="A294" s="3"/>
      <c r="B294" s="17" t="s">
        <v>179</v>
      </c>
      <c r="C294" s="6"/>
      <c r="D294" s="5"/>
      <c r="E294" s="234"/>
      <c r="G294" s="79"/>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37"/>
      <c r="BB294" s="37"/>
      <c r="BC294" s="37"/>
    </row>
    <row r="295" spans="1:55" s="9" customFormat="1" ht="14.25">
      <c r="A295" s="3"/>
      <c r="C295" s="6" t="s">
        <v>400</v>
      </c>
      <c r="D295" s="5">
        <v>45</v>
      </c>
      <c r="E295" s="234"/>
      <c r="F295" s="5">
        <f>D295*E295</f>
        <v>0</v>
      </c>
      <c r="G295" s="79"/>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row>
    <row r="296" spans="1:55" s="9" customFormat="1" ht="14.25">
      <c r="A296" s="3"/>
      <c r="B296" s="17"/>
      <c r="C296" s="6"/>
      <c r="D296" s="5"/>
      <c r="E296" s="234"/>
      <c r="G296" s="79"/>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row>
    <row r="297" spans="1:55" s="9" customFormat="1" ht="14.25">
      <c r="A297" s="3" t="s">
        <v>692</v>
      </c>
      <c r="B297" s="58" t="s">
        <v>180</v>
      </c>
      <c r="C297" s="6"/>
      <c r="D297" s="5"/>
      <c r="E297" s="234"/>
      <c r="G297" s="79"/>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row>
    <row r="298" spans="1:55" s="9" customFormat="1" ht="14.25">
      <c r="A298" s="3"/>
      <c r="B298" s="17" t="s">
        <v>179</v>
      </c>
      <c r="C298" s="6"/>
      <c r="D298" s="5"/>
      <c r="E298" s="234"/>
      <c r="G298" s="79"/>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row>
    <row r="299" spans="1:55" s="9" customFormat="1" ht="14.25">
      <c r="A299" s="3"/>
      <c r="B299" s="24" t="s">
        <v>181</v>
      </c>
      <c r="C299" s="6" t="s">
        <v>400</v>
      </c>
      <c r="D299" s="5">
        <v>11</v>
      </c>
      <c r="E299" s="234"/>
      <c r="F299" s="5">
        <f>D299*E299</f>
        <v>0</v>
      </c>
      <c r="G299" s="79"/>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row>
    <row r="300" spans="1:55" s="9" customFormat="1" ht="14.25">
      <c r="A300" s="3"/>
      <c r="B300" s="24" t="s">
        <v>182</v>
      </c>
      <c r="C300" s="6" t="s">
        <v>400</v>
      </c>
      <c r="D300" s="5">
        <v>62</v>
      </c>
      <c r="E300" s="234"/>
      <c r="F300" s="5">
        <f>D300*E300</f>
        <v>0</v>
      </c>
      <c r="G300" s="79"/>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row>
    <row r="301" spans="1:55" s="9" customFormat="1" ht="14.25">
      <c r="A301" s="3"/>
      <c r="B301" s="100"/>
      <c r="C301" s="6"/>
      <c r="D301" s="5"/>
      <c r="E301" s="234"/>
      <c r="G301" s="79"/>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row>
    <row r="302" spans="1:55" s="9" customFormat="1" ht="66.75" customHeight="1">
      <c r="A302" s="3" t="s">
        <v>693</v>
      </c>
      <c r="B302" s="58" t="s">
        <v>183</v>
      </c>
      <c r="C302" s="6"/>
      <c r="D302" s="5"/>
      <c r="E302" s="234"/>
      <c r="G302" s="79"/>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row>
    <row r="303" spans="1:55" s="9" customFormat="1" ht="14.25">
      <c r="A303" s="3"/>
      <c r="B303" s="24" t="s">
        <v>184</v>
      </c>
      <c r="C303" s="6" t="s">
        <v>245</v>
      </c>
      <c r="D303" s="5">
        <v>1</v>
      </c>
      <c r="E303" s="234"/>
      <c r="F303" s="5">
        <f>D303*E303</f>
        <v>0</v>
      </c>
      <c r="G303" s="79"/>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row>
    <row r="304" spans="1:55" s="9" customFormat="1" ht="14.25">
      <c r="A304" s="3"/>
      <c r="B304" s="24" t="s">
        <v>185</v>
      </c>
      <c r="C304" s="6" t="s">
        <v>245</v>
      </c>
      <c r="D304" s="5">
        <v>1</v>
      </c>
      <c r="E304" s="234"/>
      <c r="F304" s="5">
        <f>D304*E304</f>
        <v>0</v>
      </c>
      <c r="G304" s="79"/>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row>
    <row r="305" spans="1:55" s="9" customFormat="1" ht="14.25">
      <c r="A305" s="3"/>
      <c r="B305" s="24" t="s">
        <v>186</v>
      </c>
      <c r="C305" s="6" t="s">
        <v>245</v>
      </c>
      <c r="D305" s="5">
        <v>1</v>
      </c>
      <c r="E305" s="234"/>
      <c r="F305" s="5">
        <f>D305*E305</f>
        <v>0</v>
      </c>
      <c r="G305" s="79"/>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row>
    <row r="306" spans="1:55" s="9" customFormat="1" ht="14.25">
      <c r="A306" s="3"/>
      <c r="B306" s="17"/>
      <c r="C306" s="6"/>
      <c r="D306" s="5"/>
      <c r="E306" s="234"/>
      <c r="G306" s="79"/>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row>
    <row r="307" spans="1:55" s="9" customFormat="1" ht="51">
      <c r="A307" s="3" t="s">
        <v>694</v>
      </c>
      <c r="B307" s="61" t="s">
        <v>187</v>
      </c>
      <c r="C307" s="6"/>
      <c r="D307" s="5"/>
      <c r="E307" s="234"/>
      <c r="G307" s="79"/>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row>
    <row r="308" spans="1:55" s="9" customFormat="1" ht="14.25">
      <c r="A308" s="3"/>
      <c r="C308" s="6" t="s">
        <v>245</v>
      </c>
      <c r="D308" s="5">
        <v>1</v>
      </c>
      <c r="E308" s="234"/>
      <c r="F308" s="5">
        <f>D308*E308</f>
        <v>0</v>
      </c>
      <c r="G308" s="79"/>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row>
    <row r="309" spans="1:55" s="9" customFormat="1" ht="14.25">
      <c r="A309" s="3"/>
      <c r="B309" s="17"/>
      <c r="C309" s="6"/>
      <c r="D309" s="5"/>
      <c r="E309" s="234"/>
      <c r="G309" s="79"/>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c r="BC309" s="37"/>
    </row>
    <row r="310" spans="1:55" s="9" customFormat="1" ht="25.5">
      <c r="A310" s="3" t="s">
        <v>695</v>
      </c>
      <c r="B310" s="14" t="s">
        <v>188</v>
      </c>
      <c r="C310" s="6"/>
      <c r="D310" s="5"/>
      <c r="E310" s="234"/>
      <c r="G310" s="79"/>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row>
    <row r="311" spans="1:55" s="9" customFormat="1" ht="14.25">
      <c r="A311" s="3"/>
      <c r="C311" s="6" t="s">
        <v>245</v>
      </c>
      <c r="D311" s="5">
        <v>1</v>
      </c>
      <c r="E311" s="234"/>
      <c r="F311" s="5">
        <f>D311*E311</f>
        <v>0</v>
      </c>
      <c r="G311" s="79"/>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row>
    <row r="312" spans="1:55" s="9" customFormat="1" ht="14.25">
      <c r="A312" s="3"/>
      <c r="C312" s="6"/>
      <c r="D312" s="5"/>
      <c r="E312" s="234"/>
      <c r="G312" s="79"/>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row>
    <row r="313" spans="1:55" s="9" customFormat="1" ht="15" hidden="1">
      <c r="A313" s="3"/>
      <c r="B313" s="32" t="s">
        <v>189</v>
      </c>
      <c r="C313" s="6"/>
      <c r="D313" s="5"/>
      <c r="E313" s="234"/>
      <c r="G313" s="79"/>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row>
    <row r="314" spans="1:55" s="9" customFormat="1" ht="10.5" customHeight="1">
      <c r="A314" s="3"/>
      <c r="C314" s="6"/>
      <c r="D314" s="5"/>
      <c r="E314" s="234"/>
      <c r="G314" s="79"/>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row>
    <row r="315" spans="1:55" s="9" customFormat="1" ht="81.75" customHeight="1">
      <c r="A315" s="3" t="s">
        <v>696</v>
      </c>
      <c r="B315" s="58" t="s">
        <v>190</v>
      </c>
      <c r="C315" s="6"/>
      <c r="D315" s="5"/>
      <c r="E315" s="234"/>
      <c r="G315" s="79"/>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row>
    <row r="316" spans="1:55" s="9" customFormat="1" ht="14.25">
      <c r="A316" s="3"/>
      <c r="B316" s="17" t="s">
        <v>191</v>
      </c>
      <c r="C316" s="6"/>
      <c r="D316" s="5"/>
      <c r="E316" s="234"/>
      <c r="G316" s="79"/>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row>
    <row r="317" spans="1:55" s="9" customFormat="1" ht="14.25">
      <c r="A317" s="3"/>
      <c r="C317" s="6" t="s">
        <v>381</v>
      </c>
      <c r="D317" s="5">
        <v>43</v>
      </c>
      <c r="E317" s="234"/>
      <c r="F317" s="5">
        <f>D317*E317</f>
        <v>0</v>
      </c>
      <c r="G317" s="79"/>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row>
    <row r="318" spans="1:55" s="9" customFormat="1" ht="14.25">
      <c r="A318" s="3"/>
      <c r="C318" s="6"/>
      <c r="D318" s="5"/>
      <c r="E318" s="234"/>
      <c r="G318" s="79"/>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row>
    <row r="319" spans="1:55" s="9" customFormat="1" ht="25.5">
      <c r="A319" s="3" t="s">
        <v>697</v>
      </c>
      <c r="B319" s="17" t="s">
        <v>524</v>
      </c>
      <c r="C319" s="6"/>
      <c r="D319" s="5"/>
      <c r="E319" s="234"/>
      <c r="G319" s="79"/>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row>
    <row r="320" spans="1:55" s="9" customFormat="1" ht="14.25">
      <c r="A320" s="3"/>
      <c r="B320" s="17" t="s">
        <v>192</v>
      </c>
      <c r="C320" s="6"/>
      <c r="D320" s="5"/>
      <c r="E320" s="234"/>
      <c r="G320" s="79"/>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row>
    <row r="321" spans="1:55" s="9" customFormat="1" ht="14.25">
      <c r="A321" s="3"/>
      <c r="C321" s="6" t="s">
        <v>381</v>
      </c>
      <c r="D321" s="5">
        <v>26</v>
      </c>
      <c r="E321" s="234"/>
      <c r="F321" s="5">
        <f>D321*E321</f>
        <v>0</v>
      </c>
      <c r="G321" s="79"/>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37"/>
      <c r="BB321" s="37"/>
      <c r="BC321" s="37"/>
    </row>
    <row r="322" spans="1:55" s="9" customFormat="1" ht="27">
      <c r="A322" s="3" t="s">
        <v>698</v>
      </c>
      <c r="B322" s="14" t="s">
        <v>193</v>
      </c>
      <c r="C322" s="6"/>
      <c r="D322" s="5"/>
      <c r="E322" s="234"/>
      <c r="G322" s="79"/>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37"/>
      <c r="BB322" s="37"/>
      <c r="BC322" s="37"/>
    </row>
    <row r="323" spans="1:55" s="9" customFormat="1" ht="14.25">
      <c r="A323" s="3"/>
      <c r="C323" s="6" t="s">
        <v>381</v>
      </c>
      <c r="D323" s="5">
        <v>22</v>
      </c>
      <c r="E323" s="234"/>
      <c r="F323" s="5">
        <f>D323*E323</f>
        <v>0</v>
      </c>
      <c r="G323" s="79"/>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37"/>
      <c r="BB323" s="37"/>
      <c r="BC323" s="37"/>
    </row>
    <row r="324" spans="1:55" ht="14.25" hidden="1">
      <c r="A324" s="3"/>
      <c r="B324" s="25" t="s">
        <v>169</v>
      </c>
      <c r="C324" s="6"/>
      <c r="D324" s="5"/>
      <c r="E324" s="234"/>
      <c r="F324" s="9"/>
      <c r="G324" s="79"/>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c r="BC324" s="37"/>
    </row>
    <row r="325" spans="1:55" ht="38.25">
      <c r="A325" s="3" t="s">
        <v>699</v>
      </c>
      <c r="B325" s="17" t="s">
        <v>421</v>
      </c>
      <c r="C325" s="6"/>
      <c r="D325" s="5"/>
      <c r="E325" s="234"/>
      <c r="F325" s="9"/>
      <c r="G325" s="79"/>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c r="BC325" s="37"/>
    </row>
    <row r="326" spans="1:55" ht="14.25">
      <c r="A326" s="36"/>
      <c r="B326" s="9"/>
      <c r="C326" s="6" t="s">
        <v>381</v>
      </c>
      <c r="D326" s="5">
        <v>35</v>
      </c>
      <c r="E326" s="234"/>
      <c r="F326" s="5">
        <f>D326*E326</f>
        <v>0</v>
      </c>
      <c r="G326" s="79"/>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row>
    <row r="327" spans="1:55" ht="14.25" hidden="1">
      <c r="A327" s="3"/>
      <c r="B327" s="25" t="s">
        <v>194</v>
      </c>
      <c r="C327" s="6"/>
      <c r="D327" s="5"/>
      <c r="E327" s="234"/>
      <c r="F327" s="9"/>
      <c r="G327" s="79"/>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row>
    <row r="328" spans="1:55" ht="80.25" customHeight="1">
      <c r="A328" s="3" t="s">
        <v>700</v>
      </c>
      <c r="B328" s="17" t="s">
        <v>549</v>
      </c>
      <c r="C328" s="6"/>
      <c r="D328" s="5"/>
      <c r="E328" s="234"/>
      <c r="F328" s="9"/>
      <c r="G328" s="79"/>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7"/>
      <c r="BC328" s="37"/>
    </row>
    <row r="329" spans="1:55" ht="109.5" customHeight="1">
      <c r="A329" s="3"/>
      <c r="B329" s="155" t="s">
        <v>548</v>
      </c>
      <c r="C329" s="6"/>
      <c r="D329" s="5"/>
      <c r="E329" s="234"/>
      <c r="F329" s="9"/>
      <c r="G329" s="79"/>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c r="BC329" s="37"/>
    </row>
    <row r="330" spans="1:55" ht="14.25">
      <c r="A330" s="3"/>
      <c r="B330" s="24" t="s">
        <v>550</v>
      </c>
      <c r="C330" s="6" t="s">
        <v>400</v>
      </c>
      <c r="D330" s="5">
        <v>140</v>
      </c>
      <c r="E330" s="234"/>
      <c r="F330" s="5">
        <f>D330*E330</f>
        <v>0</v>
      </c>
      <c r="G330" s="79"/>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c r="BC330" s="37"/>
    </row>
    <row r="331" spans="1:55" ht="14.25">
      <c r="A331" s="36"/>
      <c r="B331" s="24"/>
      <c r="C331" s="6"/>
      <c r="D331" s="5"/>
      <c r="E331" s="234"/>
      <c r="F331" s="9"/>
      <c r="G331" s="79"/>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row>
    <row r="332" spans="1:55" ht="150" customHeight="1">
      <c r="A332" s="3" t="s">
        <v>701</v>
      </c>
      <c r="B332" s="58" t="s">
        <v>551</v>
      </c>
      <c r="C332" s="6"/>
      <c r="D332" s="5"/>
      <c r="E332" s="234"/>
      <c r="F332" s="9"/>
      <c r="G332" s="79"/>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row>
    <row r="333" spans="1:55" ht="14.25">
      <c r="A333" s="36"/>
      <c r="B333" s="9"/>
      <c r="C333" s="6" t="s">
        <v>245</v>
      </c>
      <c r="D333" s="5">
        <v>1</v>
      </c>
      <c r="E333" s="234"/>
      <c r="F333" s="5">
        <f>D333*E333</f>
        <v>0</v>
      </c>
      <c r="G333" s="79"/>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7"/>
      <c r="BC333" s="37"/>
    </row>
    <row r="334" spans="1:55" ht="14.25">
      <c r="A334" s="36"/>
      <c r="B334" s="9"/>
      <c r="C334" s="6"/>
      <c r="D334" s="5"/>
      <c r="E334" s="234"/>
      <c r="F334" s="9"/>
      <c r="G334" s="79"/>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c r="BC334" s="37"/>
    </row>
    <row r="335" spans="1:55" ht="176.25" customHeight="1">
      <c r="A335" s="3" t="s">
        <v>702</v>
      </c>
      <c r="B335" s="58" t="s">
        <v>552</v>
      </c>
      <c r="C335" s="6"/>
      <c r="D335" s="5"/>
      <c r="E335" s="234"/>
      <c r="F335" s="9"/>
      <c r="G335" s="79"/>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37"/>
      <c r="BB335" s="37"/>
      <c r="BC335" s="37"/>
    </row>
    <row r="336" spans="1:55" ht="14.25">
      <c r="A336" s="36"/>
      <c r="B336" s="9"/>
      <c r="C336" s="6" t="s">
        <v>245</v>
      </c>
      <c r="D336" s="5">
        <v>1</v>
      </c>
      <c r="E336" s="234"/>
      <c r="F336" s="5">
        <f>D336*E336</f>
        <v>0</v>
      </c>
      <c r="G336" s="79"/>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row>
    <row r="337" spans="1:55" ht="14.25" hidden="1">
      <c r="A337" s="3"/>
      <c r="B337" s="25" t="s">
        <v>195</v>
      </c>
      <c r="C337" s="6"/>
      <c r="D337" s="5"/>
      <c r="E337" s="234"/>
      <c r="F337" s="9"/>
      <c r="G337" s="79"/>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37"/>
      <c r="BB337" s="37"/>
      <c r="BC337" s="37"/>
    </row>
    <row r="338" spans="1:55" ht="25.5">
      <c r="A338" s="3" t="s">
        <v>703</v>
      </c>
      <c r="B338" s="58" t="s">
        <v>196</v>
      </c>
      <c r="C338" s="6"/>
      <c r="D338" s="5"/>
      <c r="E338" s="234"/>
      <c r="F338" s="9"/>
      <c r="G338" s="79"/>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37"/>
      <c r="BB338" s="37"/>
      <c r="BC338" s="37"/>
    </row>
    <row r="339" spans="1:55" ht="14.25">
      <c r="A339" s="3"/>
      <c r="B339" s="17" t="s">
        <v>197</v>
      </c>
      <c r="C339" s="6"/>
      <c r="D339" s="5"/>
      <c r="E339" s="234"/>
      <c r="F339" s="9"/>
      <c r="G339" s="79"/>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row>
    <row r="340" spans="1:55" ht="14.25">
      <c r="A340" s="36"/>
      <c r="B340" s="9"/>
      <c r="C340" s="6" t="s">
        <v>136</v>
      </c>
      <c r="D340" s="5">
        <v>140</v>
      </c>
      <c r="E340" s="234"/>
      <c r="F340" s="5">
        <f>D340*E340</f>
        <v>0</v>
      </c>
      <c r="G340" s="79"/>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row>
    <row r="341" spans="1:55" ht="15" hidden="1">
      <c r="A341" s="36"/>
      <c r="B341" s="32" t="s">
        <v>198</v>
      </c>
      <c r="C341" s="6"/>
      <c r="D341" s="5"/>
      <c r="E341" s="234"/>
      <c r="F341" s="9"/>
      <c r="G341" s="79"/>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37"/>
      <c r="BB341" s="37"/>
      <c r="BC341" s="37"/>
    </row>
    <row r="342" spans="1:55" ht="14.25">
      <c r="A342" s="36"/>
      <c r="B342" s="9"/>
      <c r="C342" s="6"/>
      <c r="D342" s="5"/>
      <c r="E342" s="234"/>
      <c r="F342" s="9"/>
      <c r="G342" s="79"/>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37"/>
    </row>
    <row r="343" spans="1:55" ht="51">
      <c r="A343" s="3" t="s">
        <v>704</v>
      </c>
      <c r="B343" s="58" t="s">
        <v>199</v>
      </c>
      <c r="C343" s="6"/>
      <c r="D343" s="5"/>
      <c r="E343" s="234"/>
      <c r="F343" s="9"/>
      <c r="G343" s="79"/>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row>
    <row r="344" spans="1:55" ht="14.25">
      <c r="A344" s="3"/>
      <c r="B344" s="9"/>
      <c r="C344" s="6" t="s">
        <v>379</v>
      </c>
      <c r="D344" s="5">
        <v>340</v>
      </c>
      <c r="E344" s="234"/>
      <c r="F344" s="5">
        <f>D344*E344</f>
        <v>0</v>
      </c>
      <c r="G344" s="79"/>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row>
    <row r="345" spans="1:55" ht="14.25">
      <c r="A345" s="3"/>
      <c r="B345" s="9"/>
      <c r="C345" s="6"/>
      <c r="D345" s="5"/>
      <c r="E345" s="234"/>
      <c r="F345" s="9"/>
      <c r="G345" s="79"/>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37"/>
    </row>
    <row r="346" spans="1:55" ht="25.5">
      <c r="A346" s="3" t="s">
        <v>705</v>
      </c>
      <c r="B346" s="58" t="s">
        <v>200</v>
      </c>
      <c r="C346" s="6"/>
      <c r="D346" s="5"/>
      <c r="E346" s="234"/>
      <c r="F346" s="9"/>
      <c r="G346" s="79"/>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row>
    <row r="347" spans="1:55" ht="14.25">
      <c r="A347" s="3"/>
      <c r="B347" s="9"/>
      <c r="C347" s="6" t="s">
        <v>381</v>
      </c>
      <c r="D347" s="5">
        <v>80</v>
      </c>
      <c r="E347" s="234"/>
      <c r="F347" s="5">
        <f>D347*E347</f>
        <v>0</v>
      </c>
      <c r="G347" s="79"/>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c r="AY347" s="37"/>
      <c r="AZ347" s="37"/>
      <c r="BA347" s="37"/>
      <c r="BB347" s="37"/>
      <c r="BC347" s="37"/>
    </row>
    <row r="348" spans="1:55" ht="14.25">
      <c r="A348" s="3"/>
      <c r="B348" s="9"/>
      <c r="C348" s="6"/>
      <c r="D348" s="5"/>
      <c r="E348" s="234"/>
      <c r="F348" s="9"/>
      <c r="G348" s="79"/>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37"/>
      <c r="BB348" s="37"/>
      <c r="BC348" s="37"/>
    </row>
    <row r="349" spans="1:55" ht="38.25">
      <c r="A349" s="3" t="s">
        <v>706</v>
      </c>
      <c r="B349" s="17" t="s">
        <v>201</v>
      </c>
      <c r="C349" s="6"/>
      <c r="D349" s="5"/>
      <c r="E349" s="234"/>
      <c r="F349" s="9"/>
      <c r="G349" s="79"/>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37"/>
      <c r="BB349" s="37"/>
      <c r="BC349" s="37"/>
    </row>
    <row r="350" spans="1:55" ht="14.25">
      <c r="A350" s="3"/>
      <c r="B350" s="17" t="s">
        <v>392</v>
      </c>
      <c r="C350" s="6"/>
      <c r="D350" s="5"/>
      <c r="E350" s="234"/>
      <c r="F350" s="9"/>
      <c r="G350" s="79"/>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37"/>
      <c r="BB350" s="37"/>
      <c r="BC350" s="37"/>
    </row>
    <row r="351" spans="1:55" ht="14.25">
      <c r="A351" s="3"/>
      <c r="B351" s="17" t="s">
        <v>393</v>
      </c>
      <c r="C351" s="6"/>
      <c r="D351" s="5"/>
      <c r="E351" s="234"/>
      <c r="F351" s="9"/>
      <c r="G351" s="79"/>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7"/>
      <c r="AV351" s="37"/>
      <c r="AW351" s="37"/>
      <c r="AX351" s="37"/>
      <c r="AY351" s="37"/>
      <c r="AZ351" s="37"/>
      <c r="BA351" s="37"/>
      <c r="BB351" s="37"/>
      <c r="BC351" s="37"/>
    </row>
    <row r="352" spans="1:55" ht="14.25">
      <c r="A352" s="3"/>
      <c r="B352" s="17" t="s">
        <v>202</v>
      </c>
      <c r="C352" s="6"/>
      <c r="D352" s="5"/>
      <c r="E352" s="234"/>
      <c r="F352" s="9"/>
      <c r="G352" s="79"/>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37"/>
      <c r="AY352" s="37"/>
      <c r="AZ352" s="37"/>
      <c r="BA352" s="37"/>
      <c r="BB352" s="37"/>
      <c r="BC352" s="37"/>
    </row>
    <row r="353" spans="1:55" ht="14.25">
      <c r="A353" s="3"/>
      <c r="B353" s="17" t="s">
        <v>391</v>
      </c>
      <c r="C353" s="6"/>
      <c r="D353" s="5"/>
      <c r="E353" s="234"/>
      <c r="F353" s="9"/>
      <c r="G353" s="79"/>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c r="AS353" s="37"/>
      <c r="AT353" s="37"/>
      <c r="AU353" s="37"/>
      <c r="AV353" s="37"/>
      <c r="AW353" s="37"/>
      <c r="AX353" s="37"/>
      <c r="AY353" s="37"/>
      <c r="AZ353" s="37"/>
      <c r="BA353" s="37"/>
      <c r="BB353" s="37"/>
      <c r="BC353" s="37"/>
    </row>
    <row r="354" spans="1:55" ht="14.25">
      <c r="A354" s="3"/>
      <c r="B354" s="9"/>
      <c r="C354" s="6" t="s">
        <v>379</v>
      </c>
      <c r="D354" s="5">
        <v>115</v>
      </c>
      <c r="E354" s="234"/>
      <c r="F354" s="5">
        <f>D354*E354</f>
        <v>0</v>
      </c>
      <c r="G354" s="79"/>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37"/>
      <c r="AV354" s="37"/>
      <c r="AW354" s="37"/>
      <c r="AX354" s="37"/>
      <c r="AY354" s="37"/>
      <c r="AZ354" s="37"/>
      <c r="BA354" s="37"/>
      <c r="BB354" s="37"/>
      <c r="BC354" s="37"/>
    </row>
    <row r="355" spans="1:55" ht="88.5" customHeight="1">
      <c r="A355" s="3" t="s">
        <v>707</v>
      </c>
      <c r="B355" s="58" t="s">
        <v>203</v>
      </c>
      <c r="C355" s="6"/>
      <c r="D355" s="5"/>
      <c r="E355" s="234"/>
      <c r="F355" s="9"/>
      <c r="G355" s="79"/>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37"/>
      <c r="BB355" s="37"/>
      <c r="BC355" s="37"/>
    </row>
    <row r="356" spans="1:55" ht="14.25">
      <c r="A356" s="3"/>
      <c r="B356" s="24" t="s">
        <v>204</v>
      </c>
      <c r="C356" s="6" t="s">
        <v>381</v>
      </c>
      <c r="D356" s="5">
        <v>80</v>
      </c>
      <c r="E356" s="234"/>
      <c r="F356" s="5">
        <f>D356*E356</f>
        <v>0</v>
      </c>
      <c r="G356" s="79"/>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c r="AQ356" s="37"/>
      <c r="AR356" s="37"/>
      <c r="AS356" s="37"/>
      <c r="AT356" s="37"/>
      <c r="AU356" s="37"/>
      <c r="AV356" s="37"/>
      <c r="AW356" s="37"/>
      <c r="AX356" s="37"/>
      <c r="AY356" s="37"/>
      <c r="AZ356" s="37"/>
      <c r="BA356" s="37"/>
      <c r="BB356" s="37"/>
      <c r="BC356" s="37"/>
    </row>
    <row r="357" spans="1:55" ht="14.25">
      <c r="A357" s="3"/>
      <c r="B357" s="24" t="s">
        <v>205</v>
      </c>
      <c r="C357" s="6" t="s">
        <v>379</v>
      </c>
      <c r="D357" s="5">
        <v>115</v>
      </c>
      <c r="E357" s="234"/>
      <c r="F357" s="5">
        <f>D357*E357</f>
        <v>0</v>
      </c>
      <c r="G357" s="79"/>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c r="AR357" s="37"/>
      <c r="AS357" s="37"/>
      <c r="AT357" s="37"/>
      <c r="AU357" s="37"/>
      <c r="AV357" s="37"/>
      <c r="AW357" s="37"/>
      <c r="AX357" s="37"/>
      <c r="AY357" s="37"/>
      <c r="AZ357" s="37"/>
      <c r="BA357" s="37"/>
      <c r="BB357" s="37"/>
      <c r="BC357" s="37"/>
    </row>
    <row r="358" spans="1:55" ht="14.25">
      <c r="A358" s="3"/>
      <c r="B358" s="24" t="s">
        <v>206</v>
      </c>
      <c r="C358" s="6" t="s">
        <v>381</v>
      </c>
      <c r="D358" s="5">
        <v>115</v>
      </c>
      <c r="E358" s="234"/>
      <c r="F358" s="5">
        <f>D358*E358</f>
        <v>0</v>
      </c>
      <c r="G358" s="79"/>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c r="AQ358" s="37"/>
      <c r="AR358" s="37"/>
      <c r="AS358" s="37"/>
      <c r="AT358" s="37"/>
      <c r="AU358" s="37"/>
      <c r="AV358" s="37"/>
      <c r="AW358" s="37"/>
      <c r="AX358" s="37"/>
      <c r="AY358" s="37"/>
      <c r="AZ358" s="37"/>
      <c r="BA358" s="37"/>
      <c r="BB358" s="37"/>
      <c r="BC358" s="37"/>
    </row>
    <row r="359" spans="1:55" ht="14.25">
      <c r="A359" s="36"/>
      <c r="B359" s="9"/>
      <c r="C359" s="6"/>
      <c r="D359" s="5"/>
      <c r="E359" s="234"/>
      <c r="F359" s="9"/>
      <c r="G359" s="79"/>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c r="AS359" s="37"/>
      <c r="AT359" s="37"/>
      <c r="AU359" s="37"/>
      <c r="AV359" s="37"/>
      <c r="AW359" s="37"/>
      <c r="AX359" s="37"/>
      <c r="AY359" s="37"/>
      <c r="AZ359" s="37"/>
      <c r="BA359" s="37"/>
      <c r="BB359" s="37"/>
      <c r="BC359" s="37"/>
    </row>
    <row r="360" spans="1:55" ht="51" customHeight="1">
      <c r="A360" s="3" t="s">
        <v>708</v>
      </c>
      <c r="B360" s="17" t="s">
        <v>595</v>
      </c>
      <c r="C360" s="6"/>
      <c r="D360" s="5"/>
      <c r="E360" s="234"/>
      <c r="F360" s="9"/>
      <c r="G360" s="79"/>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c r="AQ360" s="37"/>
      <c r="AR360" s="37"/>
      <c r="AS360" s="37"/>
      <c r="AT360" s="37"/>
      <c r="AU360" s="37"/>
      <c r="AV360" s="37"/>
      <c r="AW360" s="37"/>
      <c r="AX360" s="37"/>
      <c r="AY360" s="37"/>
      <c r="AZ360" s="37"/>
      <c r="BA360" s="37"/>
      <c r="BB360" s="37"/>
      <c r="BC360" s="37"/>
    </row>
    <row r="361" spans="1:55" ht="14.25">
      <c r="A361" s="3"/>
      <c r="B361" s="9"/>
      <c r="C361" s="6" t="s">
        <v>379</v>
      </c>
      <c r="D361" s="5">
        <v>180</v>
      </c>
      <c r="E361" s="234"/>
      <c r="F361" s="5">
        <f>D361*E361</f>
        <v>0</v>
      </c>
      <c r="G361" s="79"/>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c r="AQ361" s="37"/>
      <c r="AR361" s="37"/>
      <c r="AS361" s="37"/>
      <c r="AT361" s="37"/>
      <c r="AU361" s="37"/>
      <c r="AV361" s="37"/>
      <c r="AW361" s="37"/>
      <c r="AX361" s="37"/>
      <c r="AY361" s="37"/>
      <c r="AZ361" s="37"/>
      <c r="BA361" s="37"/>
      <c r="BB361" s="37"/>
      <c r="BC361" s="37"/>
    </row>
    <row r="362" spans="1:55" s="184" customFormat="1" ht="33.75" customHeight="1">
      <c r="A362" s="3" t="s">
        <v>709</v>
      </c>
      <c r="B362" s="58" t="s">
        <v>553</v>
      </c>
      <c r="C362" s="180"/>
      <c r="D362" s="181"/>
      <c r="E362" s="234"/>
      <c r="F362" s="63"/>
      <c r="G362" s="182"/>
      <c r="H362" s="183"/>
      <c r="I362" s="183"/>
      <c r="J362" s="183"/>
      <c r="K362" s="183"/>
      <c r="L362" s="183"/>
      <c r="M362" s="183"/>
      <c r="N362" s="183"/>
      <c r="O362" s="183"/>
      <c r="P362" s="183"/>
      <c r="Q362" s="183"/>
      <c r="R362" s="183"/>
      <c r="S362" s="183"/>
      <c r="T362" s="183"/>
      <c r="U362" s="183"/>
      <c r="V362" s="183"/>
      <c r="W362" s="183"/>
      <c r="X362" s="183"/>
      <c r="Y362" s="183"/>
      <c r="Z362" s="183"/>
      <c r="AA362" s="183"/>
      <c r="AB362" s="183"/>
      <c r="AC362" s="183"/>
      <c r="AD362" s="183"/>
      <c r="AE362" s="183"/>
      <c r="AF362" s="183"/>
      <c r="AG362" s="183"/>
      <c r="AH362" s="183"/>
      <c r="AI362" s="183"/>
      <c r="AJ362" s="183"/>
      <c r="AK362" s="183"/>
      <c r="AL362" s="183"/>
      <c r="AM362" s="183"/>
      <c r="AN362" s="183"/>
      <c r="AO362" s="183"/>
      <c r="AP362" s="183"/>
      <c r="AQ362" s="183"/>
      <c r="AR362" s="183"/>
      <c r="AS362" s="183"/>
      <c r="AT362" s="183"/>
      <c r="AU362" s="183"/>
      <c r="AV362" s="183"/>
      <c r="AW362" s="183"/>
      <c r="AX362" s="183"/>
      <c r="AY362" s="183"/>
      <c r="AZ362" s="183"/>
      <c r="BA362" s="183"/>
      <c r="BB362" s="183"/>
      <c r="BC362" s="183"/>
    </row>
    <row r="363" spans="1:55" ht="14.25">
      <c r="A363" s="3"/>
      <c r="B363" s="9"/>
      <c r="C363" s="6" t="s">
        <v>379</v>
      </c>
      <c r="D363" s="5">
        <v>180</v>
      </c>
      <c r="E363" s="234"/>
      <c r="F363" s="5">
        <f>D363*E363</f>
        <v>0</v>
      </c>
      <c r="G363" s="79"/>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c r="AQ363" s="37"/>
      <c r="AR363" s="37"/>
      <c r="AS363" s="37"/>
      <c r="AT363" s="37"/>
      <c r="AU363" s="37"/>
      <c r="AV363" s="37"/>
      <c r="AW363" s="37"/>
      <c r="AX363" s="37"/>
      <c r="AY363" s="37"/>
      <c r="AZ363" s="37"/>
      <c r="BA363" s="37"/>
      <c r="BB363" s="37"/>
      <c r="BC363" s="37"/>
    </row>
    <row r="364" spans="1:55" ht="240.75" customHeight="1">
      <c r="A364" s="3" t="s">
        <v>710</v>
      </c>
      <c r="B364" s="58" t="s">
        <v>555</v>
      </c>
      <c r="C364" s="6"/>
      <c r="D364" s="5"/>
      <c r="E364" s="234"/>
      <c r="F364" s="9"/>
      <c r="G364" s="79"/>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c r="AQ364" s="37"/>
      <c r="AR364" s="37"/>
      <c r="AS364" s="37"/>
      <c r="AT364" s="37"/>
      <c r="AU364" s="37"/>
      <c r="AV364" s="37"/>
      <c r="AW364" s="37"/>
      <c r="AX364" s="37"/>
      <c r="AY364" s="37"/>
      <c r="AZ364" s="37"/>
      <c r="BA364" s="37"/>
      <c r="BB364" s="37"/>
      <c r="BC364" s="37"/>
    </row>
    <row r="365" spans="1:55" ht="14.25">
      <c r="A365" s="36"/>
      <c r="B365" s="17" t="s">
        <v>554</v>
      </c>
      <c r="C365" s="6"/>
      <c r="D365" s="5"/>
      <c r="E365" s="234"/>
      <c r="F365" s="9"/>
      <c r="G365" s="79"/>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c r="AQ365" s="37"/>
      <c r="AR365" s="37"/>
      <c r="AS365" s="37"/>
      <c r="AT365" s="37"/>
      <c r="AU365" s="37"/>
      <c r="AV365" s="37"/>
      <c r="AW365" s="37"/>
      <c r="AX365" s="37"/>
      <c r="AY365" s="37"/>
      <c r="AZ365" s="37"/>
      <c r="BA365" s="37"/>
      <c r="BB365" s="37"/>
      <c r="BC365" s="37"/>
    </row>
    <row r="366" spans="1:55" ht="14.25">
      <c r="A366" s="36"/>
      <c r="B366" s="9"/>
      <c r="C366" s="6" t="s">
        <v>381</v>
      </c>
      <c r="D366" s="5">
        <v>85</v>
      </c>
      <c r="E366" s="234"/>
      <c r="F366" s="5">
        <f>D366*E366</f>
        <v>0</v>
      </c>
      <c r="G366" s="79"/>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c r="AQ366" s="37"/>
      <c r="AR366" s="37"/>
      <c r="AS366" s="37"/>
      <c r="AT366" s="37"/>
      <c r="AU366" s="37"/>
      <c r="AV366" s="37"/>
      <c r="AW366" s="37"/>
      <c r="AX366" s="37"/>
      <c r="AY366" s="37"/>
      <c r="AZ366" s="37"/>
      <c r="BA366" s="37"/>
      <c r="BB366" s="37"/>
      <c r="BC366" s="37"/>
    </row>
    <row r="367" spans="1:55" ht="14.25">
      <c r="A367" s="36"/>
      <c r="B367" s="9"/>
      <c r="C367" s="6"/>
      <c r="D367" s="5"/>
      <c r="E367" s="234"/>
      <c r="F367" s="9"/>
      <c r="G367" s="79"/>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c r="AQ367" s="37"/>
      <c r="AR367" s="37"/>
      <c r="AS367" s="37"/>
      <c r="AT367" s="37"/>
      <c r="AU367" s="37"/>
      <c r="AV367" s="37"/>
      <c r="AW367" s="37"/>
      <c r="AX367" s="37"/>
      <c r="AY367" s="37"/>
      <c r="AZ367" s="37"/>
      <c r="BA367" s="37"/>
      <c r="BB367" s="37"/>
      <c r="BC367" s="37"/>
    </row>
    <row r="368" spans="1:55" ht="25.5">
      <c r="A368" s="3" t="s">
        <v>711</v>
      </c>
      <c r="B368" s="17" t="s">
        <v>207</v>
      </c>
      <c r="C368" s="6"/>
      <c r="D368" s="5"/>
      <c r="E368" s="234"/>
      <c r="F368" s="9"/>
      <c r="G368" s="79"/>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c r="AQ368" s="37"/>
      <c r="AR368" s="37"/>
      <c r="AS368" s="37"/>
      <c r="AT368" s="37"/>
      <c r="AU368" s="37"/>
      <c r="AV368" s="37"/>
      <c r="AW368" s="37"/>
      <c r="AX368" s="37"/>
      <c r="AY368" s="37"/>
      <c r="AZ368" s="37"/>
      <c r="BA368" s="37"/>
      <c r="BB368" s="37"/>
      <c r="BC368" s="37"/>
    </row>
    <row r="369" spans="1:55" ht="14.25">
      <c r="A369" s="36"/>
      <c r="B369" s="9"/>
      <c r="C369" s="6" t="s">
        <v>379</v>
      </c>
      <c r="D369" s="5">
        <v>180</v>
      </c>
      <c r="E369" s="234"/>
      <c r="F369" s="5">
        <f>D369*E369</f>
        <v>0</v>
      </c>
      <c r="G369" s="79"/>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c r="AQ369" s="37"/>
      <c r="AR369" s="37"/>
      <c r="AS369" s="37"/>
      <c r="AT369" s="37"/>
      <c r="AU369" s="37"/>
      <c r="AV369" s="37"/>
      <c r="AW369" s="37"/>
      <c r="AX369" s="37"/>
      <c r="AY369" s="37"/>
      <c r="AZ369" s="37"/>
      <c r="BA369" s="37"/>
      <c r="BB369" s="37"/>
      <c r="BC369" s="37"/>
    </row>
    <row r="370" spans="1:55" ht="14.25">
      <c r="A370" s="36"/>
      <c r="B370" s="9"/>
      <c r="C370" s="6"/>
      <c r="D370" s="5"/>
      <c r="E370" s="234"/>
      <c r="F370" s="9"/>
      <c r="G370" s="79"/>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c r="AQ370" s="37"/>
      <c r="AR370" s="37"/>
      <c r="AS370" s="37"/>
      <c r="AT370" s="37"/>
      <c r="AU370" s="37"/>
      <c r="AV370" s="37"/>
      <c r="AW370" s="37"/>
      <c r="AX370" s="37"/>
      <c r="AY370" s="37"/>
      <c r="AZ370" s="37"/>
      <c r="BA370" s="37"/>
      <c r="BB370" s="37"/>
      <c r="BC370" s="37"/>
    </row>
    <row r="371" spans="1:55" ht="159.75" customHeight="1">
      <c r="A371" s="36" t="s">
        <v>712</v>
      </c>
      <c r="B371" s="58" t="s">
        <v>556</v>
      </c>
      <c r="C371" s="6"/>
      <c r="D371" s="5"/>
      <c r="E371" s="234"/>
      <c r="F371" s="9"/>
      <c r="G371" s="79"/>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c r="AQ371" s="37"/>
      <c r="AR371" s="37"/>
      <c r="AS371" s="37"/>
      <c r="AT371" s="37"/>
      <c r="AU371" s="37"/>
      <c r="AV371" s="37"/>
      <c r="AW371" s="37"/>
      <c r="AX371" s="37"/>
      <c r="AY371" s="37"/>
      <c r="AZ371" s="37"/>
      <c r="BA371" s="37"/>
      <c r="BB371" s="37"/>
      <c r="BC371" s="37"/>
    </row>
    <row r="372" spans="1:55" ht="27">
      <c r="A372" s="36"/>
      <c r="B372" s="17" t="s">
        <v>557</v>
      </c>
      <c r="C372" s="6"/>
      <c r="D372" s="5"/>
      <c r="E372" s="234"/>
      <c r="F372" s="9"/>
      <c r="G372" s="79"/>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c r="AQ372" s="37"/>
      <c r="AR372" s="37"/>
      <c r="AS372" s="37"/>
      <c r="AT372" s="37"/>
      <c r="AU372" s="37"/>
      <c r="AV372" s="37"/>
      <c r="AW372" s="37"/>
      <c r="AX372" s="37"/>
      <c r="AY372" s="37"/>
      <c r="AZ372" s="37"/>
      <c r="BA372" s="37"/>
      <c r="BB372" s="37"/>
      <c r="BC372" s="37"/>
    </row>
    <row r="373" spans="1:55" ht="14.25">
      <c r="A373" s="36"/>
      <c r="B373" s="9"/>
      <c r="C373" s="6" t="s">
        <v>400</v>
      </c>
      <c r="D373" s="5">
        <v>18</v>
      </c>
      <c r="E373" s="234"/>
      <c r="F373" s="5">
        <f>D373*E373</f>
        <v>0</v>
      </c>
      <c r="G373" s="79"/>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c r="AQ373" s="37"/>
      <c r="AR373" s="37"/>
      <c r="AS373" s="37"/>
      <c r="AT373" s="37"/>
      <c r="AU373" s="37"/>
      <c r="AV373" s="37"/>
      <c r="AW373" s="37"/>
      <c r="AX373" s="37"/>
      <c r="AY373" s="37"/>
      <c r="AZ373" s="37"/>
      <c r="BA373" s="37"/>
      <c r="BB373" s="37"/>
      <c r="BC373" s="37"/>
    </row>
    <row r="374" spans="1:55" ht="14.25">
      <c r="A374" s="36"/>
      <c r="B374" s="9"/>
      <c r="C374" s="6"/>
      <c r="D374" s="5"/>
      <c r="E374" s="234"/>
      <c r="F374" s="9"/>
      <c r="G374" s="79"/>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c r="AQ374" s="37"/>
      <c r="AR374" s="37"/>
      <c r="AS374" s="37"/>
      <c r="AT374" s="37"/>
      <c r="AU374" s="37"/>
      <c r="AV374" s="37"/>
      <c r="AW374" s="37"/>
      <c r="AX374" s="37"/>
      <c r="AY374" s="37"/>
      <c r="AZ374" s="37"/>
      <c r="BA374" s="37"/>
      <c r="BB374" s="37"/>
      <c r="BC374" s="37"/>
    </row>
    <row r="375" spans="1:55" ht="39.75">
      <c r="A375" s="3" t="s">
        <v>713</v>
      </c>
      <c r="B375" s="17" t="s">
        <v>558</v>
      </c>
      <c r="C375" s="6"/>
      <c r="D375" s="5"/>
      <c r="E375" s="234"/>
      <c r="F375" s="9"/>
      <c r="G375" s="79"/>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c r="AQ375" s="37"/>
      <c r="AR375" s="37"/>
      <c r="AS375" s="37"/>
      <c r="AT375" s="37"/>
      <c r="AU375" s="37"/>
      <c r="AV375" s="37"/>
      <c r="AW375" s="37"/>
      <c r="AX375" s="37"/>
      <c r="AY375" s="37"/>
      <c r="AZ375" s="37"/>
      <c r="BA375" s="37"/>
      <c r="BB375" s="37"/>
      <c r="BC375" s="37"/>
    </row>
    <row r="376" spans="1:55" ht="14.25">
      <c r="A376" s="3"/>
      <c r="B376" s="17" t="s">
        <v>208</v>
      </c>
      <c r="C376" s="6"/>
      <c r="D376" s="5"/>
      <c r="E376" s="234"/>
      <c r="F376" s="9"/>
      <c r="G376" s="79"/>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c r="AQ376" s="37"/>
      <c r="AR376" s="37"/>
      <c r="AS376" s="37"/>
      <c r="AT376" s="37"/>
      <c r="AU376" s="37"/>
      <c r="AV376" s="37"/>
      <c r="AW376" s="37"/>
      <c r="AX376" s="37"/>
      <c r="AY376" s="37"/>
      <c r="AZ376" s="37"/>
      <c r="BA376" s="37"/>
      <c r="BB376" s="37"/>
      <c r="BC376" s="37"/>
    </row>
    <row r="377" spans="1:55" ht="14.25">
      <c r="A377" s="9"/>
      <c r="B377" s="9"/>
      <c r="C377" s="6" t="s">
        <v>379</v>
      </c>
      <c r="D377" s="5">
        <v>220</v>
      </c>
      <c r="E377" s="234"/>
      <c r="F377" s="5">
        <f>D377*E377</f>
        <v>0</v>
      </c>
      <c r="G377" s="79"/>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c r="AQ377" s="37"/>
      <c r="AR377" s="37"/>
      <c r="AS377" s="37"/>
      <c r="AT377" s="37"/>
      <c r="AU377" s="37"/>
      <c r="AV377" s="37"/>
      <c r="AW377" s="37"/>
      <c r="AX377" s="37"/>
      <c r="AY377" s="37"/>
      <c r="AZ377" s="37"/>
      <c r="BA377" s="37"/>
      <c r="BB377" s="37"/>
      <c r="BC377" s="37"/>
    </row>
    <row r="378" spans="1:55" ht="14.25">
      <c r="A378" s="9"/>
      <c r="B378" s="9"/>
      <c r="C378" s="6"/>
      <c r="D378" s="5"/>
      <c r="E378" s="234"/>
      <c r="F378" s="9"/>
      <c r="G378" s="79"/>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c r="AQ378" s="37"/>
      <c r="AR378" s="37"/>
      <c r="AS378" s="37"/>
      <c r="AT378" s="37"/>
      <c r="AU378" s="37"/>
      <c r="AV378" s="37"/>
      <c r="AW378" s="37"/>
      <c r="AX378" s="37"/>
      <c r="AY378" s="37"/>
      <c r="AZ378" s="37"/>
      <c r="BA378" s="37"/>
      <c r="BB378" s="37"/>
      <c r="BC378" s="37"/>
    </row>
    <row r="379" spans="1:55" ht="25.5">
      <c r="A379" s="3" t="s">
        <v>714</v>
      </c>
      <c r="B379" s="17" t="s">
        <v>559</v>
      </c>
      <c r="C379" s="6"/>
      <c r="D379" s="5"/>
      <c r="E379" s="234"/>
      <c r="F379" s="9"/>
      <c r="G379" s="79"/>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c r="AQ379" s="37"/>
      <c r="AR379" s="37"/>
      <c r="AS379" s="37"/>
      <c r="AT379" s="37"/>
      <c r="AU379" s="37"/>
      <c r="AV379" s="37"/>
      <c r="AW379" s="37"/>
      <c r="AX379" s="37"/>
      <c r="AY379" s="37"/>
      <c r="AZ379" s="37"/>
      <c r="BA379" s="37"/>
      <c r="BB379" s="37"/>
      <c r="BC379" s="37"/>
    </row>
    <row r="380" spans="1:55" ht="14.25">
      <c r="A380" s="38"/>
      <c r="B380" s="14" t="s">
        <v>208</v>
      </c>
      <c r="C380" s="6"/>
      <c r="D380" s="5"/>
      <c r="E380" s="234"/>
      <c r="F380" s="9"/>
      <c r="G380" s="79"/>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c r="AQ380" s="37"/>
      <c r="AR380" s="37"/>
      <c r="AS380" s="37"/>
      <c r="AT380" s="37"/>
      <c r="AU380" s="37"/>
      <c r="AV380" s="37"/>
      <c r="AW380" s="37"/>
      <c r="AX380" s="37"/>
      <c r="AY380" s="37"/>
      <c r="AZ380" s="37"/>
      <c r="BA380" s="37"/>
      <c r="BB380" s="37"/>
      <c r="BC380" s="37"/>
    </row>
    <row r="381" spans="1:55" ht="14.25">
      <c r="A381" s="9"/>
      <c r="B381" s="9"/>
      <c r="C381" s="6" t="s">
        <v>379</v>
      </c>
      <c r="D381" s="5">
        <v>220</v>
      </c>
      <c r="E381" s="234"/>
      <c r="F381" s="5">
        <f>D381*E381</f>
        <v>0</v>
      </c>
      <c r="G381" s="79"/>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c r="AQ381" s="37"/>
      <c r="AR381" s="37"/>
      <c r="AS381" s="37"/>
      <c r="AT381" s="37"/>
      <c r="AU381" s="37"/>
      <c r="AV381" s="37"/>
      <c r="AW381" s="37"/>
      <c r="AX381" s="37"/>
      <c r="AY381" s="37"/>
      <c r="AZ381" s="37"/>
      <c r="BA381" s="37"/>
      <c r="BB381" s="37"/>
      <c r="BC381" s="37"/>
    </row>
    <row r="382" spans="1:55" ht="14.25">
      <c r="A382" s="9"/>
      <c r="B382" s="9"/>
      <c r="C382" s="6"/>
      <c r="D382" s="5"/>
      <c r="E382" s="234"/>
      <c r="F382" s="9"/>
      <c r="G382" s="79"/>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c r="AQ382" s="37"/>
      <c r="AR382" s="37"/>
      <c r="AS382" s="37"/>
      <c r="AT382" s="37"/>
      <c r="AU382" s="37"/>
      <c r="AV382" s="37"/>
      <c r="AW382" s="37"/>
      <c r="AX382" s="37"/>
      <c r="AY382" s="37"/>
      <c r="AZ382" s="37"/>
      <c r="BA382" s="37"/>
      <c r="BB382" s="37"/>
      <c r="BC382" s="37"/>
    </row>
    <row r="383" spans="1:55" ht="15" hidden="1">
      <c r="A383" s="9"/>
      <c r="B383" s="264" t="s">
        <v>0</v>
      </c>
      <c r="C383" s="264"/>
      <c r="D383" s="264"/>
      <c r="E383" s="264"/>
      <c r="F383" s="264"/>
      <c r="G383" s="79"/>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c r="AQ383" s="37"/>
      <c r="AR383" s="37"/>
      <c r="AS383" s="37"/>
      <c r="AT383" s="37"/>
      <c r="AU383" s="37"/>
      <c r="AV383" s="37"/>
      <c r="AW383" s="37"/>
      <c r="AX383" s="37"/>
      <c r="AY383" s="37"/>
      <c r="AZ383" s="37"/>
      <c r="BA383" s="37"/>
      <c r="BB383" s="37"/>
      <c r="BC383" s="37"/>
    </row>
    <row r="384" spans="1:55" ht="14.25">
      <c r="A384" s="9"/>
      <c r="B384" s="9"/>
      <c r="C384" s="6"/>
      <c r="D384" s="5"/>
      <c r="E384" s="234"/>
      <c r="F384" s="9"/>
      <c r="G384" s="79"/>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c r="AP384" s="37"/>
      <c r="AQ384" s="37"/>
      <c r="AR384" s="37"/>
      <c r="AS384" s="37"/>
      <c r="AT384" s="37"/>
      <c r="AU384" s="37"/>
      <c r="AV384" s="37"/>
      <c r="AW384" s="37"/>
      <c r="AX384" s="37"/>
      <c r="AY384" s="37"/>
      <c r="AZ384" s="37"/>
      <c r="BA384" s="37"/>
      <c r="BB384" s="37"/>
      <c r="BC384" s="37"/>
    </row>
    <row r="385" spans="1:55" ht="78">
      <c r="A385" s="3" t="s">
        <v>715</v>
      </c>
      <c r="B385" s="14" t="s">
        <v>1</v>
      </c>
      <c r="C385" s="6"/>
      <c r="D385" s="5"/>
      <c r="E385" s="234"/>
      <c r="F385" s="9"/>
      <c r="G385" s="79"/>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c r="AQ385" s="37"/>
      <c r="AR385" s="37"/>
      <c r="AS385" s="37"/>
      <c r="AT385" s="37"/>
      <c r="AU385" s="37"/>
      <c r="AV385" s="37"/>
      <c r="AW385" s="37"/>
      <c r="AX385" s="37"/>
      <c r="AY385" s="37"/>
      <c r="AZ385" s="37"/>
      <c r="BA385" s="37"/>
      <c r="BB385" s="37"/>
      <c r="BC385" s="37"/>
    </row>
    <row r="386" spans="1:55" ht="14.25">
      <c r="A386" s="3"/>
      <c r="B386" s="9"/>
      <c r="C386" s="6" t="s">
        <v>381</v>
      </c>
      <c r="D386" s="5">
        <v>85</v>
      </c>
      <c r="E386" s="234"/>
      <c r="F386" s="5">
        <f>D386*E386</f>
        <v>0</v>
      </c>
      <c r="G386" s="79"/>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c r="AQ386" s="37"/>
      <c r="AR386" s="37"/>
      <c r="AS386" s="37"/>
      <c r="AT386" s="37"/>
      <c r="AU386" s="37"/>
      <c r="AV386" s="37"/>
      <c r="AW386" s="37"/>
      <c r="AX386" s="37"/>
      <c r="AY386" s="37"/>
      <c r="AZ386" s="37"/>
      <c r="BA386" s="37"/>
      <c r="BB386" s="37"/>
      <c r="BC386" s="37"/>
    </row>
    <row r="387" spans="1:55" ht="14.25">
      <c r="A387" s="3"/>
      <c r="B387" s="9"/>
      <c r="C387" s="6"/>
      <c r="D387" s="5"/>
      <c r="E387" s="234"/>
      <c r="F387" s="9"/>
      <c r="G387" s="79"/>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c r="AQ387" s="37"/>
      <c r="AR387" s="37"/>
      <c r="AS387" s="37"/>
      <c r="AT387" s="37"/>
      <c r="AU387" s="37"/>
      <c r="AV387" s="37"/>
      <c r="AW387" s="37"/>
      <c r="AX387" s="37"/>
      <c r="AY387" s="37"/>
      <c r="AZ387" s="37"/>
      <c r="BA387" s="37"/>
      <c r="BB387" s="37"/>
      <c r="BC387" s="37"/>
    </row>
    <row r="388" spans="1:55" ht="51">
      <c r="A388" s="3" t="s">
        <v>716</v>
      </c>
      <c r="B388" s="17" t="s">
        <v>2</v>
      </c>
      <c r="C388" s="6"/>
      <c r="D388" s="5"/>
      <c r="E388" s="234"/>
      <c r="F388" s="9"/>
      <c r="G388" s="79"/>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c r="AQ388" s="37"/>
      <c r="AR388" s="37"/>
      <c r="AS388" s="37"/>
      <c r="AT388" s="37"/>
      <c r="AU388" s="37"/>
      <c r="AV388" s="37"/>
      <c r="AW388" s="37"/>
      <c r="AX388" s="37"/>
      <c r="AY388" s="37"/>
      <c r="AZ388" s="37"/>
      <c r="BA388" s="37"/>
      <c r="BB388" s="37"/>
      <c r="BC388" s="37"/>
    </row>
    <row r="389" spans="1:55" ht="14.25">
      <c r="A389" s="3"/>
      <c r="B389" s="17" t="s">
        <v>164</v>
      </c>
      <c r="C389" s="6"/>
      <c r="D389" s="5"/>
      <c r="E389" s="234"/>
      <c r="F389" s="9"/>
      <c r="G389" s="79"/>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c r="AQ389" s="37"/>
      <c r="AR389" s="37"/>
      <c r="AS389" s="37"/>
      <c r="AT389" s="37"/>
      <c r="AU389" s="37"/>
      <c r="AV389" s="37"/>
      <c r="AW389" s="37"/>
      <c r="AX389" s="37"/>
      <c r="AY389" s="37"/>
      <c r="AZ389" s="37"/>
      <c r="BA389" s="37"/>
      <c r="BB389" s="37"/>
      <c r="BC389" s="37"/>
    </row>
    <row r="390" spans="1:55" ht="14.25">
      <c r="A390" s="3"/>
      <c r="B390" s="9"/>
      <c r="C390" s="6" t="s">
        <v>381</v>
      </c>
      <c r="D390" s="5">
        <v>28</v>
      </c>
      <c r="E390" s="234"/>
      <c r="F390" s="5">
        <f>D390*E390</f>
        <v>0</v>
      </c>
      <c r="G390" s="79"/>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c r="AQ390" s="37"/>
      <c r="AR390" s="37"/>
      <c r="AS390" s="37"/>
      <c r="AT390" s="37"/>
      <c r="AU390" s="37"/>
      <c r="AV390" s="37"/>
      <c r="AW390" s="37"/>
      <c r="AX390" s="37"/>
      <c r="AY390" s="37"/>
      <c r="AZ390" s="37"/>
      <c r="BA390" s="37"/>
      <c r="BB390" s="37"/>
      <c r="BC390" s="37"/>
    </row>
    <row r="391" spans="1:55" ht="14.25">
      <c r="A391" s="3"/>
      <c r="B391" s="9"/>
      <c r="C391" s="6"/>
      <c r="D391" s="5"/>
      <c r="E391" s="234"/>
      <c r="F391" s="9"/>
      <c r="G391" s="79"/>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c r="AQ391" s="37"/>
      <c r="AR391" s="37"/>
      <c r="AS391" s="37"/>
      <c r="AT391" s="37"/>
      <c r="AU391" s="37"/>
      <c r="AV391" s="37"/>
      <c r="AW391" s="37"/>
      <c r="AX391" s="37"/>
      <c r="AY391" s="37"/>
      <c r="AZ391" s="37"/>
      <c r="BA391" s="37"/>
      <c r="BB391" s="37"/>
      <c r="BC391" s="37"/>
    </row>
    <row r="392" spans="1:55" ht="38.25">
      <c r="A392" s="3" t="s">
        <v>717</v>
      </c>
      <c r="B392" s="17" t="s">
        <v>3</v>
      </c>
      <c r="C392" s="6"/>
      <c r="D392" s="5"/>
      <c r="E392" s="234"/>
      <c r="F392" s="9"/>
      <c r="G392" s="79"/>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c r="AQ392" s="37"/>
      <c r="AR392" s="37"/>
      <c r="AS392" s="37"/>
      <c r="AT392" s="37"/>
      <c r="AU392" s="37"/>
      <c r="AV392" s="37"/>
      <c r="AW392" s="37"/>
      <c r="AX392" s="37"/>
      <c r="AY392" s="37"/>
      <c r="AZ392" s="37"/>
      <c r="BA392" s="37"/>
      <c r="BB392" s="37"/>
      <c r="BC392" s="37"/>
    </row>
    <row r="393" spans="1:55" ht="14.25">
      <c r="A393" s="3"/>
      <c r="B393" s="17" t="s">
        <v>4</v>
      </c>
      <c r="C393" s="6"/>
      <c r="D393" s="5"/>
      <c r="E393" s="234"/>
      <c r="F393" s="9"/>
      <c r="G393" s="79"/>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c r="AQ393" s="37"/>
      <c r="AR393" s="37"/>
      <c r="AS393" s="37"/>
      <c r="AT393" s="37"/>
      <c r="AU393" s="37"/>
      <c r="AV393" s="37"/>
      <c r="AW393" s="37"/>
      <c r="AX393" s="37"/>
      <c r="AY393" s="37"/>
      <c r="AZ393" s="37"/>
      <c r="BA393" s="37"/>
      <c r="BB393" s="37"/>
      <c r="BC393" s="37"/>
    </row>
    <row r="394" spans="1:55" ht="18.75" customHeight="1">
      <c r="A394" s="3"/>
      <c r="B394" s="9"/>
      <c r="C394" s="6" t="s">
        <v>381</v>
      </c>
      <c r="D394" s="5">
        <v>85</v>
      </c>
      <c r="E394" s="234"/>
      <c r="F394" s="5">
        <f>D394*E394</f>
        <v>0</v>
      </c>
      <c r="G394" s="79"/>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c r="AQ394" s="37"/>
      <c r="AR394" s="37"/>
      <c r="AS394" s="37"/>
      <c r="AT394" s="37"/>
      <c r="AU394" s="37"/>
      <c r="AV394" s="37"/>
      <c r="AW394" s="37"/>
      <c r="AX394" s="37"/>
      <c r="AY394" s="37"/>
      <c r="AZ394" s="37"/>
      <c r="BA394" s="37"/>
      <c r="BB394" s="37"/>
      <c r="BC394" s="37"/>
    </row>
    <row r="395" spans="1:55" ht="51">
      <c r="A395" s="3" t="s">
        <v>718</v>
      </c>
      <c r="B395" s="17" t="s">
        <v>5</v>
      </c>
      <c r="C395" s="17"/>
      <c r="D395" s="17"/>
      <c r="E395" s="234"/>
      <c r="F395" s="9"/>
      <c r="G395" s="79"/>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c r="AQ395" s="37"/>
      <c r="AR395" s="37"/>
      <c r="AS395" s="37"/>
      <c r="AT395" s="37"/>
      <c r="AU395" s="37"/>
      <c r="AV395" s="37"/>
      <c r="AW395" s="37"/>
      <c r="AX395" s="37"/>
      <c r="AY395" s="37"/>
      <c r="AZ395" s="37"/>
      <c r="BA395" s="37"/>
      <c r="BB395" s="37"/>
      <c r="BC395" s="37"/>
    </row>
    <row r="396" spans="1:55" ht="30" customHeight="1">
      <c r="A396" s="3"/>
      <c r="B396" s="154" t="s">
        <v>598</v>
      </c>
      <c r="C396" s="104" t="s">
        <v>400</v>
      </c>
      <c r="D396" s="230">
        <v>20</v>
      </c>
      <c r="E396" s="234"/>
      <c r="F396" s="5">
        <f>D396*E396</f>
        <v>0</v>
      </c>
      <c r="G396" s="79"/>
      <c r="H396" s="189"/>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c r="AQ396" s="37"/>
      <c r="AR396" s="37"/>
      <c r="AS396" s="37"/>
      <c r="AT396" s="37"/>
      <c r="AU396" s="37"/>
      <c r="AV396" s="37"/>
      <c r="AW396" s="37"/>
      <c r="AX396" s="37"/>
      <c r="AY396" s="37"/>
      <c r="AZ396" s="37"/>
      <c r="BA396" s="37"/>
      <c r="BB396" s="37"/>
      <c r="BC396" s="37"/>
    </row>
    <row r="397" spans="1:55" ht="38.25">
      <c r="A397" s="3"/>
      <c r="B397" s="23" t="s">
        <v>6</v>
      </c>
      <c r="C397" s="229" t="s">
        <v>245</v>
      </c>
      <c r="D397" s="230">
        <v>1</v>
      </c>
      <c r="E397" s="234"/>
      <c r="F397" s="5">
        <f>D397*E397</f>
        <v>0</v>
      </c>
      <c r="G397" s="79"/>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c r="AQ397" s="37"/>
      <c r="AR397" s="37"/>
      <c r="AS397" s="37"/>
      <c r="AT397" s="37"/>
      <c r="AU397" s="37"/>
      <c r="AV397" s="37"/>
      <c r="AW397" s="37"/>
      <c r="AX397" s="37"/>
      <c r="AY397" s="37"/>
      <c r="AZ397" s="37"/>
      <c r="BA397" s="37"/>
      <c r="BB397" s="37"/>
      <c r="BC397" s="37"/>
    </row>
    <row r="398" spans="1:55" ht="18" customHeight="1">
      <c r="A398" s="3"/>
      <c r="B398" s="154" t="s">
        <v>560</v>
      </c>
      <c r="C398" s="229" t="s">
        <v>245</v>
      </c>
      <c r="D398" s="230">
        <v>48</v>
      </c>
      <c r="E398" s="234"/>
      <c r="F398" s="5">
        <f>D398*E398</f>
        <v>0</v>
      </c>
      <c r="G398" s="79"/>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c r="AQ398" s="37"/>
      <c r="AR398" s="37"/>
      <c r="AS398" s="37"/>
      <c r="AT398" s="37"/>
      <c r="AU398" s="37"/>
      <c r="AV398" s="37"/>
      <c r="AW398" s="37"/>
      <c r="AX398" s="37"/>
      <c r="AY398" s="37"/>
      <c r="AZ398" s="37"/>
      <c r="BA398" s="37"/>
      <c r="BB398" s="37"/>
      <c r="BC398" s="37"/>
    </row>
    <row r="399" spans="1:55" ht="25.5">
      <c r="A399" s="3"/>
      <c r="B399" s="17" t="s">
        <v>7</v>
      </c>
      <c r="C399" s="229" t="s">
        <v>245</v>
      </c>
      <c r="D399" s="230">
        <v>6</v>
      </c>
      <c r="E399" s="234"/>
      <c r="F399" s="5">
        <f>D399*E399</f>
        <v>0</v>
      </c>
      <c r="G399" s="79"/>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c r="AQ399" s="37"/>
      <c r="AR399" s="37"/>
      <c r="AS399" s="37"/>
      <c r="AT399" s="37"/>
      <c r="AU399" s="37"/>
      <c r="AV399" s="37"/>
      <c r="AW399" s="37"/>
      <c r="AX399" s="37"/>
      <c r="AY399" s="37"/>
      <c r="AZ399" s="37"/>
      <c r="BA399" s="37"/>
      <c r="BB399" s="37"/>
      <c r="BC399" s="37"/>
    </row>
    <row r="400" spans="1:55" ht="14.25">
      <c r="A400" s="3"/>
      <c r="B400" s="9"/>
      <c r="C400" s="6"/>
      <c r="D400" s="5"/>
      <c r="E400" s="234"/>
      <c r="F400" s="9"/>
      <c r="G400" s="79"/>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c r="AQ400" s="37"/>
      <c r="AR400" s="37"/>
      <c r="AS400" s="37"/>
      <c r="AT400" s="37"/>
      <c r="AU400" s="37"/>
      <c r="AV400" s="37"/>
      <c r="AW400" s="37"/>
      <c r="AX400" s="37"/>
      <c r="AY400" s="37"/>
      <c r="AZ400" s="37"/>
      <c r="BA400" s="37"/>
      <c r="BB400" s="37"/>
      <c r="BC400" s="37"/>
    </row>
    <row r="401" spans="1:55" ht="81.75" customHeight="1">
      <c r="A401" s="3" t="s">
        <v>719</v>
      </c>
      <c r="B401" s="58" t="s">
        <v>8</v>
      </c>
      <c r="C401" s="6"/>
      <c r="D401" s="5"/>
      <c r="E401" s="234"/>
      <c r="F401" s="9"/>
      <c r="G401" s="79"/>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c r="AQ401" s="37"/>
      <c r="AR401" s="37"/>
      <c r="AS401" s="37"/>
      <c r="AT401" s="37"/>
      <c r="AU401" s="37"/>
      <c r="AV401" s="37"/>
      <c r="AW401" s="37"/>
      <c r="AX401" s="37"/>
      <c r="AY401" s="37"/>
      <c r="AZ401" s="37"/>
      <c r="BA401" s="37"/>
      <c r="BB401" s="37"/>
      <c r="BC401" s="37"/>
    </row>
    <row r="402" spans="1:55" ht="14.25">
      <c r="A402" s="3"/>
      <c r="B402" s="9"/>
      <c r="C402" s="6" t="s">
        <v>245</v>
      </c>
      <c r="D402" s="5">
        <v>1</v>
      </c>
      <c r="E402" s="234"/>
      <c r="F402" s="5">
        <f>D402*E402</f>
        <v>0</v>
      </c>
      <c r="G402" s="79"/>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c r="AP402" s="37"/>
      <c r="AQ402" s="37"/>
      <c r="AR402" s="37"/>
      <c r="AS402" s="37"/>
      <c r="AT402" s="37"/>
      <c r="AU402" s="37"/>
      <c r="AV402" s="37"/>
      <c r="AW402" s="37"/>
      <c r="AX402" s="37"/>
      <c r="AY402" s="37"/>
      <c r="AZ402" s="37"/>
      <c r="BA402" s="37"/>
      <c r="BB402" s="37"/>
      <c r="BC402" s="37"/>
    </row>
    <row r="403" spans="1:55" ht="14.25">
      <c r="A403" s="3"/>
      <c r="B403" s="9"/>
      <c r="C403" s="6"/>
      <c r="D403" s="5"/>
      <c r="E403" s="234"/>
      <c r="F403" s="9"/>
      <c r="G403" s="79"/>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c r="AQ403" s="37"/>
      <c r="AR403" s="37"/>
      <c r="AS403" s="37"/>
      <c r="AT403" s="37"/>
      <c r="AU403" s="37"/>
      <c r="AV403" s="37"/>
      <c r="AW403" s="37"/>
      <c r="AX403" s="37"/>
      <c r="AY403" s="37"/>
      <c r="AZ403" s="37"/>
      <c r="BA403" s="37"/>
      <c r="BB403" s="37"/>
      <c r="BC403" s="37"/>
    </row>
    <row r="404" spans="1:55" ht="14.25">
      <c r="A404" s="3"/>
      <c r="B404" s="25" t="s">
        <v>599</v>
      </c>
      <c r="C404" s="6"/>
      <c r="D404" s="5"/>
      <c r="E404" s="234"/>
      <c r="F404" s="248">
        <f>SUM(F21:F403)</f>
        <v>0</v>
      </c>
      <c r="G404" s="79"/>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c r="AO404" s="37"/>
      <c r="AP404" s="37"/>
      <c r="AQ404" s="37"/>
      <c r="AR404" s="37"/>
      <c r="AS404" s="37"/>
      <c r="AT404" s="37"/>
      <c r="AU404" s="37"/>
      <c r="AV404" s="37"/>
      <c r="AW404" s="37"/>
      <c r="AX404" s="37"/>
      <c r="AY404" s="37"/>
      <c r="AZ404" s="37"/>
      <c r="BA404" s="37"/>
      <c r="BB404" s="37"/>
      <c r="BC404" s="37"/>
    </row>
    <row r="405" spans="1:6" ht="14.25">
      <c r="A405" s="37"/>
      <c r="B405" s="37"/>
      <c r="C405" s="66"/>
      <c r="D405" s="67"/>
      <c r="E405" s="238"/>
      <c r="F405" s="37"/>
    </row>
    <row r="406" spans="1:6" ht="15.75">
      <c r="A406" s="107" t="s">
        <v>512</v>
      </c>
      <c r="B406" s="39" t="s">
        <v>511</v>
      </c>
      <c r="C406" s="66"/>
      <c r="D406" s="67"/>
      <c r="E406" s="238"/>
      <c r="F406" s="37"/>
    </row>
    <row r="407" spans="1:6" ht="14.25">
      <c r="A407" s="37"/>
      <c r="B407" s="37"/>
      <c r="C407" s="66"/>
      <c r="D407" s="67"/>
      <c r="E407" s="238"/>
      <c r="F407" s="37"/>
    </row>
    <row r="408" spans="1:6" ht="12.75" customHeight="1">
      <c r="A408" s="37"/>
      <c r="B408" s="37" t="s">
        <v>230</v>
      </c>
      <c r="C408" s="66"/>
      <c r="D408" s="67"/>
      <c r="E408" s="238"/>
      <c r="F408" s="37"/>
    </row>
    <row r="409" spans="1:6" ht="14.25">
      <c r="A409" s="37"/>
      <c r="B409" s="37"/>
      <c r="C409" s="66"/>
      <c r="D409" s="67"/>
      <c r="E409" s="238"/>
      <c r="F409" s="37"/>
    </row>
    <row r="410" ht="51">
      <c r="B410" s="72" t="s">
        <v>562</v>
      </c>
    </row>
    <row r="411" ht="14.25">
      <c r="B411" s="37"/>
    </row>
    <row r="412" spans="2:3" ht="55.5" customHeight="1">
      <c r="B412" s="191" t="s">
        <v>563</v>
      </c>
      <c r="C412" s="190"/>
    </row>
    <row r="413" ht="14.25">
      <c r="B413" s="192"/>
    </row>
    <row r="414" spans="2:3" ht="44.25" customHeight="1">
      <c r="B414" s="191" t="s">
        <v>606</v>
      </c>
      <c r="C414" s="190"/>
    </row>
    <row r="415" ht="14.25">
      <c r="B415" s="192"/>
    </row>
    <row r="416" ht="42" customHeight="1">
      <c r="B416" s="191" t="s">
        <v>607</v>
      </c>
    </row>
    <row r="417" ht="14.25">
      <c r="B417" s="72"/>
    </row>
    <row r="418" ht="25.5">
      <c r="B418" s="64" t="s">
        <v>217</v>
      </c>
    </row>
    <row r="419" ht="14.25">
      <c r="B419" s="72"/>
    </row>
    <row r="420" ht="47.25" customHeight="1">
      <c r="B420" s="191" t="s">
        <v>608</v>
      </c>
    </row>
    <row r="421" spans="1:2" ht="38.25">
      <c r="A421" s="215"/>
      <c r="B421" s="72" t="s">
        <v>609</v>
      </c>
    </row>
    <row r="422" spans="1:2" ht="14.25">
      <c r="A422" s="215"/>
      <c r="B422" s="72"/>
    </row>
    <row r="423" spans="1:2" ht="38.25">
      <c r="A423" s="215"/>
      <c r="B423" s="72" t="s">
        <v>218</v>
      </c>
    </row>
    <row r="424" ht="14.25">
      <c r="B424" s="72"/>
    </row>
    <row r="425" ht="38.25">
      <c r="B425" s="72" t="s">
        <v>610</v>
      </c>
    </row>
    <row r="426" ht="14.25">
      <c r="B426" s="72"/>
    </row>
    <row r="427" ht="14.25">
      <c r="B427" s="72" t="s">
        <v>219</v>
      </c>
    </row>
    <row r="428" spans="2:3" ht="25.5">
      <c r="B428" s="212" t="s">
        <v>564</v>
      </c>
      <c r="C428" s="269"/>
    </row>
    <row r="429" spans="2:3" ht="25.5">
      <c r="B429" s="212" t="s">
        <v>565</v>
      </c>
      <c r="C429" s="270"/>
    </row>
    <row r="430" spans="2:3" ht="14.25">
      <c r="B430" s="192"/>
      <c r="C430" s="270"/>
    </row>
    <row r="431" spans="2:3" ht="14.25">
      <c r="B431" s="192" t="s">
        <v>220</v>
      </c>
      <c r="C431" s="270"/>
    </row>
    <row r="432" spans="2:3" ht="25.5">
      <c r="B432" s="212" t="s">
        <v>566</v>
      </c>
      <c r="C432" s="270"/>
    </row>
    <row r="433" spans="2:3" ht="25.5">
      <c r="B433" s="212" t="s">
        <v>567</v>
      </c>
      <c r="C433" s="270"/>
    </row>
    <row r="434" spans="2:3" ht="14.25">
      <c r="B434" s="192"/>
      <c r="C434" s="270"/>
    </row>
    <row r="435" spans="2:3" ht="14.25">
      <c r="B435" s="192" t="s">
        <v>221</v>
      </c>
      <c r="C435" s="270"/>
    </row>
    <row r="436" spans="2:3" ht="25.5">
      <c r="B436" s="212" t="s">
        <v>568</v>
      </c>
      <c r="C436" s="270"/>
    </row>
    <row r="437" spans="2:3" ht="25.5">
      <c r="B437" s="212" t="s">
        <v>569</v>
      </c>
      <c r="C437" s="270"/>
    </row>
    <row r="438" spans="2:3" ht="14.25">
      <c r="B438" s="192"/>
      <c r="C438" s="270"/>
    </row>
    <row r="439" spans="2:3" ht="30.75" customHeight="1">
      <c r="B439" s="191" t="s">
        <v>570</v>
      </c>
      <c r="C439" s="270"/>
    </row>
    <row r="440" spans="2:3" ht="14.25">
      <c r="B440" s="192"/>
      <c r="C440" s="270"/>
    </row>
    <row r="441" spans="2:3" ht="58.5" customHeight="1">
      <c r="B441" s="191" t="s">
        <v>571</v>
      </c>
      <c r="C441" s="270"/>
    </row>
    <row r="442" spans="2:3" ht="14.25">
      <c r="B442" s="192"/>
      <c r="C442" s="270"/>
    </row>
    <row r="443" spans="1:3" ht="67.5" customHeight="1">
      <c r="A443" s="215"/>
      <c r="B443" s="191" t="s">
        <v>572</v>
      </c>
      <c r="C443" s="270"/>
    </row>
    <row r="444" ht="14.25">
      <c r="B444" s="72"/>
    </row>
    <row r="445" ht="25.5">
      <c r="B445" s="73" t="s">
        <v>222</v>
      </c>
    </row>
    <row r="446" ht="14.25">
      <c r="B446" s="72"/>
    </row>
    <row r="447" ht="51">
      <c r="B447" s="73" t="s">
        <v>223</v>
      </c>
    </row>
    <row r="448" ht="14.25">
      <c r="B448" s="72"/>
    </row>
    <row r="449" ht="28.5" customHeight="1">
      <c r="B449" s="73" t="s">
        <v>224</v>
      </c>
    </row>
    <row r="450" ht="38.25">
      <c r="B450" s="73" t="s">
        <v>225</v>
      </c>
    </row>
    <row r="451" ht="51">
      <c r="B451" s="73" t="s">
        <v>226</v>
      </c>
    </row>
    <row r="452" ht="38.25">
      <c r="B452" s="73" t="s">
        <v>227</v>
      </c>
    </row>
    <row r="453" ht="25.5">
      <c r="B453" s="73" t="s">
        <v>228</v>
      </c>
    </row>
    <row r="454" ht="38.25">
      <c r="B454" s="73" t="s">
        <v>229</v>
      </c>
    </row>
    <row r="455" ht="51">
      <c r="B455" s="213" t="s">
        <v>642</v>
      </c>
    </row>
    <row r="456" spans="1:7" ht="14.25">
      <c r="A456" s="215"/>
      <c r="B456" s="72" t="s">
        <v>611</v>
      </c>
      <c r="G456" s="80"/>
    </row>
    <row r="457" spans="1:7" ht="14.25">
      <c r="A457" s="215"/>
      <c r="B457" s="72" t="s">
        <v>95</v>
      </c>
      <c r="C457" s="214"/>
      <c r="G457" s="80"/>
    </row>
    <row r="458" spans="1:2" ht="14.25">
      <c r="A458" s="215"/>
      <c r="B458" s="72" t="s">
        <v>96</v>
      </c>
    </row>
    <row r="459" spans="1:2" ht="14.25">
      <c r="A459" s="215"/>
      <c r="B459" s="72" t="s">
        <v>97</v>
      </c>
    </row>
    <row r="460" spans="1:7" ht="14.25">
      <c r="A460" s="215"/>
      <c r="B460" s="227"/>
      <c r="G460" s="80"/>
    </row>
    <row r="461" spans="1:7" ht="14.25">
      <c r="A461" s="215"/>
      <c r="B461" s="226"/>
      <c r="G461" s="80"/>
    </row>
    <row r="462" spans="1:6" ht="25.5">
      <c r="A462" s="10" t="s">
        <v>209</v>
      </c>
      <c r="B462" s="11" t="s">
        <v>210</v>
      </c>
      <c r="C462" s="12" t="s">
        <v>211</v>
      </c>
      <c r="D462" s="1" t="s">
        <v>212</v>
      </c>
      <c r="E462" s="1" t="s">
        <v>213</v>
      </c>
      <c r="F462" s="2" t="s">
        <v>214</v>
      </c>
    </row>
    <row r="463" spans="1:6" ht="46.5" customHeight="1">
      <c r="A463" s="112" t="s">
        <v>215</v>
      </c>
      <c r="B463" s="216" t="s">
        <v>612</v>
      </c>
      <c r="C463" s="4"/>
      <c r="D463" s="5"/>
      <c r="E463" s="234"/>
      <c r="F463" s="6"/>
    </row>
    <row r="464" spans="1:6" ht="14.25">
      <c r="A464" s="3"/>
      <c r="B464" s="17" t="s">
        <v>231</v>
      </c>
      <c r="C464" s="4"/>
      <c r="D464" s="5"/>
      <c r="E464" s="234"/>
      <c r="F464" s="6"/>
    </row>
    <row r="465" spans="1:6" ht="14.25">
      <c r="A465" s="3"/>
      <c r="B465" s="17" t="s">
        <v>73</v>
      </c>
      <c r="C465" s="4"/>
      <c r="D465" s="5"/>
      <c r="E465" s="234"/>
      <c r="F465" s="6"/>
    </row>
    <row r="466" spans="1:6" ht="14.25">
      <c r="A466" s="3"/>
      <c r="B466" s="17" t="s">
        <v>232</v>
      </c>
      <c r="C466" s="4"/>
      <c r="D466" s="5"/>
      <c r="E466" s="234"/>
      <c r="F466" s="6"/>
    </row>
    <row r="467" spans="1:6" ht="14.25">
      <c r="A467" s="3"/>
      <c r="B467" s="17" t="s">
        <v>74</v>
      </c>
      <c r="C467" s="4"/>
      <c r="D467" s="5"/>
      <c r="E467" s="234"/>
      <c r="F467" s="6"/>
    </row>
    <row r="468" spans="1:6" ht="14.25">
      <c r="A468" s="3"/>
      <c r="B468" s="17" t="s">
        <v>75</v>
      </c>
      <c r="C468" s="9"/>
      <c r="D468" s="9"/>
      <c r="E468" s="234"/>
      <c r="F468" s="9"/>
    </row>
    <row r="469" spans="1:6" ht="14.25">
      <c r="A469" s="3"/>
      <c r="B469" s="17" t="s">
        <v>76</v>
      </c>
      <c r="C469" s="9"/>
      <c r="D469" s="9"/>
      <c r="E469" s="234"/>
      <c r="F469" s="9"/>
    </row>
    <row r="470" spans="1:6" ht="14.25">
      <c r="A470" s="3"/>
      <c r="B470" s="17" t="s">
        <v>77</v>
      </c>
      <c r="C470" s="9"/>
      <c r="D470" s="9"/>
      <c r="E470" s="234"/>
      <c r="F470" s="9"/>
    </row>
    <row r="471" spans="1:6" ht="14.25">
      <c r="A471" s="3"/>
      <c r="B471" s="17" t="s">
        <v>78</v>
      </c>
      <c r="C471" s="9"/>
      <c r="D471" s="9"/>
      <c r="E471" s="234"/>
      <c r="F471" s="9"/>
    </row>
    <row r="472" spans="1:6" ht="14.25">
      <c r="A472" s="9"/>
      <c r="B472" s="99" t="s">
        <v>233</v>
      </c>
      <c r="C472" s="9"/>
      <c r="D472" s="9"/>
      <c r="E472" s="234"/>
      <c r="F472" s="9"/>
    </row>
    <row r="473" spans="1:6" ht="29.25" customHeight="1">
      <c r="A473" s="3"/>
      <c r="B473" s="99" t="s">
        <v>613</v>
      </c>
      <c r="C473" s="9"/>
      <c r="D473" s="9"/>
      <c r="E473" s="234"/>
      <c r="F473" s="9"/>
    </row>
    <row r="474" spans="1:6" ht="14.25">
      <c r="A474" s="3"/>
      <c r="B474" s="99" t="s">
        <v>79</v>
      </c>
      <c r="C474" s="9"/>
      <c r="D474" s="9"/>
      <c r="E474" s="234"/>
      <c r="F474" s="9"/>
    </row>
    <row r="475" spans="1:6" ht="14.25">
      <c r="A475" s="9"/>
      <c r="B475" s="17" t="s">
        <v>234</v>
      </c>
      <c r="C475" s="9"/>
      <c r="D475" s="9"/>
      <c r="E475" s="234"/>
      <c r="F475" s="9"/>
    </row>
    <row r="476" spans="1:6" ht="25.5">
      <c r="A476" s="9"/>
      <c r="B476" s="17" t="s">
        <v>235</v>
      </c>
      <c r="C476" s="9"/>
      <c r="D476" s="9"/>
      <c r="E476" s="234"/>
      <c r="F476" s="9"/>
    </row>
    <row r="477" spans="1:6" ht="15" customHeight="1">
      <c r="A477" s="9"/>
      <c r="B477" s="58" t="s">
        <v>236</v>
      </c>
      <c r="C477" s="9"/>
      <c r="D477" s="9"/>
      <c r="E477" s="234"/>
      <c r="F477" s="9"/>
    </row>
    <row r="478" spans="1:6" ht="14.25">
      <c r="A478" s="9"/>
      <c r="B478" s="58" t="s">
        <v>237</v>
      </c>
      <c r="C478" s="9"/>
      <c r="D478" s="9"/>
      <c r="E478" s="234"/>
      <c r="F478" s="9"/>
    </row>
    <row r="479" spans="1:6" ht="25.5">
      <c r="A479" s="3"/>
      <c r="B479" s="58" t="s">
        <v>80</v>
      </c>
      <c r="C479" s="9"/>
      <c r="D479" s="9"/>
      <c r="E479" s="234"/>
      <c r="F479" s="9"/>
    </row>
    <row r="480" spans="1:6" ht="14.25">
      <c r="A480" s="3"/>
      <c r="B480" s="58" t="s">
        <v>81</v>
      </c>
      <c r="C480" s="9"/>
      <c r="D480" s="9"/>
      <c r="E480" s="234"/>
      <c r="F480" s="9"/>
    </row>
    <row r="481" spans="1:6" ht="14.25">
      <c r="A481" s="3"/>
      <c r="B481" s="58" t="s">
        <v>82</v>
      </c>
      <c r="C481" s="9"/>
      <c r="D481" s="9"/>
      <c r="E481" s="234"/>
      <c r="F481" s="9"/>
    </row>
    <row r="482" spans="1:6" ht="16.5" customHeight="1">
      <c r="A482" s="3"/>
      <c r="B482" s="58" t="s">
        <v>83</v>
      </c>
      <c r="C482" s="9"/>
      <c r="D482" s="9"/>
      <c r="E482" s="234"/>
      <c r="F482" s="9"/>
    </row>
    <row r="483" spans="1:6" ht="14.25">
      <c r="A483" s="3"/>
      <c r="B483" s="58" t="s">
        <v>84</v>
      </c>
      <c r="C483" s="9"/>
      <c r="D483" s="9"/>
      <c r="E483" s="234"/>
      <c r="F483" s="9"/>
    </row>
    <row r="484" spans="1:6" ht="14.25">
      <c r="A484" s="3"/>
      <c r="B484" s="58" t="s">
        <v>85</v>
      </c>
      <c r="C484" s="9"/>
      <c r="D484" s="9"/>
      <c r="E484" s="234"/>
      <c r="F484" s="9"/>
    </row>
    <row r="485" spans="1:6" ht="22.5" customHeight="1">
      <c r="A485" s="3"/>
      <c r="B485" s="58" t="s">
        <v>561</v>
      </c>
      <c r="C485" s="9"/>
      <c r="D485" s="9"/>
      <c r="E485" s="234"/>
      <c r="F485" s="9"/>
    </row>
    <row r="486" spans="1:6" ht="14.25">
      <c r="A486" s="3"/>
      <c r="B486" s="58" t="s">
        <v>86</v>
      </c>
      <c r="C486" s="9"/>
      <c r="D486" s="9"/>
      <c r="E486" s="234"/>
      <c r="F486" s="9"/>
    </row>
    <row r="487" spans="1:6" ht="14.25">
      <c r="A487" s="3"/>
      <c r="B487" s="58" t="s">
        <v>87</v>
      </c>
      <c r="C487" s="9"/>
      <c r="D487" s="9"/>
      <c r="E487" s="234"/>
      <c r="F487" s="9"/>
    </row>
    <row r="488" spans="1:6" ht="14.25">
      <c r="A488" s="3"/>
      <c r="B488" s="58" t="s">
        <v>88</v>
      </c>
      <c r="C488" s="9"/>
      <c r="D488" s="9"/>
      <c r="E488" s="234"/>
      <c r="F488" s="9"/>
    </row>
    <row r="489" spans="1:6" ht="14.25">
      <c r="A489" s="3"/>
      <c r="B489" s="58" t="s">
        <v>89</v>
      </c>
      <c r="C489" s="9"/>
      <c r="D489" s="9"/>
      <c r="E489" s="234"/>
      <c r="F489" s="9"/>
    </row>
    <row r="490" spans="1:6" ht="14.25">
      <c r="A490" s="3"/>
      <c r="B490" s="58" t="s">
        <v>90</v>
      </c>
      <c r="C490" s="9"/>
      <c r="D490" s="9"/>
      <c r="E490" s="234"/>
      <c r="F490" s="9"/>
    </row>
    <row r="491" spans="1:6" ht="16.5" customHeight="1">
      <c r="A491" s="3"/>
      <c r="B491" s="58" t="s">
        <v>91</v>
      </c>
      <c r="C491" s="9"/>
      <c r="D491" s="9"/>
      <c r="E491" s="234"/>
      <c r="F491" s="9"/>
    </row>
    <row r="492" spans="1:6" ht="14.25">
      <c r="A492" s="3"/>
      <c r="B492" s="58" t="s">
        <v>92</v>
      </c>
      <c r="C492" s="9"/>
      <c r="D492" s="9"/>
      <c r="E492" s="234"/>
      <c r="F492" s="9"/>
    </row>
    <row r="493" spans="1:6" ht="14.25">
      <c r="A493" s="3"/>
      <c r="B493" s="58" t="s">
        <v>93</v>
      </c>
      <c r="C493" s="9"/>
      <c r="D493" s="9"/>
      <c r="E493" s="234"/>
      <c r="F493" s="9"/>
    </row>
    <row r="494" spans="1:6" ht="25.5">
      <c r="A494" s="3"/>
      <c r="B494" s="58" t="s">
        <v>94</v>
      </c>
      <c r="C494" s="9"/>
      <c r="D494" s="9"/>
      <c r="E494" s="234"/>
      <c r="F494" s="9"/>
    </row>
    <row r="495" spans="1:7" ht="14.25">
      <c r="A495" s="3"/>
      <c r="B495" s="17"/>
      <c r="C495" s="9"/>
      <c r="D495" s="9"/>
      <c r="E495" s="234"/>
      <c r="F495" s="9"/>
      <c r="G495" s="80"/>
    </row>
    <row r="496" spans="1:6" ht="14.25">
      <c r="A496" s="9"/>
      <c r="B496" s="17" t="s">
        <v>238</v>
      </c>
      <c r="C496" s="9"/>
      <c r="D496" s="9"/>
      <c r="E496" s="234"/>
      <c r="F496" s="9"/>
    </row>
    <row r="497" spans="1:6" ht="14.25">
      <c r="A497" s="3"/>
      <c r="B497" s="7"/>
      <c r="C497" s="19" t="s">
        <v>216</v>
      </c>
      <c r="D497" s="5">
        <v>1</v>
      </c>
      <c r="E497" s="234"/>
      <c r="F497" s="8">
        <f>D497*E497</f>
        <v>0</v>
      </c>
    </row>
    <row r="498" spans="1:6" ht="14.25">
      <c r="A498" s="9"/>
      <c r="B498" s="9"/>
      <c r="C498" s="9"/>
      <c r="D498" s="9"/>
      <c r="E498" s="234"/>
      <c r="F498" s="9"/>
    </row>
    <row r="499" spans="1:6" ht="46.5" customHeight="1">
      <c r="A499" s="3" t="s">
        <v>239</v>
      </c>
      <c r="B499" s="216" t="s">
        <v>614</v>
      </c>
      <c r="C499" s="9"/>
      <c r="D499" s="9"/>
      <c r="E499" s="234"/>
      <c r="F499" s="9"/>
    </row>
    <row r="500" spans="1:6" ht="14.25">
      <c r="A500" s="3"/>
      <c r="B500" s="9"/>
      <c r="C500" s="9"/>
      <c r="D500" s="9"/>
      <c r="E500" s="234"/>
      <c r="F500" s="9"/>
    </row>
    <row r="501" spans="1:6" ht="25.5">
      <c r="A501" s="3"/>
      <c r="B501" s="17" t="s">
        <v>240</v>
      </c>
      <c r="C501" s="9"/>
      <c r="D501" s="9"/>
      <c r="E501" s="234"/>
      <c r="F501" s="9"/>
    </row>
    <row r="502" spans="1:6" ht="14.25">
      <c r="A502" s="3"/>
      <c r="B502" s="17" t="s">
        <v>233</v>
      </c>
      <c r="C502" s="9"/>
      <c r="D502" s="9"/>
      <c r="E502" s="234"/>
      <c r="F502" s="9"/>
    </row>
    <row r="503" spans="1:6" ht="30.75" customHeight="1">
      <c r="A503" s="3"/>
      <c r="B503" s="155" t="s">
        <v>615</v>
      </c>
      <c r="C503" s="9"/>
      <c r="D503" s="9"/>
      <c r="E503" s="234"/>
      <c r="F503" s="9"/>
    </row>
    <row r="504" spans="1:6" ht="14.25">
      <c r="A504" s="3"/>
      <c r="B504" s="99" t="s">
        <v>79</v>
      </c>
      <c r="C504" s="9"/>
      <c r="D504" s="9"/>
      <c r="E504" s="234"/>
      <c r="F504" s="9"/>
    </row>
    <row r="505" spans="1:6" ht="14.25">
      <c r="A505" s="3"/>
      <c r="B505" s="17" t="s">
        <v>234</v>
      </c>
      <c r="C505" s="9"/>
      <c r="D505" s="9"/>
      <c r="E505" s="234"/>
      <c r="F505" s="9"/>
    </row>
    <row r="506" spans="1:6" ht="25.5">
      <c r="A506" s="3"/>
      <c r="B506" s="17" t="s">
        <v>241</v>
      </c>
      <c r="C506" s="9"/>
      <c r="D506" s="9"/>
      <c r="E506" s="234"/>
      <c r="F506" s="9"/>
    </row>
    <row r="507" spans="1:6" ht="14.25">
      <c r="A507" s="3"/>
      <c r="B507" s="17" t="s">
        <v>232</v>
      </c>
      <c r="C507" s="9"/>
      <c r="D507" s="9"/>
      <c r="E507" s="234"/>
      <c r="F507" s="9"/>
    </row>
    <row r="508" spans="1:6" ht="14.25">
      <c r="A508" s="3"/>
      <c r="B508" s="17" t="s">
        <v>98</v>
      </c>
      <c r="C508" s="9"/>
      <c r="D508" s="9"/>
      <c r="E508" s="234"/>
      <c r="F508" s="9"/>
    </row>
    <row r="509" spans="1:6" ht="14.25">
      <c r="A509" s="3"/>
      <c r="B509" s="17" t="s">
        <v>99</v>
      </c>
      <c r="C509" s="9"/>
      <c r="D509" s="9"/>
      <c r="E509" s="234"/>
      <c r="F509" s="9"/>
    </row>
    <row r="510" spans="1:6" ht="14.25">
      <c r="A510" s="3"/>
      <c r="B510" s="17" t="s">
        <v>100</v>
      </c>
      <c r="C510" s="9"/>
      <c r="D510" s="9"/>
      <c r="E510" s="234"/>
      <c r="F510" s="9"/>
    </row>
    <row r="511" spans="1:6" ht="14.25">
      <c r="A511" s="3"/>
      <c r="B511" s="17" t="s">
        <v>101</v>
      </c>
      <c r="C511" s="9"/>
      <c r="D511" s="9"/>
      <c r="E511" s="234"/>
      <c r="F511" s="9"/>
    </row>
    <row r="512" spans="1:6" ht="14.25">
      <c r="A512" s="3"/>
      <c r="B512" s="17" t="s">
        <v>102</v>
      </c>
      <c r="C512" s="9"/>
      <c r="D512" s="9"/>
      <c r="E512" s="234"/>
      <c r="F512" s="9"/>
    </row>
    <row r="513" spans="1:6" ht="14.25">
      <c r="A513" s="3"/>
      <c r="B513" s="17" t="s">
        <v>103</v>
      </c>
      <c r="C513" s="9"/>
      <c r="D513" s="9"/>
      <c r="E513" s="234"/>
      <c r="F513" s="9"/>
    </row>
    <row r="514" spans="1:6" ht="14.25">
      <c r="A514" s="9"/>
      <c r="B514" s="17" t="s">
        <v>242</v>
      </c>
      <c r="C514" s="9"/>
      <c r="D514" s="9"/>
      <c r="E514" s="234"/>
      <c r="F514" s="9"/>
    </row>
    <row r="515" spans="1:6" ht="14.25">
      <c r="A515" s="9"/>
      <c r="B515" s="17" t="s">
        <v>238</v>
      </c>
      <c r="C515" s="9"/>
      <c r="D515" s="9"/>
      <c r="E515" s="234"/>
      <c r="F515" s="9"/>
    </row>
    <row r="516" spans="1:6" ht="14.25">
      <c r="A516" s="9"/>
      <c r="B516" s="17" t="s">
        <v>243</v>
      </c>
      <c r="C516" s="9"/>
      <c r="D516" s="9"/>
      <c r="E516" s="234"/>
      <c r="F516" s="9"/>
    </row>
    <row r="517" spans="1:6" ht="14.25">
      <c r="A517" s="3"/>
      <c r="B517" s="17" t="s">
        <v>244</v>
      </c>
      <c r="C517" s="6" t="s">
        <v>245</v>
      </c>
      <c r="D517" s="5">
        <v>2</v>
      </c>
      <c r="E517" s="234"/>
      <c r="F517" s="8">
        <f>D517*E517</f>
        <v>0</v>
      </c>
    </row>
    <row r="518" spans="1:6" ht="14.25">
      <c r="A518" s="3"/>
      <c r="B518" s="17" t="s">
        <v>246</v>
      </c>
      <c r="C518" s="6" t="s">
        <v>245</v>
      </c>
      <c r="D518" s="5">
        <v>2</v>
      </c>
      <c r="E518" s="234"/>
      <c r="F518" s="8">
        <f>D518*E518</f>
        <v>0</v>
      </c>
    </row>
    <row r="519" spans="1:6" ht="14.25">
      <c r="A519" s="9"/>
      <c r="B519" s="9"/>
      <c r="C519" s="9"/>
      <c r="D519" s="9"/>
      <c r="E519" s="234"/>
      <c r="F519" s="9"/>
    </row>
    <row r="520" spans="1:6" ht="25.5">
      <c r="A520" s="3" t="s">
        <v>247</v>
      </c>
      <c r="B520" s="94" t="s">
        <v>723</v>
      </c>
      <c r="C520" s="9"/>
      <c r="D520" s="9"/>
      <c r="E520" s="234"/>
      <c r="F520" s="9"/>
    </row>
    <row r="521" spans="1:7" ht="14.25">
      <c r="A521" s="3"/>
      <c r="B521" s="17" t="s">
        <v>104</v>
      </c>
      <c r="C521" s="9"/>
      <c r="D521" s="9"/>
      <c r="E521" s="234"/>
      <c r="F521" s="9"/>
      <c r="G521" s="80"/>
    </row>
    <row r="522" spans="1:7" ht="14.25">
      <c r="A522" s="3"/>
      <c r="B522" s="17" t="s">
        <v>105</v>
      </c>
      <c r="C522" s="9"/>
      <c r="D522" s="9"/>
      <c r="E522" s="234"/>
      <c r="F522" s="9"/>
      <c r="G522" s="80"/>
    </row>
    <row r="523" spans="1:7" ht="30.75" customHeight="1">
      <c r="A523" s="3"/>
      <c r="B523" s="58" t="s">
        <v>616</v>
      </c>
      <c r="C523" s="9"/>
      <c r="D523" s="9"/>
      <c r="E523" s="234"/>
      <c r="F523" s="9"/>
      <c r="G523" s="80"/>
    </row>
    <row r="524" spans="1:7" ht="14.25">
      <c r="A524" s="3"/>
      <c r="B524" s="17" t="s">
        <v>106</v>
      </c>
      <c r="C524" s="9"/>
      <c r="D524" s="9"/>
      <c r="E524" s="234"/>
      <c r="F524" s="9"/>
      <c r="G524" s="80"/>
    </row>
    <row r="525" spans="1:7" ht="14.25">
      <c r="A525" s="3"/>
      <c r="B525" s="17" t="s">
        <v>248</v>
      </c>
      <c r="C525" s="9"/>
      <c r="D525" s="9"/>
      <c r="E525" s="234"/>
      <c r="F525" s="9"/>
      <c r="G525" s="80"/>
    </row>
    <row r="526" spans="1:7" ht="14.25">
      <c r="A526" s="3"/>
      <c r="B526" s="17" t="s">
        <v>107</v>
      </c>
      <c r="C526" s="9"/>
      <c r="D526" s="9"/>
      <c r="E526" s="234"/>
      <c r="F526" s="9"/>
      <c r="G526" s="80"/>
    </row>
    <row r="527" spans="1:7" ht="14.25">
      <c r="A527" s="3"/>
      <c r="B527" s="17" t="s">
        <v>108</v>
      </c>
      <c r="C527" s="9"/>
      <c r="D527" s="9"/>
      <c r="E527" s="234"/>
      <c r="F527" s="9"/>
      <c r="G527" s="80"/>
    </row>
    <row r="528" spans="1:7" ht="14.25">
      <c r="A528" s="3"/>
      <c r="B528" s="17" t="s">
        <v>109</v>
      </c>
      <c r="C528" s="9"/>
      <c r="D528" s="9"/>
      <c r="E528" s="234"/>
      <c r="F528" s="9"/>
      <c r="G528" s="80"/>
    </row>
    <row r="529" spans="1:7" ht="14.25">
      <c r="A529" s="3"/>
      <c r="B529" s="58" t="s">
        <v>722</v>
      </c>
      <c r="C529" s="9"/>
      <c r="D529" s="9"/>
      <c r="E529" s="234"/>
      <c r="F529" s="9"/>
      <c r="G529" s="80"/>
    </row>
    <row r="530" spans="1:7" ht="14.25">
      <c r="A530" s="3"/>
      <c r="B530" s="99" t="s">
        <v>249</v>
      </c>
      <c r="C530" s="9"/>
      <c r="D530" s="9"/>
      <c r="E530" s="234"/>
      <c r="F530" s="9"/>
      <c r="G530" s="80"/>
    </row>
    <row r="531" spans="1:7" ht="14.25">
      <c r="A531" s="3"/>
      <c r="B531" s="99" t="s">
        <v>110</v>
      </c>
      <c r="C531" s="9"/>
      <c r="D531" s="9"/>
      <c r="E531" s="234"/>
      <c r="F531" s="9"/>
      <c r="G531" s="80"/>
    </row>
    <row r="532" spans="1:7" ht="14.25">
      <c r="A532" s="3"/>
      <c r="B532" s="99" t="s">
        <v>79</v>
      </c>
      <c r="C532" s="9"/>
      <c r="D532" s="9"/>
      <c r="E532" s="234"/>
      <c r="F532" s="9"/>
      <c r="G532" s="80"/>
    </row>
    <row r="533" spans="1:6" ht="25.5">
      <c r="A533" s="3"/>
      <c r="B533" s="58" t="s">
        <v>250</v>
      </c>
      <c r="C533" s="9"/>
      <c r="D533" s="9"/>
      <c r="E533" s="234"/>
      <c r="F533" s="9"/>
    </row>
    <row r="534" spans="1:6" ht="16.5" customHeight="1">
      <c r="A534" s="3"/>
      <c r="B534" s="217"/>
      <c r="C534" s="6" t="s">
        <v>245</v>
      </c>
      <c r="D534" s="5">
        <v>2</v>
      </c>
      <c r="E534" s="5"/>
      <c r="F534" s="8">
        <f>D534*E534</f>
        <v>0</v>
      </c>
    </row>
    <row r="535" spans="1:6" ht="25.5">
      <c r="A535" s="3" t="s">
        <v>252</v>
      </c>
      <c r="B535" s="94" t="s">
        <v>723</v>
      </c>
      <c r="C535" s="6"/>
      <c r="D535" s="6"/>
      <c r="E535" s="234"/>
      <c r="F535" s="9"/>
    </row>
    <row r="536" spans="1:6" ht="14.25">
      <c r="A536" s="3"/>
      <c r="B536" s="17" t="s">
        <v>104</v>
      </c>
      <c r="C536" s="9"/>
      <c r="D536" s="9"/>
      <c r="E536" s="234"/>
      <c r="F536" s="9"/>
    </row>
    <row r="537" spans="1:6" ht="17.25" customHeight="1">
      <c r="A537" s="3"/>
      <c r="B537" s="17" t="s">
        <v>105</v>
      </c>
      <c r="C537" s="9"/>
      <c r="D537" s="9"/>
      <c r="E537" s="234"/>
      <c r="F537" s="9"/>
    </row>
    <row r="538" spans="1:6" ht="25.5">
      <c r="A538" s="3"/>
      <c r="B538" s="58" t="s">
        <v>616</v>
      </c>
      <c r="C538" s="9"/>
      <c r="D538" s="9"/>
      <c r="E538" s="234"/>
      <c r="F538" s="9"/>
    </row>
    <row r="539" spans="1:6" ht="14.25">
      <c r="A539" s="3"/>
      <c r="B539" s="17" t="s">
        <v>106</v>
      </c>
      <c r="C539" s="9"/>
      <c r="D539" s="9"/>
      <c r="E539" s="234"/>
      <c r="F539" s="9"/>
    </row>
    <row r="540" spans="1:6" ht="14.25">
      <c r="A540" s="3"/>
      <c r="B540" s="17" t="s">
        <v>248</v>
      </c>
      <c r="C540" s="9"/>
      <c r="D540" s="9"/>
      <c r="E540" s="234"/>
      <c r="F540" s="9"/>
    </row>
    <row r="541" spans="1:6" ht="14.25">
      <c r="A541" s="3"/>
      <c r="B541" s="17" t="s">
        <v>107</v>
      </c>
      <c r="C541" s="9"/>
      <c r="D541" s="9"/>
      <c r="E541" s="234"/>
      <c r="F541" s="9"/>
    </row>
    <row r="542" spans="1:6" ht="14.25">
      <c r="A542" s="3"/>
      <c r="B542" s="17" t="s">
        <v>108</v>
      </c>
      <c r="C542" s="9"/>
      <c r="D542" s="9"/>
      <c r="E542" s="234"/>
      <c r="F542" s="9"/>
    </row>
    <row r="543" spans="1:6" ht="14.25">
      <c r="A543" s="3"/>
      <c r="B543" s="17" t="s">
        <v>109</v>
      </c>
      <c r="C543" s="9"/>
      <c r="D543" s="9"/>
      <c r="E543" s="234"/>
      <c r="F543" s="9"/>
    </row>
    <row r="544" spans="1:6" ht="18" customHeight="1">
      <c r="A544" s="3"/>
      <c r="B544" s="58" t="s">
        <v>722</v>
      </c>
      <c r="C544" s="9"/>
      <c r="D544" s="9"/>
      <c r="E544" s="234"/>
      <c r="F544" s="9"/>
    </row>
    <row r="545" spans="1:6" ht="14.25">
      <c r="A545" s="3"/>
      <c r="B545" s="17" t="s">
        <v>249</v>
      </c>
      <c r="C545" s="9"/>
      <c r="D545" s="9"/>
      <c r="E545" s="234"/>
      <c r="F545" s="9"/>
    </row>
    <row r="546" spans="1:6" ht="14.25">
      <c r="A546" s="3"/>
      <c r="B546" s="99" t="s">
        <v>110</v>
      </c>
      <c r="C546" s="9"/>
      <c r="D546" s="9"/>
      <c r="E546" s="234"/>
      <c r="F546" s="9"/>
    </row>
    <row r="547" spans="1:6" ht="14.25">
      <c r="A547" s="3"/>
      <c r="B547" s="99" t="s">
        <v>79</v>
      </c>
      <c r="C547" s="9"/>
      <c r="D547" s="9"/>
      <c r="E547" s="234"/>
      <c r="F547" s="9"/>
    </row>
    <row r="548" spans="1:6" ht="25.5">
      <c r="A548" s="3"/>
      <c r="B548" s="58" t="s">
        <v>251</v>
      </c>
      <c r="C548" s="6"/>
      <c r="D548" s="6"/>
      <c r="E548" s="234"/>
      <c r="F548" s="9"/>
    </row>
    <row r="549" spans="1:6" ht="14.25">
      <c r="A549" s="3"/>
      <c r="B549" s="63"/>
      <c r="C549" s="6" t="s">
        <v>245</v>
      </c>
      <c r="D549" s="5">
        <v>1</v>
      </c>
      <c r="E549" s="234"/>
      <c r="F549" s="8">
        <f>D549*E549</f>
        <v>0</v>
      </c>
    </row>
    <row r="550" spans="1:6" ht="14.25">
      <c r="A550" s="3" t="s">
        <v>254</v>
      </c>
      <c r="B550" s="108" t="s">
        <v>253</v>
      </c>
      <c r="C550" s="6"/>
      <c r="D550" s="6"/>
      <c r="E550" s="234"/>
      <c r="F550" s="9"/>
    </row>
    <row r="551" spans="1:6" ht="42.75" customHeight="1">
      <c r="A551" s="3"/>
      <c r="B551" s="155" t="s">
        <v>721</v>
      </c>
      <c r="C551" s="6"/>
      <c r="D551" s="6"/>
      <c r="E551" s="234"/>
      <c r="F551" s="9"/>
    </row>
    <row r="552" spans="1:6" ht="14.25">
      <c r="A552" s="3"/>
      <c r="B552" s="63"/>
      <c r="C552" s="6" t="s">
        <v>245</v>
      </c>
      <c r="D552" s="5">
        <v>4</v>
      </c>
      <c r="E552" s="234"/>
      <c r="F552" s="8">
        <f>D552*E552</f>
        <v>0</v>
      </c>
    </row>
    <row r="553" spans="1:6" ht="14.25">
      <c r="A553" s="3" t="s">
        <v>257</v>
      </c>
      <c r="B553" s="108" t="s">
        <v>255</v>
      </c>
      <c r="C553" s="6"/>
      <c r="D553" s="5"/>
      <c r="E553" s="234"/>
      <c r="F553" s="9"/>
    </row>
    <row r="554" spans="1:6" ht="27.75" customHeight="1">
      <c r="A554" s="3"/>
      <c r="B554" s="58" t="s">
        <v>256</v>
      </c>
      <c r="C554" s="6"/>
      <c r="D554" s="5"/>
      <c r="E554" s="234"/>
      <c r="F554" s="9"/>
    </row>
    <row r="555" spans="1:6" ht="18.75" customHeight="1">
      <c r="A555" s="3"/>
      <c r="B555" s="63"/>
      <c r="C555" s="6" t="s">
        <v>245</v>
      </c>
      <c r="D555" s="5">
        <v>1</v>
      </c>
      <c r="E555" s="5"/>
      <c r="F555" s="8">
        <f>D555*E555</f>
        <v>0</v>
      </c>
    </row>
    <row r="556" spans="1:6" ht="14.25">
      <c r="A556" s="3"/>
      <c r="B556" s="63"/>
      <c r="C556" s="6"/>
      <c r="D556" s="5"/>
      <c r="E556" s="234"/>
      <c r="F556" s="9"/>
    </row>
    <row r="557" spans="1:6" ht="32.25" customHeight="1">
      <c r="A557" s="3" t="s">
        <v>259</v>
      </c>
      <c r="B557" s="58" t="s">
        <v>258</v>
      </c>
      <c r="C557" s="6"/>
      <c r="D557" s="5"/>
      <c r="E557" s="234"/>
      <c r="F557" s="9"/>
    </row>
    <row r="558" spans="1:6" ht="14.25">
      <c r="A558" s="3"/>
      <c r="B558" s="63"/>
      <c r="C558" s="6" t="s">
        <v>245</v>
      </c>
      <c r="D558" s="5">
        <v>2</v>
      </c>
      <c r="E558" s="234"/>
      <c r="F558" s="8">
        <f>D558*E558</f>
        <v>0</v>
      </c>
    </row>
    <row r="559" spans="1:6" ht="14.25">
      <c r="A559" s="3"/>
      <c r="B559" s="63"/>
      <c r="C559" s="6"/>
      <c r="D559" s="6"/>
      <c r="E559" s="234"/>
      <c r="F559" s="9"/>
    </row>
    <row r="560" spans="1:6" ht="32.25" customHeight="1">
      <c r="A560" s="3" t="s">
        <v>262</v>
      </c>
      <c r="B560" s="155" t="s">
        <v>260</v>
      </c>
      <c r="C560" s="6"/>
      <c r="D560" s="6"/>
      <c r="E560" s="234"/>
      <c r="F560" s="9"/>
    </row>
    <row r="561" spans="1:6" ht="13.5" customHeight="1">
      <c r="A561" s="3"/>
      <c r="B561" s="58" t="s">
        <v>261</v>
      </c>
      <c r="C561" s="6"/>
      <c r="D561" s="6"/>
      <c r="E561" s="234"/>
      <c r="F561" s="9"/>
    </row>
    <row r="562" spans="1:6" ht="32.25" customHeight="1">
      <c r="A562" s="3"/>
      <c r="B562" s="58" t="s">
        <v>617</v>
      </c>
      <c r="C562" s="6"/>
      <c r="D562" s="6"/>
      <c r="E562" s="234"/>
      <c r="F562" s="9"/>
    </row>
    <row r="563" spans="1:6" ht="32.25" customHeight="1">
      <c r="A563" s="3"/>
      <c r="B563" s="218" t="s">
        <v>618</v>
      </c>
      <c r="C563" s="6"/>
      <c r="D563" s="6"/>
      <c r="E563" s="234"/>
      <c r="F563" s="9"/>
    </row>
    <row r="564" spans="1:6" ht="36" customHeight="1">
      <c r="A564" s="3"/>
      <c r="B564" s="218" t="s">
        <v>619</v>
      </c>
      <c r="C564" s="6"/>
      <c r="D564" s="6"/>
      <c r="E564" s="234"/>
      <c r="F564" s="9"/>
    </row>
    <row r="565" spans="1:6" ht="30" customHeight="1">
      <c r="A565" s="3"/>
      <c r="B565" s="218" t="s">
        <v>620</v>
      </c>
      <c r="C565" s="6"/>
      <c r="D565" s="6"/>
      <c r="E565" s="234"/>
      <c r="F565" s="9"/>
    </row>
    <row r="566" spans="1:6" ht="14.25">
      <c r="A566" s="3"/>
      <c r="B566" s="17" t="s">
        <v>238</v>
      </c>
      <c r="C566" s="6"/>
      <c r="D566" s="6"/>
      <c r="E566" s="234"/>
      <c r="F566" s="9"/>
    </row>
    <row r="567" spans="1:6" ht="18.75" customHeight="1">
      <c r="A567" s="3"/>
      <c r="B567" s="9"/>
      <c r="C567" s="6" t="s">
        <v>245</v>
      </c>
      <c r="D567" s="5">
        <v>5</v>
      </c>
      <c r="E567" s="5"/>
      <c r="F567" s="8">
        <f>D567*E567</f>
        <v>0</v>
      </c>
    </row>
    <row r="568" spans="1:6" ht="14.25">
      <c r="A568" s="3"/>
      <c r="B568" s="9"/>
      <c r="C568" s="6"/>
      <c r="D568" s="5"/>
      <c r="E568" s="234"/>
      <c r="F568" s="9"/>
    </row>
    <row r="569" spans="1:6" ht="353.25" customHeight="1">
      <c r="A569" s="3" t="s">
        <v>264</v>
      </c>
      <c r="B569" s="109" t="s">
        <v>641</v>
      </c>
      <c r="C569" s="6"/>
      <c r="D569" s="5"/>
      <c r="E569" s="234"/>
      <c r="F569" s="9"/>
    </row>
    <row r="570" spans="1:6" ht="14.25">
      <c r="A570" s="3"/>
      <c r="B570" s="17" t="s">
        <v>263</v>
      </c>
      <c r="C570" s="6" t="s">
        <v>245</v>
      </c>
      <c r="D570" s="5">
        <v>1</v>
      </c>
      <c r="E570" s="234"/>
      <c r="F570" s="8">
        <f>D570*E570</f>
        <v>0</v>
      </c>
    </row>
    <row r="571" spans="1:6" ht="14.25">
      <c r="A571" s="3"/>
      <c r="B571" s="9"/>
      <c r="C571" s="6"/>
      <c r="D571" s="6"/>
      <c r="E571" s="234"/>
      <c r="F571" s="9"/>
    </row>
    <row r="572" spans="1:6" ht="14.25">
      <c r="A572" s="3" t="s">
        <v>268</v>
      </c>
      <c r="B572" s="17" t="s">
        <v>265</v>
      </c>
      <c r="C572" s="6"/>
      <c r="D572" s="6"/>
      <c r="E572" s="234"/>
      <c r="F572" s="9"/>
    </row>
    <row r="573" spans="1:6" ht="14.25">
      <c r="A573" s="3"/>
      <c r="B573" s="17" t="s">
        <v>266</v>
      </c>
      <c r="C573" s="6"/>
      <c r="D573" s="6"/>
      <c r="E573" s="234"/>
      <c r="F573" s="9"/>
    </row>
    <row r="574" spans="1:6" ht="113.25" customHeight="1">
      <c r="A574" s="3"/>
      <c r="B574" s="198" t="s">
        <v>600</v>
      </c>
      <c r="C574" s="6"/>
      <c r="D574" s="6"/>
      <c r="E574" s="234"/>
      <c r="F574" s="9"/>
    </row>
    <row r="575" spans="1:6" ht="38.25">
      <c r="A575" s="3"/>
      <c r="B575" s="199" t="s">
        <v>111</v>
      </c>
      <c r="C575" s="6"/>
      <c r="D575" s="6"/>
      <c r="E575" s="234"/>
      <c r="F575" s="9"/>
    </row>
    <row r="576" spans="1:6" ht="14.25">
      <c r="A576" s="3"/>
      <c r="B576" s="200" t="s">
        <v>602</v>
      </c>
      <c r="C576" s="6"/>
      <c r="D576" s="6"/>
      <c r="E576" s="234"/>
      <c r="F576" s="9"/>
    </row>
    <row r="577" spans="1:6" ht="162.75" customHeight="1">
      <c r="A577" s="3"/>
      <c r="B577" s="94" t="s">
        <v>601</v>
      </c>
      <c r="C577" s="6"/>
      <c r="D577" s="6"/>
      <c r="E577" s="234"/>
      <c r="F577" s="9"/>
    </row>
    <row r="578" spans="1:6" ht="14.25">
      <c r="A578" s="3"/>
      <c r="B578" s="17" t="s">
        <v>267</v>
      </c>
      <c r="C578" s="6"/>
      <c r="D578" s="6"/>
      <c r="E578" s="234"/>
      <c r="F578" s="9"/>
    </row>
    <row r="579" spans="1:6" ht="52.5">
      <c r="A579" s="3"/>
      <c r="B579" s="58" t="s">
        <v>484</v>
      </c>
      <c r="C579" s="6"/>
      <c r="D579" s="6"/>
      <c r="E579" s="234"/>
      <c r="F579" s="9"/>
    </row>
    <row r="580" spans="1:6" ht="14.25">
      <c r="A580" s="3"/>
      <c r="B580" s="9"/>
      <c r="C580" s="6" t="s">
        <v>216</v>
      </c>
      <c r="D580" s="5">
        <v>2</v>
      </c>
      <c r="E580" s="234"/>
      <c r="F580" s="8">
        <f>D580*E580</f>
        <v>0</v>
      </c>
    </row>
    <row r="581" spans="1:6" ht="30" customHeight="1">
      <c r="A581" s="3" t="s">
        <v>272</v>
      </c>
      <c r="B581" s="58" t="s">
        <v>269</v>
      </c>
      <c r="C581" s="9"/>
      <c r="D581" s="9"/>
      <c r="E581" s="234"/>
      <c r="F581" s="9"/>
    </row>
    <row r="582" spans="1:6" ht="14.25">
      <c r="A582" s="3"/>
      <c r="B582" s="17" t="s">
        <v>238</v>
      </c>
      <c r="C582" s="9" t="s">
        <v>245</v>
      </c>
      <c r="D582" s="5">
        <v>1</v>
      </c>
      <c r="E582" s="234"/>
      <c r="F582" s="8">
        <f>D582*E582</f>
        <v>0</v>
      </c>
    </row>
    <row r="583" spans="1:6" ht="14.25">
      <c r="A583" s="3"/>
      <c r="B583" s="17" t="s">
        <v>270</v>
      </c>
      <c r="C583" s="9" t="s">
        <v>245</v>
      </c>
      <c r="D583" s="5">
        <v>1</v>
      </c>
      <c r="E583" s="234"/>
      <c r="F583" s="8">
        <f>D583*E583</f>
        <v>0</v>
      </c>
    </row>
    <row r="584" spans="1:6" ht="14.25">
      <c r="A584" s="3"/>
      <c r="B584" s="9"/>
      <c r="C584" s="6"/>
      <c r="D584" s="6"/>
      <c r="E584" s="234"/>
      <c r="F584" s="9"/>
    </row>
    <row r="585" spans="1:6" ht="14.25">
      <c r="A585" s="3" t="s">
        <v>273</v>
      </c>
      <c r="B585" s="28" t="s">
        <v>271</v>
      </c>
      <c r="C585" s="6"/>
      <c r="D585" s="6"/>
      <c r="E585" s="234"/>
      <c r="F585" s="9"/>
    </row>
    <row r="586" spans="1:6" ht="36.75" customHeight="1">
      <c r="A586" s="3"/>
      <c r="B586" s="219" t="s">
        <v>621</v>
      </c>
      <c r="C586" s="9"/>
      <c r="D586" s="9"/>
      <c r="E586" s="234"/>
      <c r="F586" s="9"/>
    </row>
    <row r="587" spans="1:6" ht="14.25">
      <c r="A587" s="3"/>
      <c r="B587" s="17" t="s">
        <v>112</v>
      </c>
      <c r="C587" s="17" t="s">
        <v>245</v>
      </c>
      <c r="D587" s="5">
        <v>2</v>
      </c>
      <c r="E587" s="234"/>
      <c r="F587" s="8">
        <f>D587*E587</f>
        <v>0</v>
      </c>
    </row>
    <row r="588" spans="1:6" ht="21.75" customHeight="1">
      <c r="A588" s="3"/>
      <c r="B588" s="17" t="s">
        <v>573</v>
      </c>
      <c r="C588" s="17" t="s">
        <v>245</v>
      </c>
      <c r="D588" s="5">
        <v>2</v>
      </c>
      <c r="E588" s="234"/>
      <c r="F588" s="8">
        <f>D588*E588</f>
        <v>0</v>
      </c>
    </row>
    <row r="589" spans="1:6" ht="14.25">
      <c r="A589" s="3"/>
      <c r="B589" s="17" t="s">
        <v>113</v>
      </c>
      <c r="C589" s="17" t="s">
        <v>245</v>
      </c>
      <c r="D589" s="5">
        <v>2</v>
      </c>
      <c r="E589" s="234"/>
      <c r="F589" s="8">
        <f>D589*E589</f>
        <v>0</v>
      </c>
    </row>
    <row r="590" spans="1:6" ht="14.25">
      <c r="A590" s="3"/>
      <c r="B590" s="17" t="s">
        <v>114</v>
      </c>
      <c r="C590" s="17" t="s">
        <v>245</v>
      </c>
      <c r="D590" s="5">
        <v>2</v>
      </c>
      <c r="E590" s="234"/>
      <c r="F590" s="8">
        <f>D590*E590</f>
        <v>0</v>
      </c>
    </row>
    <row r="591" spans="1:6" ht="14.25">
      <c r="A591" s="3"/>
      <c r="B591" s="9"/>
      <c r="C591" s="6"/>
      <c r="D591" s="5"/>
      <c r="E591" s="234"/>
      <c r="F591" s="9"/>
    </row>
    <row r="592" spans="1:6" ht="69.75" customHeight="1">
      <c r="A592" s="3" t="s">
        <v>274</v>
      </c>
      <c r="B592" s="155" t="s">
        <v>639</v>
      </c>
      <c r="C592" s="6" t="s">
        <v>245</v>
      </c>
      <c r="D592" s="5">
        <v>1</v>
      </c>
      <c r="E592" s="5"/>
      <c r="F592" s="8">
        <f>D592*E592</f>
        <v>0</v>
      </c>
    </row>
    <row r="593" spans="1:6" ht="14.25">
      <c r="A593" s="3"/>
      <c r="B593" s="220"/>
      <c r="C593" s="6"/>
      <c r="D593" s="5"/>
      <c r="E593" s="5"/>
      <c r="F593" s="9"/>
    </row>
    <row r="594" spans="1:6" ht="67.5" customHeight="1">
      <c r="A594" s="3" t="s">
        <v>277</v>
      </c>
      <c r="B594" s="155" t="s">
        <v>638</v>
      </c>
      <c r="C594" s="6" t="s">
        <v>245</v>
      </c>
      <c r="D594" s="5">
        <v>1</v>
      </c>
      <c r="E594" s="5"/>
      <c r="F594" s="8">
        <f>D594*E594</f>
        <v>0</v>
      </c>
    </row>
    <row r="595" spans="1:6" ht="14.25">
      <c r="A595" s="3"/>
      <c r="B595" s="63"/>
      <c r="C595" s="6"/>
      <c r="D595" s="6"/>
      <c r="E595" s="5"/>
      <c r="F595" s="9"/>
    </row>
    <row r="596" spans="1:6" ht="41.25" customHeight="1">
      <c r="A596" s="112" t="s">
        <v>278</v>
      </c>
      <c r="B596" s="154" t="s">
        <v>640</v>
      </c>
      <c r="C596" s="6"/>
      <c r="D596" s="6"/>
      <c r="E596" s="5"/>
      <c r="F596" s="9"/>
    </row>
    <row r="597" spans="1:6" ht="14.25">
      <c r="A597" s="112"/>
      <c r="B597" s="220" t="s">
        <v>275</v>
      </c>
      <c r="C597" s="6" t="s">
        <v>245</v>
      </c>
      <c r="D597" s="5">
        <v>1</v>
      </c>
      <c r="E597" s="234"/>
      <c r="F597" s="8">
        <f>D597*E597</f>
        <v>0</v>
      </c>
    </row>
    <row r="598" spans="1:6" ht="14.25">
      <c r="A598" s="112"/>
      <c r="B598" s="220" t="s">
        <v>276</v>
      </c>
      <c r="C598" s="6" t="s">
        <v>245</v>
      </c>
      <c r="D598" s="5">
        <v>1</v>
      </c>
      <c r="E598" s="234"/>
      <c r="F598" s="8">
        <f>D598*E598</f>
        <v>0</v>
      </c>
    </row>
    <row r="599" spans="1:6" ht="14.25">
      <c r="A599" s="3"/>
      <c r="B599" s="63"/>
      <c r="C599" s="6"/>
      <c r="D599" s="5"/>
      <c r="E599" s="234"/>
      <c r="F599" s="9"/>
    </row>
    <row r="600" spans="1:6" ht="75" customHeight="1">
      <c r="A600" s="3" t="s">
        <v>279</v>
      </c>
      <c r="B600" s="58" t="s">
        <v>622</v>
      </c>
      <c r="C600" s="9"/>
      <c r="D600" s="9"/>
      <c r="E600" s="234"/>
      <c r="F600" s="9"/>
    </row>
    <row r="601" spans="1:6" ht="14.25">
      <c r="A601" s="3"/>
      <c r="B601" s="155" t="s">
        <v>115</v>
      </c>
      <c r="C601" s="104" t="s">
        <v>245</v>
      </c>
      <c r="D601" s="105">
        <v>8</v>
      </c>
      <c r="E601" s="234"/>
      <c r="F601" s="8">
        <f>D601*E601</f>
        <v>0</v>
      </c>
    </row>
    <row r="602" spans="1:6" ht="14.25">
      <c r="A602" s="3"/>
      <c r="B602" s="155" t="s">
        <v>116</v>
      </c>
      <c r="C602" s="104" t="s">
        <v>245</v>
      </c>
      <c r="D602" s="105">
        <v>4</v>
      </c>
      <c r="E602" s="234"/>
      <c r="F602" s="8">
        <f>D602*E602</f>
        <v>0</v>
      </c>
    </row>
    <row r="603" spans="1:6" ht="15.75">
      <c r="A603" s="3"/>
      <c r="B603" s="155" t="s">
        <v>117</v>
      </c>
      <c r="C603" s="104" t="s">
        <v>245</v>
      </c>
      <c r="D603" s="105">
        <v>4</v>
      </c>
      <c r="E603" s="234"/>
      <c r="F603" s="8">
        <f>D603*E603</f>
        <v>0</v>
      </c>
    </row>
    <row r="604" spans="1:6" ht="9" customHeight="1">
      <c r="A604" s="3"/>
      <c r="B604" s="63"/>
      <c r="C604" s="6"/>
      <c r="D604" s="6"/>
      <c r="E604" s="234"/>
      <c r="F604" s="9"/>
    </row>
    <row r="605" spans="1:6" ht="63.75">
      <c r="A605" s="3" t="s">
        <v>280</v>
      </c>
      <c r="B605" s="155" t="s">
        <v>623</v>
      </c>
      <c r="C605" s="100"/>
      <c r="D605" s="100"/>
      <c r="E605" s="234"/>
      <c r="F605" s="9"/>
    </row>
    <row r="606" spans="1:6" ht="14.25">
      <c r="A606" s="3"/>
      <c r="B606" s="155" t="s">
        <v>118</v>
      </c>
      <c r="C606" s="104" t="s">
        <v>245</v>
      </c>
      <c r="D606" s="105">
        <v>2</v>
      </c>
      <c r="E606" s="234"/>
      <c r="F606" s="8">
        <f>D606*E606</f>
        <v>0</v>
      </c>
    </row>
    <row r="607" spans="1:6" ht="14.25">
      <c r="A607" s="3"/>
      <c r="B607" s="155" t="s">
        <v>119</v>
      </c>
      <c r="C607" s="104" t="s">
        <v>245</v>
      </c>
      <c r="D607" s="105">
        <v>2</v>
      </c>
      <c r="E607" s="234"/>
      <c r="F607" s="8">
        <f>D607*E607</f>
        <v>0</v>
      </c>
    </row>
    <row r="608" spans="1:6" ht="15.75">
      <c r="A608" s="3"/>
      <c r="B608" s="155" t="s">
        <v>120</v>
      </c>
      <c r="C608" s="104" t="s">
        <v>245</v>
      </c>
      <c r="D608" s="105">
        <v>2</v>
      </c>
      <c r="E608" s="234"/>
      <c r="F608" s="8">
        <f>D608*E608</f>
        <v>0</v>
      </c>
    </row>
    <row r="609" spans="1:6" ht="14.25">
      <c r="A609" s="3"/>
      <c r="B609" s="63"/>
      <c r="C609" s="6"/>
      <c r="D609" s="5"/>
      <c r="E609" s="234"/>
      <c r="F609" s="9"/>
    </row>
    <row r="610" spans="1:6" ht="63.75">
      <c r="A610" s="3" t="s">
        <v>281</v>
      </c>
      <c r="B610" s="58" t="s">
        <v>624</v>
      </c>
      <c r="C610" s="9"/>
      <c r="D610" s="9"/>
      <c r="E610" s="234"/>
      <c r="F610" s="9"/>
    </row>
    <row r="611" spans="1:6" ht="14.25">
      <c r="A611" s="3"/>
      <c r="B611" s="155" t="s">
        <v>115</v>
      </c>
      <c r="C611" s="104" t="s">
        <v>245</v>
      </c>
      <c r="D611" s="105">
        <v>2</v>
      </c>
      <c r="E611" s="234"/>
      <c r="F611" s="8">
        <f>D611*E611</f>
        <v>0</v>
      </c>
    </row>
    <row r="612" spans="1:6" ht="14.25">
      <c r="A612" s="3"/>
      <c r="B612" s="155" t="s">
        <v>121</v>
      </c>
      <c r="C612" s="104" t="s">
        <v>245</v>
      </c>
      <c r="D612" s="105">
        <v>2</v>
      </c>
      <c r="E612" s="234"/>
      <c r="F612" s="8">
        <f>D612*E612</f>
        <v>0</v>
      </c>
    </row>
    <row r="613" spans="1:6" ht="14.25">
      <c r="A613" s="3"/>
      <c r="B613" s="155" t="s">
        <v>122</v>
      </c>
      <c r="C613" s="104" t="s">
        <v>245</v>
      </c>
      <c r="D613" s="105">
        <v>2</v>
      </c>
      <c r="E613" s="234"/>
      <c r="F613" s="8">
        <f>D613*E613</f>
        <v>0</v>
      </c>
    </row>
    <row r="614" spans="1:6" ht="14.25">
      <c r="A614" s="3"/>
      <c r="B614" s="155" t="s">
        <v>123</v>
      </c>
      <c r="C614" s="104" t="s">
        <v>245</v>
      </c>
      <c r="D614" s="105">
        <v>2</v>
      </c>
      <c r="E614" s="234"/>
      <c r="F614" s="8">
        <f>D614*E614</f>
        <v>0</v>
      </c>
    </row>
    <row r="615" spans="1:6" ht="15.75">
      <c r="A615" s="3"/>
      <c r="B615" s="155" t="s">
        <v>117</v>
      </c>
      <c r="C615" s="104" t="s">
        <v>245</v>
      </c>
      <c r="D615" s="105">
        <v>2</v>
      </c>
      <c r="E615" s="234"/>
      <c r="F615" s="8">
        <f>D615*E615</f>
        <v>0</v>
      </c>
    </row>
    <row r="616" spans="1:6" ht="14.25">
      <c r="A616" s="3"/>
      <c r="B616" s="63"/>
      <c r="C616" s="6"/>
      <c r="D616" s="5"/>
      <c r="E616" s="234"/>
      <c r="F616" s="9"/>
    </row>
    <row r="617" spans="1:6" ht="14.25">
      <c r="A617" s="3"/>
      <c r="B617" s="63"/>
      <c r="C617" s="6"/>
      <c r="D617" s="6"/>
      <c r="E617" s="234"/>
      <c r="F617" s="9"/>
    </row>
    <row r="618" spans="1:6" ht="29.25" customHeight="1">
      <c r="A618" s="3" t="s">
        <v>282</v>
      </c>
      <c r="B618" s="155" t="s">
        <v>485</v>
      </c>
      <c r="C618" s="6"/>
      <c r="D618" s="6"/>
      <c r="E618" s="234"/>
      <c r="F618" s="9"/>
    </row>
    <row r="619" spans="1:6" ht="14.25">
      <c r="A619" s="3"/>
      <c r="B619" s="221" t="s">
        <v>720</v>
      </c>
      <c r="C619" s="6" t="s">
        <v>245</v>
      </c>
      <c r="D619" s="5">
        <v>2</v>
      </c>
      <c r="E619" s="234"/>
      <c r="F619" s="8">
        <f>D619*E619</f>
        <v>0</v>
      </c>
    </row>
    <row r="620" spans="1:6" ht="14.25">
      <c r="A620" s="3"/>
      <c r="B620" s="9"/>
      <c r="C620" s="6"/>
      <c r="D620" s="5"/>
      <c r="E620" s="234"/>
      <c r="F620" s="9"/>
    </row>
    <row r="621" spans="1:6" ht="69" customHeight="1">
      <c r="A621" s="3" t="s">
        <v>285</v>
      </c>
      <c r="B621" s="58" t="s">
        <v>625</v>
      </c>
      <c r="C621" s="9"/>
      <c r="D621" s="34"/>
      <c r="E621" s="234"/>
      <c r="F621" s="9"/>
    </row>
    <row r="622" spans="1:6" ht="14.25">
      <c r="A622" s="3" t="s">
        <v>309</v>
      </c>
      <c r="B622" s="17" t="s">
        <v>124</v>
      </c>
      <c r="C622" s="6" t="s">
        <v>245</v>
      </c>
      <c r="D622" s="5">
        <v>25</v>
      </c>
      <c r="E622" s="234"/>
      <c r="F622" s="8">
        <f>D622*E622</f>
        <v>0</v>
      </c>
    </row>
    <row r="623" spans="1:6" ht="14.25">
      <c r="A623" s="3" t="s">
        <v>309</v>
      </c>
      <c r="B623" s="17" t="s">
        <v>125</v>
      </c>
      <c r="C623" s="6" t="s">
        <v>245</v>
      </c>
      <c r="D623" s="5">
        <v>2</v>
      </c>
      <c r="E623" s="234"/>
      <c r="F623" s="8">
        <f>D623*E623</f>
        <v>0</v>
      </c>
    </row>
    <row r="624" spans="1:6" ht="14.25">
      <c r="A624" s="3" t="s">
        <v>309</v>
      </c>
      <c r="B624" s="17" t="s">
        <v>126</v>
      </c>
      <c r="C624" s="6" t="s">
        <v>245</v>
      </c>
      <c r="D624" s="5">
        <v>1</v>
      </c>
      <c r="E624" s="234"/>
      <c r="F624" s="8">
        <f>D624*E624</f>
        <v>0</v>
      </c>
    </row>
    <row r="625" spans="1:6" ht="14.25">
      <c r="A625" s="3"/>
      <c r="B625" s="9"/>
      <c r="C625" s="6"/>
      <c r="D625" s="5"/>
      <c r="E625" s="234"/>
      <c r="F625" s="9"/>
    </row>
    <row r="626" spans="1:6" ht="71.25" customHeight="1">
      <c r="A626" s="3" t="s">
        <v>288</v>
      </c>
      <c r="B626" s="58" t="s">
        <v>626</v>
      </c>
      <c r="C626" s="9"/>
      <c r="D626" s="9"/>
      <c r="E626" s="234"/>
      <c r="F626" s="9"/>
    </row>
    <row r="627" spans="1:6" ht="14.25">
      <c r="A627" s="3"/>
      <c r="B627" s="17" t="s">
        <v>284</v>
      </c>
      <c r="C627" s="6" t="s">
        <v>245</v>
      </c>
      <c r="D627" s="5">
        <v>14</v>
      </c>
      <c r="E627" s="234"/>
      <c r="F627" s="8">
        <f>D627*E627</f>
        <v>0</v>
      </c>
    </row>
    <row r="628" spans="1:6" ht="14.25">
      <c r="A628" s="3"/>
      <c r="B628" s="17" t="s">
        <v>283</v>
      </c>
      <c r="C628" s="6" t="s">
        <v>245</v>
      </c>
      <c r="D628" s="5">
        <v>4</v>
      </c>
      <c r="E628" s="234"/>
      <c r="F628" s="8">
        <f>D628*E628</f>
        <v>0</v>
      </c>
    </row>
    <row r="629" spans="1:6" ht="14.25">
      <c r="A629" s="3"/>
      <c r="B629" s="17"/>
      <c r="C629" s="6"/>
      <c r="D629" s="5"/>
      <c r="E629" s="234"/>
      <c r="F629" s="9"/>
    </row>
    <row r="630" spans="1:7" ht="66" customHeight="1">
      <c r="A630" s="3" t="s">
        <v>291</v>
      </c>
      <c r="B630" s="17" t="s">
        <v>627</v>
      </c>
      <c r="C630" s="9"/>
      <c r="D630" s="9"/>
      <c r="E630" s="234"/>
      <c r="F630" s="9"/>
      <c r="G630" s="80"/>
    </row>
    <row r="631" spans="1:6" ht="14.25">
      <c r="A631" s="3"/>
      <c r="B631" s="17" t="s">
        <v>286</v>
      </c>
      <c r="C631" s="6" t="s">
        <v>245</v>
      </c>
      <c r="D631" s="5">
        <v>2</v>
      </c>
      <c r="E631" s="234"/>
      <c r="F631" s="8">
        <f>D631*E631</f>
        <v>0</v>
      </c>
    </row>
    <row r="632" spans="1:6" ht="14.25">
      <c r="A632" s="3"/>
      <c r="B632" s="17" t="s">
        <v>287</v>
      </c>
      <c r="C632" s="6" t="s">
        <v>245</v>
      </c>
      <c r="D632" s="5">
        <v>2</v>
      </c>
      <c r="E632" s="234"/>
      <c r="F632" s="8">
        <f>D632*E632</f>
        <v>0</v>
      </c>
    </row>
    <row r="633" spans="1:6" ht="14.25">
      <c r="A633" s="3"/>
      <c r="B633" s="9"/>
      <c r="C633" s="6"/>
      <c r="D633" s="5"/>
      <c r="E633" s="234"/>
      <c r="F633" s="9"/>
    </row>
    <row r="634" spans="1:6" ht="14.25">
      <c r="A634" s="3"/>
      <c r="B634" s="9"/>
      <c r="C634" s="6"/>
      <c r="D634" s="6"/>
      <c r="E634" s="234"/>
      <c r="F634" s="9"/>
    </row>
    <row r="635" spans="1:6" ht="54" customHeight="1">
      <c r="A635" s="3" t="s">
        <v>294</v>
      </c>
      <c r="B635" s="58" t="s">
        <v>628</v>
      </c>
      <c r="C635" s="9"/>
      <c r="D635" s="9"/>
      <c r="E635" s="234"/>
      <c r="F635" s="9"/>
    </row>
    <row r="636" spans="1:6" ht="14.25">
      <c r="A636" s="3"/>
      <c r="B636" s="17" t="s">
        <v>289</v>
      </c>
      <c r="C636" s="6" t="s">
        <v>245</v>
      </c>
      <c r="D636" s="5">
        <v>8</v>
      </c>
      <c r="E636" s="234"/>
      <c r="F636" s="8">
        <f>D636*E636</f>
        <v>0</v>
      </c>
    </row>
    <row r="637" spans="1:6" ht="14.25">
      <c r="A637" s="3"/>
      <c r="B637" s="17" t="s">
        <v>290</v>
      </c>
      <c r="C637" s="6" t="s">
        <v>245</v>
      </c>
      <c r="D637" s="5">
        <v>1</v>
      </c>
      <c r="E637" s="234"/>
      <c r="F637" s="8">
        <f>D637*E637</f>
        <v>0</v>
      </c>
    </row>
    <row r="638" spans="1:6" ht="14.25">
      <c r="A638" s="3"/>
      <c r="B638" s="9"/>
      <c r="C638" s="6"/>
      <c r="D638" s="6"/>
      <c r="E638" s="234"/>
      <c r="F638" s="9"/>
    </row>
    <row r="639" spans="1:6" ht="63.75">
      <c r="A639" s="112" t="s">
        <v>298</v>
      </c>
      <c r="B639" s="17" t="s">
        <v>629</v>
      </c>
      <c r="C639" s="9"/>
      <c r="D639" s="9"/>
      <c r="E639" s="234"/>
      <c r="F639" s="9"/>
    </row>
    <row r="640" spans="1:6" ht="14.25">
      <c r="A640" s="3"/>
      <c r="B640" s="17" t="s">
        <v>292</v>
      </c>
      <c r="C640" s="6" t="s">
        <v>303</v>
      </c>
      <c r="D640" s="5">
        <v>40</v>
      </c>
      <c r="E640" s="234"/>
      <c r="F640" s="8">
        <f>D640*E640</f>
        <v>0</v>
      </c>
    </row>
    <row r="641" spans="1:6" ht="14.25">
      <c r="A641" s="3"/>
      <c r="B641" s="17" t="s">
        <v>293</v>
      </c>
      <c r="C641" s="6" t="s">
        <v>303</v>
      </c>
      <c r="D641" s="5">
        <v>3</v>
      </c>
      <c r="E641" s="234"/>
      <c r="F641" s="8">
        <f>D641*E641</f>
        <v>0</v>
      </c>
    </row>
    <row r="642" spans="1:6" ht="14.25">
      <c r="A642" s="3"/>
      <c r="B642" s="9"/>
      <c r="C642" s="6"/>
      <c r="D642" s="5"/>
      <c r="E642" s="234"/>
      <c r="F642" s="9"/>
    </row>
    <row r="643" spans="1:6" ht="79.5" customHeight="1">
      <c r="A643" s="3" t="s">
        <v>300</v>
      </c>
      <c r="B643" s="58" t="s">
        <v>630</v>
      </c>
      <c r="C643" s="9"/>
      <c r="D643" s="9"/>
      <c r="E643" s="234"/>
      <c r="F643" s="9"/>
    </row>
    <row r="644" spans="1:6" ht="14.25">
      <c r="A644" s="3"/>
      <c r="B644" s="17" t="s">
        <v>295</v>
      </c>
      <c r="C644" s="9"/>
      <c r="D644" s="9"/>
      <c r="E644" s="234"/>
      <c r="F644" s="9"/>
    </row>
    <row r="645" spans="1:6" ht="14.25">
      <c r="A645" s="3"/>
      <c r="B645" s="17" t="s">
        <v>270</v>
      </c>
      <c r="C645" s="6" t="s">
        <v>216</v>
      </c>
      <c r="D645" s="5">
        <v>3</v>
      </c>
      <c r="E645" s="234"/>
      <c r="F645" s="8">
        <f>D645*E645</f>
        <v>0</v>
      </c>
    </row>
    <row r="646" spans="1:6" ht="14.25">
      <c r="A646" s="3"/>
      <c r="B646" s="17" t="s">
        <v>238</v>
      </c>
      <c r="C646" s="6" t="s">
        <v>216</v>
      </c>
      <c r="D646" s="5">
        <v>36</v>
      </c>
      <c r="E646" s="234"/>
      <c r="F646" s="8">
        <f>D646*E646</f>
        <v>0</v>
      </c>
    </row>
    <row r="647" spans="1:6" ht="14.25">
      <c r="A647" s="3"/>
      <c r="B647" s="17" t="s">
        <v>296</v>
      </c>
      <c r="C647" s="6" t="s">
        <v>216</v>
      </c>
      <c r="D647" s="5">
        <v>4</v>
      </c>
      <c r="E647" s="234"/>
      <c r="F647" s="8">
        <f>D647*E647</f>
        <v>0</v>
      </c>
    </row>
    <row r="648" spans="1:6" ht="21" customHeight="1">
      <c r="A648" s="3"/>
      <c r="B648" s="17" t="s">
        <v>297</v>
      </c>
      <c r="C648" s="6" t="s">
        <v>216</v>
      </c>
      <c r="D648" s="5">
        <v>2</v>
      </c>
      <c r="E648" s="234"/>
      <c r="F648" s="8">
        <f>D648*E648</f>
        <v>0</v>
      </c>
    </row>
    <row r="649" spans="1:6" ht="14.25">
      <c r="A649" s="3"/>
      <c r="B649" s="9"/>
      <c r="C649" s="6"/>
      <c r="D649" s="6"/>
      <c r="E649" s="234"/>
      <c r="F649" s="9"/>
    </row>
    <row r="650" spans="1:6" ht="21" customHeight="1">
      <c r="A650" s="3" t="s">
        <v>302</v>
      </c>
      <c r="B650" s="108" t="s">
        <v>299</v>
      </c>
      <c r="C650" s="6"/>
      <c r="D650" s="6"/>
      <c r="E650" s="234"/>
      <c r="F650" s="9"/>
    </row>
    <row r="651" spans="1:6" ht="30" customHeight="1">
      <c r="A651" s="3"/>
      <c r="B651" s="58" t="s">
        <v>631</v>
      </c>
      <c r="C651" s="9"/>
      <c r="D651" s="9"/>
      <c r="E651" s="234"/>
      <c r="F651" s="9"/>
    </row>
    <row r="652" spans="1:6" ht="38.25">
      <c r="A652" s="3"/>
      <c r="B652" s="17" t="s">
        <v>127</v>
      </c>
      <c r="C652" s="9"/>
      <c r="D652" s="9"/>
      <c r="E652" s="234"/>
      <c r="F652" s="9"/>
    </row>
    <row r="653" spans="1:6" ht="14.25">
      <c r="A653" s="3"/>
      <c r="B653" s="99" t="s">
        <v>486</v>
      </c>
      <c r="C653" s="222" t="s">
        <v>245</v>
      </c>
      <c r="D653" s="105">
        <v>6</v>
      </c>
      <c r="E653" s="234"/>
      <c r="F653" s="8">
        <f aca="true" t="shared" si="0" ref="F653:F659">D653*E653</f>
        <v>0</v>
      </c>
    </row>
    <row r="654" spans="1:7" s="184" customFormat="1" ht="15.75" customHeight="1">
      <c r="A654" s="3"/>
      <c r="B654" s="255" t="s">
        <v>577</v>
      </c>
      <c r="C654" s="256" t="s">
        <v>245</v>
      </c>
      <c r="D654" s="257">
        <v>12</v>
      </c>
      <c r="E654" s="181"/>
      <c r="F654" s="258">
        <f t="shared" si="0"/>
        <v>0</v>
      </c>
      <c r="G654" s="259"/>
    </row>
    <row r="655" spans="1:6" ht="25.5">
      <c r="A655" s="3"/>
      <c r="B655" s="99" t="s">
        <v>576</v>
      </c>
      <c r="C655" s="222" t="s">
        <v>245</v>
      </c>
      <c r="D655" s="105">
        <v>18</v>
      </c>
      <c r="E655" s="234"/>
      <c r="F655" s="8">
        <f t="shared" si="0"/>
        <v>0</v>
      </c>
    </row>
    <row r="656" spans="1:6" ht="14.25">
      <c r="A656" s="3"/>
      <c r="B656" s="99" t="s">
        <v>575</v>
      </c>
      <c r="C656" s="222" t="s">
        <v>245</v>
      </c>
      <c r="D656" s="105">
        <v>50</v>
      </c>
      <c r="E656" s="234"/>
      <c r="F656" s="8">
        <f t="shared" si="0"/>
        <v>0</v>
      </c>
    </row>
    <row r="657" spans="1:6" ht="14.25">
      <c r="A657" s="3"/>
      <c r="B657" s="99" t="s">
        <v>574</v>
      </c>
      <c r="C657" s="222" t="s">
        <v>245</v>
      </c>
      <c r="D657" s="105">
        <v>24</v>
      </c>
      <c r="E657" s="234"/>
      <c r="F657" s="8">
        <f t="shared" si="0"/>
        <v>0</v>
      </c>
    </row>
    <row r="658" spans="1:6" ht="14.25">
      <c r="A658" s="3"/>
      <c r="B658" s="99" t="s">
        <v>578</v>
      </c>
      <c r="C658" s="222" t="s">
        <v>245</v>
      </c>
      <c r="D658" s="105">
        <v>20</v>
      </c>
      <c r="E658" s="234"/>
      <c r="F658" s="8">
        <f t="shared" si="0"/>
        <v>0</v>
      </c>
    </row>
    <row r="659" spans="1:6" ht="18" customHeight="1">
      <c r="A659" s="3"/>
      <c r="B659" s="99" t="s">
        <v>317</v>
      </c>
      <c r="C659" s="223" t="s">
        <v>216</v>
      </c>
      <c r="D659" s="105">
        <v>1</v>
      </c>
      <c r="E659" s="234"/>
      <c r="F659" s="8">
        <f t="shared" si="0"/>
        <v>0</v>
      </c>
    </row>
    <row r="660" spans="1:6" ht="14.25">
      <c r="A660" s="3"/>
      <c r="B660" s="9"/>
      <c r="C660" s="6"/>
      <c r="D660" s="6"/>
      <c r="E660" s="234"/>
      <c r="F660" s="9"/>
    </row>
    <row r="661" spans="1:6" ht="38.25">
      <c r="A661" s="3" t="s">
        <v>304</v>
      </c>
      <c r="B661" s="99" t="s">
        <v>301</v>
      </c>
      <c r="C661" s="9"/>
      <c r="D661" s="20"/>
      <c r="E661" s="234"/>
      <c r="F661" s="9"/>
    </row>
    <row r="662" spans="1:6" ht="14.25">
      <c r="A662" s="3"/>
      <c r="B662" s="9"/>
      <c r="C662" s="6" t="s">
        <v>245</v>
      </c>
      <c r="D662" s="5">
        <v>1</v>
      </c>
      <c r="E662" s="234"/>
      <c r="F662" s="8">
        <f>D662*E662</f>
        <v>0</v>
      </c>
    </row>
    <row r="663" spans="1:6" ht="13.5" customHeight="1">
      <c r="A663" s="3"/>
      <c r="B663" s="9"/>
      <c r="C663" s="6"/>
      <c r="D663" s="5"/>
      <c r="E663" s="234"/>
      <c r="F663" s="9"/>
    </row>
    <row r="664" spans="1:6" ht="51">
      <c r="A664" s="3" t="s">
        <v>305</v>
      </c>
      <c r="B664" s="58" t="s">
        <v>406</v>
      </c>
      <c r="C664" s="6"/>
      <c r="D664" s="5"/>
      <c r="E664" s="234"/>
      <c r="F664" s="9"/>
    </row>
    <row r="665" spans="1:6" ht="14.25">
      <c r="A665" s="3"/>
      <c r="B665" s="9"/>
      <c r="C665" s="6" t="s">
        <v>303</v>
      </c>
      <c r="D665" s="5">
        <v>6</v>
      </c>
      <c r="E665" s="234"/>
      <c r="F665" s="8">
        <f>D665*E665</f>
        <v>0</v>
      </c>
    </row>
    <row r="666" spans="1:6" ht="14.25">
      <c r="A666" s="3"/>
      <c r="B666" s="9"/>
      <c r="C666" s="6"/>
      <c r="D666" s="6"/>
      <c r="E666" s="234"/>
      <c r="F666" s="9"/>
    </row>
    <row r="667" spans="1:6" ht="14.25">
      <c r="A667" s="3" t="s">
        <v>308</v>
      </c>
      <c r="B667" s="108" t="s">
        <v>579</v>
      </c>
      <c r="C667" s="6"/>
      <c r="D667" s="6"/>
      <c r="E667" s="234"/>
      <c r="F667" s="9"/>
    </row>
    <row r="668" spans="1:6" ht="14.25">
      <c r="A668" s="3"/>
      <c r="B668" s="58" t="s">
        <v>310</v>
      </c>
      <c r="C668" s="6" t="s">
        <v>245</v>
      </c>
      <c r="D668" s="5">
        <v>2</v>
      </c>
      <c r="E668" s="234"/>
      <c r="F668" s="8">
        <f>D668*E668</f>
        <v>0</v>
      </c>
    </row>
    <row r="669" spans="1:6" ht="25.5">
      <c r="A669" s="3"/>
      <c r="B669" s="111" t="s">
        <v>311</v>
      </c>
      <c r="C669" s="6" t="s">
        <v>245</v>
      </c>
      <c r="D669" s="5">
        <v>2</v>
      </c>
      <c r="E669" s="234"/>
      <c r="F669" s="8">
        <f>D669*E669</f>
        <v>0</v>
      </c>
    </row>
    <row r="670" spans="1:6" ht="14.25">
      <c r="A670" s="3"/>
      <c r="B670" s="111" t="s">
        <v>580</v>
      </c>
      <c r="C670" s="6" t="s">
        <v>245</v>
      </c>
      <c r="D670" s="5">
        <v>10.8</v>
      </c>
      <c r="E670" s="234"/>
      <c r="F670" s="8">
        <f>D670*E670</f>
        <v>0</v>
      </c>
    </row>
    <row r="671" spans="1:6" ht="17.25" customHeight="1">
      <c r="A671" s="3"/>
      <c r="B671" s="111" t="s">
        <v>487</v>
      </c>
      <c r="C671" s="6" t="s">
        <v>245</v>
      </c>
      <c r="D671" s="5">
        <v>2</v>
      </c>
      <c r="E671" s="234"/>
      <c r="F671" s="8">
        <f>D671*E671</f>
        <v>0</v>
      </c>
    </row>
    <row r="672" spans="1:6" ht="14.25">
      <c r="A672" s="3"/>
      <c r="B672" s="111" t="s">
        <v>312</v>
      </c>
      <c r="C672" s="6"/>
      <c r="D672" s="5"/>
      <c r="E672" s="234"/>
      <c r="F672" s="9"/>
    </row>
    <row r="673" spans="1:6" ht="38.25">
      <c r="A673" s="3"/>
      <c r="B673" s="111" t="s">
        <v>581</v>
      </c>
      <c r="C673" s="6" t="s">
        <v>245</v>
      </c>
      <c r="D673" s="5">
        <v>8</v>
      </c>
      <c r="E673" s="5"/>
      <c r="F673" s="8">
        <f>D673*E673</f>
        <v>0</v>
      </c>
    </row>
    <row r="674" spans="1:6" ht="14.25">
      <c r="A674" s="3"/>
      <c r="B674" s="224"/>
      <c r="C674" s="104"/>
      <c r="D674" s="99"/>
      <c r="E674" s="235"/>
      <c r="F674" s="9"/>
    </row>
    <row r="675" spans="1:6" ht="14.25">
      <c r="A675" s="3" t="s">
        <v>320</v>
      </c>
      <c r="B675" s="108" t="s">
        <v>306</v>
      </c>
      <c r="C675" s="6"/>
      <c r="D675" s="6"/>
      <c r="E675" s="234"/>
      <c r="F675" s="9"/>
    </row>
    <row r="676" spans="1:6" ht="63.75">
      <c r="A676" s="3"/>
      <c r="B676" s="58" t="s">
        <v>509</v>
      </c>
      <c r="C676" s="6"/>
      <c r="D676" s="6"/>
      <c r="E676" s="234"/>
      <c r="F676" s="9"/>
    </row>
    <row r="677" spans="1:6" ht="14.25">
      <c r="A677" s="3"/>
      <c r="B677" s="63" t="s">
        <v>313</v>
      </c>
      <c r="C677" s="6"/>
      <c r="D677" s="6"/>
      <c r="E677" s="234"/>
      <c r="F677" s="9"/>
    </row>
    <row r="678" spans="1:6" ht="14.25">
      <c r="A678" s="3"/>
      <c r="B678" s="63" t="s">
        <v>314</v>
      </c>
      <c r="C678" s="6"/>
      <c r="D678" s="6"/>
      <c r="E678" s="234"/>
      <c r="F678" s="9"/>
    </row>
    <row r="679" spans="1:6" ht="14.25">
      <c r="A679" s="3"/>
      <c r="B679" s="63" t="s">
        <v>315</v>
      </c>
      <c r="C679" s="6"/>
      <c r="D679" s="6"/>
      <c r="E679" s="234"/>
      <c r="F679" s="9"/>
    </row>
    <row r="680" spans="1:6" ht="15.75">
      <c r="A680" s="3"/>
      <c r="B680" s="63" t="s">
        <v>316</v>
      </c>
      <c r="C680" s="6"/>
      <c r="D680" s="6"/>
      <c r="E680" s="234"/>
      <c r="F680" s="9"/>
    </row>
    <row r="681" spans="1:6" ht="14.25">
      <c r="A681" s="3"/>
      <c r="B681" s="9"/>
      <c r="C681" s="6" t="s">
        <v>216</v>
      </c>
      <c r="D681" s="5">
        <v>1</v>
      </c>
      <c r="E681" s="234"/>
      <c r="F681" s="8">
        <f>D681*E681</f>
        <v>0</v>
      </c>
    </row>
    <row r="682" spans="1:6" ht="14.25">
      <c r="A682" s="3"/>
      <c r="B682" s="9"/>
      <c r="C682" s="6"/>
      <c r="D682" s="6"/>
      <c r="E682" s="234"/>
      <c r="F682" s="9"/>
    </row>
    <row r="683" spans="1:6" ht="14.25">
      <c r="A683" s="3" t="s">
        <v>321</v>
      </c>
      <c r="B683" s="108" t="s">
        <v>307</v>
      </c>
      <c r="C683" s="6"/>
      <c r="D683" s="6"/>
      <c r="E683" s="234"/>
      <c r="F683" s="9"/>
    </row>
    <row r="684" spans="1:6" ht="69" customHeight="1">
      <c r="A684" s="3"/>
      <c r="B684" s="58" t="s">
        <v>632</v>
      </c>
      <c r="C684" s="6"/>
      <c r="D684" s="6"/>
      <c r="E684" s="234"/>
      <c r="F684" s="9"/>
    </row>
    <row r="685" spans="1:6" ht="14.25">
      <c r="A685" s="3" t="s">
        <v>309</v>
      </c>
      <c r="B685" s="110" t="s">
        <v>582</v>
      </c>
      <c r="C685" s="5" t="s">
        <v>245</v>
      </c>
      <c r="D685" s="5">
        <v>2</v>
      </c>
      <c r="E685" s="234"/>
      <c r="F685" s="8">
        <f aca="true" t="shared" si="1" ref="F685:F690">D685*E685</f>
        <v>0</v>
      </c>
    </row>
    <row r="686" spans="1:6" ht="18.75" customHeight="1">
      <c r="A686" s="3" t="s">
        <v>309</v>
      </c>
      <c r="B686" s="110" t="s">
        <v>488</v>
      </c>
      <c r="C686" s="5" t="s">
        <v>245</v>
      </c>
      <c r="D686" s="5">
        <v>1</v>
      </c>
      <c r="E686" s="234"/>
      <c r="F686" s="8">
        <f t="shared" si="1"/>
        <v>0</v>
      </c>
    </row>
    <row r="687" spans="1:6" ht="14.25">
      <c r="A687" s="3" t="s">
        <v>309</v>
      </c>
      <c r="B687" s="59" t="s">
        <v>583</v>
      </c>
      <c r="C687" s="5" t="s">
        <v>245</v>
      </c>
      <c r="D687" s="5">
        <v>3</v>
      </c>
      <c r="E687" s="234"/>
      <c r="F687" s="8">
        <f t="shared" si="1"/>
        <v>0</v>
      </c>
    </row>
    <row r="688" spans="1:7" ht="14.25">
      <c r="A688" s="3" t="s">
        <v>309</v>
      </c>
      <c r="B688" s="110" t="s">
        <v>489</v>
      </c>
      <c r="C688" s="5" t="s">
        <v>245</v>
      </c>
      <c r="D688" s="5">
        <v>5</v>
      </c>
      <c r="E688" s="234"/>
      <c r="F688" s="8">
        <f t="shared" si="1"/>
        <v>0</v>
      </c>
      <c r="G688" s="157"/>
    </row>
    <row r="689" spans="1:7" ht="18" customHeight="1">
      <c r="A689" s="3" t="s">
        <v>309</v>
      </c>
      <c r="B689" s="59" t="s">
        <v>594</v>
      </c>
      <c r="C689" s="5" t="s">
        <v>245</v>
      </c>
      <c r="D689" s="5">
        <v>10</v>
      </c>
      <c r="E689" s="234"/>
      <c r="F689" s="8">
        <f t="shared" si="1"/>
        <v>0</v>
      </c>
      <c r="G689" s="157"/>
    </row>
    <row r="690" spans="1:7" ht="14.25">
      <c r="A690" s="3" t="s">
        <v>309</v>
      </c>
      <c r="B690" s="58" t="s">
        <v>317</v>
      </c>
      <c r="C690" s="5" t="s">
        <v>66</v>
      </c>
      <c r="D690" s="5">
        <v>1</v>
      </c>
      <c r="E690" s="234"/>
      <c r="F690" s="8">
        <f t="shared" si="1"/>
        <v>0</v>
      </c>
      <c r="G690" s="157"/>
    </row>
    <row r="691" spans="1:7" ht="14.25">
      <c r="A691" s="3" t="s">
        <v>309</v>
      </c>
      <c r="B691" s="110" t="s">
        <v>490</v>
      </c>
      <c r="C691" s="5" t="s">
        <v>303</v>
      </c>
      <c r="D691" s="5">
        <v>20</v>
      </c>
      <c r="E691" s="234"/>
      <c r="F691" s="8">
        <f>D691*E691</f>
        <v>0</v>
      </c>
      <c r="G691" s="157"/>
    </row>
    <row r="692" spans="1:7" ht="18" customHeight="1">
      <c r="A692" s="3" t="s">
        <v>309</v>
      </c>
      <c r="B692" s="58" t="s">
        <v>491</v>
      </c>
      <c r="C692" s="5" t="s">
        <v>245</v>
      </c>
      <c r="D692" s="5">
        <v>2</v>
      </c>
      <c r="E692" s="234"/>
      <c r="F692" s="8">
        <f>D692*E692</f>
        <v>0</v>
      </c>
      <c r="G692" s="157"/>
    </row>
    <row r="693" spans="1:7" ht="14.25">
      <c r="A693" s="3" t="s">
        <v>309</v>
      </c>
      <c r="B693" s="110" t="s">
        <v>318</v>
      </c>
      <c r="C693" s="5" t="s">
        <v>245</v>
      </c>
      <c r="D693" s="5">
        <v>1</v>
      </c>
      <c r="E693" s="234"/>
      <c r="F693" s="8">
        <f>D693*E693</f>
        <v>0</v>
      </c>
      <c r="G693" s="157"/>
    </row>
    <row r="694" spans="1:7" ht="25.5">
      <c r="A694" s="3" t="s">
        <v>309</v>
      </c>
      <c r="B694" s="59" t="s">
        <v>319</v>
      </c>
      <c r="C694" s="5" t="s">
        <v>245</v>
      </c>
      <c r="D694" s="5">
        <v>1</v>
      </c>
      <c r="E694" s="234"/>
      <c r="F694" s="8">
        <f>D694*E694</f>
        <v>0</v>
      </c>
      <c r="G694" s="157"/>
    </row>
    <row r="695" spans="1:6" ht="14.25">
      <c r="A695" s="3"/>
      <c r="B695" s="9"/>
      <c r="C695" s="9"/>
      <c r="D695" s="9"/>
      <c r="E695" s="234"/>
      <c r="F695" s="9"/>
    </row>
    <row r="696" spans="1:6" ht="14.25">
      <c r="A696" s="98" t="s">
        <v>323</v>
      </c>
      <c r="B696" s="153" t="s">
        <v>492</v>
      </c>
      <c r="C696" s="100"/>
      <c r="D696" s="100"/>
      <c r="E696" s="235"/>
      <c r="F696" s="100"/>
    </row>
    <row r="697" spans="1:6" ht="189" customHeight="1">
      <c r="A697" s="98"/>
      <c r="B697" s="201" t="s">
        <v>495</v>
      </c>
      <c r="C697" s="206"/>
      <c r="D697" s="209"/>
      <c r="E697" s="239"/>
      <c r="F697" s="209"/>
    </row>
    <row r="698" spans="1:6" ht="25.5">
      <c r="A698" s="204"/>
      <c r="B698" s="203" t="s">
        <v>496</v>
      </c>
      <c r="C698" s="208"/>
      <c r="D698" s="211"/>
      <c r="E698" s="240"/>
      <c r="F698" s="211"/>
    </row>
    <row r="699" spans="1:6" ht="111" customHeight="1">
      <c r="A699" s="205"/>
      <c r="B699" s="202" t="s">
        <v>493</v>
      </c>
      <c r="C699" s="207"/>
      <c r="D699" s="210"/>
      <c r="E699" s="241"/>
      <c r="F699" s="210"/>
    </row>
    <row r="700" spans="1:6" ht="24.75" customHeight="1">
      <c r="A700" s="3"/>
      <c r="B700" s="58"/>
      <c r="C700" s="6" t="s">
        <v>245</v>
      </c>
      <c r="D700" s="5">
        <v>1</v>
      </c>
      <c r="E700" s="234"/>
      <c r="F700" s="8">
        <f>D700*E700</f>
        <v>0</v>
      </c>
    </row>
    <row r="701" spans="1:6" ht="14.25">
      <c r="A701" s="112"/>
      <c r="B701" s="156"/>
      <c r="C701" s="100"/>
      <c r="D701" s="100"/>
      <c r="E701" s="235"/>
      <c r="F701" s="100"/>
    </row>
    <row r="702" spans="1:6" ht="159" customHeight="1">
      <c r="A702" s="112" t="s">
        <v>325</v>
      </c>
      <c r="B702" s="94" t="s">
        <v>494</v>
      </c>
      <c r="C702" s="100"/>
      <c r="D702" s="100"/>
      <c r="E702" s="235"/>
      <c r="F702" s="100"/>
    </row>
    <row r="703" spans="1:6" ht="14.25">
      <c r="A703" s="112"/>
      <c r="B703" s="155"/>
      <c r="C703" s="104" t="s">
        <v>245</v>
      </c>
      <c r="D703" s="105">
        <v>1</v>
      </c>
      <c r="E703" s="235"/>
      <c r="F703" s="8">
        <f>D703*E703</f>
        <v>0</v>
      </c>
    </row>
    <row r="704" spans="1:6" ht="14.25">
      <c r="A704" s="112"/>
      <c r="B704" s="156"/>
      <c r="C704" s="100"/>
      <c r="D704" s="100"/>
      <c r="E704" s="235"/>
      <c r="F704" s="100"/>
    </row>
    <row r="705" spans="1:6" ht="51">
      <c r="A705" s="112" t="s">
        <v>347</v>
      </c>
      <c r="B705" s="94" t="s">
        <v>497</v>
      </c>
      <c r="C705" s="100"/>
      <c r="D705" s="100"/>
      <c r="E705" s="235"/>
      <c r="F705" s="100"/>
    </row>
    <row r="706" spans="1:6" ht="14.25">
      <c r="A706" s="112"/>
      <c r="B706" s="155"/>
      <c r="C706" s="104" t="s">
        <v>245</v>
      </c>
      <c r="D706" s="105">
        <v>1</v>
      </c>
      <c r="E706" s="235"/>
      <c r="F706" s="8">
        <f>D706*E706</f>
        <v>0</v>
      </c>
    </row>
    <row r="707" spans="1:6" ht="14.25">
      <c r="A707" s="98"/>
      <c r="B707" s="155"/>
      <c r="C707" s="104"/>
      <c r="D707" s="105"/>
      <c r="E707" s="235"/>
      <c r="F707" s="100"/>
    </row>
    <row r="708" spans="1:6" ht="25.5">
      <c r="A708" s="98" t="s">
        <v>349</v>
      </c>
      <c r="B708" s="155" t="s">
        <v>501</v>
      </c>
      <c r="C708" s="100"/>
      <c r="D708" s="101"/>
      <c r="E708" s="235"/>
      <c r="F708" s="101"/>
    </row>
    <row r="709" spans="1:6" ht="17.25" customHeight="1">
      <c r="A709" s="98"/>
      <c r="B709" s="99"/>
      <c r="C709" s="104" t="s">
        <v>245</v>
      </c>
      <c r="D709" s="105">
        <v>1</v>
      </c>
      <c r="E709" s="235"/>
      <c r="F709" s="8">
        <f>D709*E709</f>
        <v>0</v>
      </c>
    </row>
    <row r="710" spans="1:6" ht="14.25">
      <c r="A710" s="98"/>
      <c r="B710" s="99"/>
      <c r="C710" s="100"/>
      <c r="D710" s="101"/>
      <c r="E710" s="235"/>
      <c r="F710" s="101"/>
    </row>
    <row r="711" spans="1:6" ht="14.25">
      <c r="A711" s="98" t="s">
        <v>350</v>
      </c>
      <c r="B711" s="99" t="s">
        <v>498</v>
      </c>
      <c r="C711" s="100"/>
      <c r="D711" s="101"/>
      <c r="E711" s="235"/>
      <c r="F711" s="101"/>
    </row>
    <row r="712" spans="1:6" ht="14.25">
      <c r="A712" s="98"/>
      <c r="B712" s="99"/>
      <c r="C712" s="104" t="s">
        <v>245</v>
      </c>
      <c r="D712" s="105">
        <v>1</v>
      </c>
      <c r="E712" s="235"/>
      <c r="F712" s="8">
        <f>D712*E712</f>
        <v>0</v>
      </c>
    </row>
    <row r="713" spans="1:6" ht="14.25">
      <c r="A713" s="98"/>
      <c r="B713" s="99"/>
      <c r="C713" s="100"/>
      <c r="D713" s="101"/>
      <c r="E713" s="235"/>
      <c r="F713" s="101"/>
    </row>
    <row r="714" spans="1:6" ht="25.5">
      <c r="A714" s="98" t="s">
        <v>351</v>
      </c>
      <c r="B714" s="155" t="s">
        <v>505</v>
      </c>
      <c r="C714" s="100"/>
      <c r="D714" s="101"/>
      <c r="E714" s="235"/>
      <c r="F714" s="101"/>
    </row>
    <row r="715" spans="1:6" ht="14.25">
      <c r="A715" s="98"/>
      <c r="B715" s="99"/>
      <c r="C715" s="104" t="s">
        <v>245</v>
      </c>
      <c r="D715" s="105">
        <v>1</v>
      </c>
      <c r="E715" s="235"/>
      <c r="F715" s="8">
        <f>D715*E715</f>
        <v>0</v>
      </c>
    </row>
    <row r="716" spans="1:6" ht="14.25">
      <c r="A716" s="98"/>
      <c r="B716" s="99"/>
      <c r="C716" s="100"/>
      <c r="D716" s="101"/>
      <c r="E716" s="235"/>
      <c r="F716" s="101"/>
    </row>
    <row r="717" spans="1:6" ht="25.5">
      <c r="A717" s="98" t="s">
        <v>656</v>
      </c>
      <c r="B717" s="99" t="s">
        <v>499</v>
      </c>
      <c r="C717" s="102"/>
      <c r="D717" s="101"/>
      <c r="E717" s="235"/>
      <c r="F717" s="101"/>
    </row>
    <row r="718" spans="1:6" ht="14.25">
      <c r="A718" s="98"/>
      <c r="B718" s="99"/>
      <c r="C718" s="104" t="s">
        <v>245</v>
      </c>
      <c r="D718" s="105">
        <v>1</v>
      </c>
      <c r="E718" s="235"/>
      <c r="F718" s="8">
        <f>D718*E718</f>
        <v>0</v>
      </c>
    </row>
    <row r="719" spans="1:6" ht="14.25">
      <c r="A719" s="98"/>
      <c r="B719" s="99"/>
      <c r="C719" s="102"/>
      <c r="D719" s="101"/>
      <c r="E719" s="235"/>
      <c r="F719" s="101"/>
    </row>
    <row r="720" spans="1:6" ht="25.5">
      <c r="A720" s="98" t="s">
        <v>353</v>
      </c>
      <c r="B720" s="99" t="s">
        <v>500</v>
      </c>
      <c r="C720" s="102"/>
      <c r="D720" s="101"/>
      <c r="E720" s="235"/>
      <c r="F720" s="101"/>
    </row>
    <row r="721" spans="1:6" ht="14.25">
      <c r="A721" s="98"/>
      <c r="B721" s="99"/>
      <c r="C721" s="104" t="s">
        <v>245</v>
      </c>
      <c r="D721" s="105">
        <v>1</v>
      </c>
      <c r="E721" s="235"/>
      <c r="F721" s="8">
        <f>D721*E721</f>
        <v>0</v>
      </c>
    </row>
    <row r="722" spans="1:6" ht="12.75" customHeight="1">
      <c r="A722" s="98"/>
      <c r="B722" s="99"/>
      <c r="C722" s="102"/>
      <c r="D722" s="101"/>
      <c r="E722" s="235"/>
      <c r="F722" s="101"/>
    </row>
    <row r="723" spans="1:6" ht="145.5" customHeight="1">
      <c r="A723" s="98" t="s">
        <v>354</v>
      </c>
      <c r="B723" s="94" t="s">
        <v>633</v>
      </c>
      <c r="C723" s="102"/>
      <c r="D723" s="101"/>
      <c r="E723" s="235"/>
      <c r="F723" s="101"/>
    </row>
    <row r="724" spans="1:6" ht="14.25">
      <c r="A724" s="98"/>
      <c r="B724" s="94"/>
      <c r="C724" s="6" t="s">
        <v>245</v>
      </c>
      <c r="D724" s="5">
        <v>1</v>
      </c>
      <c r="E724" s="235"/>
      <c r="F724" s="8">
        <f>D724*E724</f>
        <v>0</v>
      </c>
    </row>
    <row r="725" spans="1:6" ht="12" customHeight="1">
      <c r="A725" s="98"/>
      <c r="B725" s="94"/>
      <c r="C725" s="102"/>
      <c r="D725" s="101"/>
      <c r="E725" s="235"/>
      <c r="F725" s="101"/>
    </row>
    <row r="726" spans="1:6" ht="14.25">
      <c r="A726" s="98" t="s">
        <v>355</v>
      </c>
      <c r="B726" s="103" t="s">
        <v>502</v>
      </c>
      <c r="C726" s="102"/>
      <c r="D726" s="101"/>
      <c r="E726" s="235"/>
      <c r="F726" s="101"/>
    </row>
    <row r="727" spans="1:6" ht="14.25">
      <c r="A727" s="98"/>
      <c r="B727" s="103"/>
      <c r="C727" s="104" t="s">
        <v>245</v>
      </c>
      <c r="D727" s="105">
        <v>1</v>
      </c>
      <c r="E727" s="235"/>
      <c r="F727" s="8">
        <f>D727*E727</f>
        <v>0</v>
      </c>
    </row>
    <row r="728" spans="1:6" ht="14.25">
      <c r="A728" s="98"/>
      <c r="B728" s="103"/>
      <c r="C728" s="102"/>
      <c r="D728" s="101"/>
      <c r="E728" s="235"/>
      <c r="F728" s="101"/>
    </row>
    <row r="729" spans="1:6" ht="18" customHeight="1">
      <c r="A729" s="98" t="s">
        <v>361</v>
      </c>
      <c r="B729" s="102" t="s">
        <v>503</v>
      </c>
      <c r="C729" s="102"/>
      <c r="D729" s="101"/>
      <c r="E729" s="235"/>
      <c r="F729" s="101"/>
    </row>
    <row r="730" spans="1:6" ht="14.25">
      <c r="A730" s="98"/>
      <c r="B730" s="102"/>
      <c r="C730" s="104" t="s">
        <v>245</v>
      </c>
      <c r="D730" s="105">
        <v>1</v>
      </c>
      <c r="E730" s="235"/>
      <c r="F730" s="8">
        <f>D730*E730</f>
        <v>0</v>
      </c>
    </row>
    <row r="731" spans="1:6" ht="14.25">
      <c r="A731" s="98"/>
      <c r="B731" s="102"/>
      <c r="C731" s="102"/>
      <c r="D731" s="101"/>
      <c r="E731" s="235"/>
      <c r="F731" s="101"/>
    </row>
    <row r="732" spans="1:6" ht="14.25">
      <c r="A732" s="98" t="s">
        <v>367</v>
      </c>
      <c r="B732" s="102" t="s">
        <v>504</v>
      </c>
      <c r="C732" s="102"/>
      <c r="D732" s="101"/>
      <c r="E732" s="235"/>
      <c r="F732" s="101"/>
    </row>
    <row r="733" spans="1:6" ht="14.25">
      <c r="A733" s="112"/>
      <c r="B733" s="100"/>
      <c r="C733" s="104" t="s">
        <v>327</v>
      </c>
      <c r="D733" s="105">
        <v>60</v>
      </c>
      <c r="E733" s="235"/>
      <c r="F733" s="8">
        <f>D733*E733</f>
        <v>0</v>
      </c>
    </row>
    <row r="734" spans="1:6" ht="14.25">
      <c r="A734" s="98"/>
      <c r="B734" s="100"/>
      <c r="C734" s="104"/>
      <c r="D734" s="104"/>
      <c r="E734" s="235"/>
      <c r="F734" s="100"/>
    </row>
    <row r="735" spans="1:6" ht="14.25">
      <c r="A735" s="98" t="s">
        <v>369</v>
      </c>
      <c r="B735" s="158" t="s">
        <v>506</v>
      </c>
      <c r="C735" s="100"/>
      <c r="D735" s="100"/>
      <c r="E735" s="235"/>
      <c r="F735" s="101"/>
    </row>
    <row r="736" spans="1:6" ht="216.75" customHeight="1">
      <c r="A736" s="98"/>
      <c r="B736" s="94" t="s">
        <v>634</v>
      </c>
      <c r="C736" s="102"/>
      <c r="D736" s="101"/>
      <c r="E736" s="235"/>
      <c r="F736" s="101"/>
    </row>
    <row r="737" spans="1:6" ht="14.25">
      <c r="A737" s="98"/>
      <c r="B737" s="94"/>
      <c r="C737" s="104" t="s">
        <v>245</v>
      </c>
      <c r="D737" s="105">
        <v>1</v>
      </c>
      <c r="E737" s="235"/>
      <c r="F737" s="8">
        <f>D737*E737</f>
        <v>0</v>
      </c>
    </row>
    <row r="738" spans="1:6" ht="14.25" customHeight="1">
      <c r="A738" s="98"/>
      <c r="B738" s="94"/>
      <c r="C738" s="102"/>
      <c r="D738" s="101"/>
      <c r="E738" s="235"/>
      <c r="F738" s="101"/>
    </row>
    <row r="739" spans="1:6" ht="54.75" customHeight="1">
      <c r="A739" s="98" t="s">
        <v>657</v>
      </c>
      <c r="B739" s="94" t="s">
        <v>635</v>
      </c>
      <c r="C739" s="102"/>
      <c r="D739" s="101"/>
      <c r="E739" s="235"/>
      <c r="F739" s="101"/>
    </row>
    <row r="740" spans="1:6" ht="14.25">
      <c r="A740" s="112"/>
      <c r="B740" s="100"/>
      <c r="C740" s="104" t="s">
        <v>66</v>
      </c>
      <c r="D740" s="105">
        <v>1</v>
      </c>
      <c r="E740" s="235"/>
      <c r="F740" s="8">
        <f>D740*E740</f>
        <v>0</v>
      </c>
    </row>
    <row r="741" spans="1:6" ht="14.25">
      <c r="A741" s="112"/>
      <c r="B741" s="100"/>
      <c r="C741" s="104"/>
      <c r="D741" s="104"/>
      <c r="E741" s="235"/>
      <c r="F741" s="100"/>
    </row>
    <row r="742" spans="1:6" ht="14.25">
      <c r="A742" s="112" t="s">
        <v>658</v>
      </c>
      <c r="B742" s="197" t="s">
        <v>507</v>
      </c>
      <c r="C742" s="100"/>
      <c r="D742" s="101"/>
      <c r="E742" s="235"/>
      <c r="F742" s="101"/>
    </row>
    <row r="743" spans="1:6" ht="214.5" customHeight="1">
      <c r="A743" s="112"/>
      <c r="B743" s="94" t="s">
        <v>605</v>
      </c>
      <c r="C743" s="102"/>
      <c r="D743" s="101"/>
      <c r="E743" s="235"/>
      <c r="F743" s="101"/>
    </row>
    <row r="744" spans="1:6" ht="14.25">
      <c r="A744" s="3"/>
      <c r="B744" s="9"/>
      <c r="C744" s="104" t="s">
        <v>66</v>
      </c>
      <c r="D744" s="105">
        <v>1</v>
      </c>
      <c r="E744" s="234"/>
      <c r="F744" s="8">
        <f>D744*E744</f>
        <v>0</v>
      </c>
    </row>
    <row r="745" spans="1:6" ht="14.25">
      <c r="A745" s="3"/>
      <c r="B745" s="9"/>
      <c r="C745" s="6"/>
      <c r="D745" s="6"/>
      <c r="E745" s="234"/>
      <c r="F745" s="9"/>
    </row>
    <row r="746" spans="1:6" ht="32.25" customHeight="1">
      <c r="A746" s="3" t="s">
        <v>659</v>
      </c>
      <c r="B746" s="17" t="s">
        <v>322</v>
      </c>
      <c r="C746" s="6"/>
      <c r="D746" s="6"/>
      <c r="E746" s="234"/>
      <c r="F746" s="9"/>
    </row>
    <row r="747" spans="1:6" ht="14.25">
      <c r="A747" s="3"/>
      <c r="B747" s="9"/>
      <c r="C747" s="6" t="s">
        <v>216</v>
      </c>
      <c r="D747" s="5">
        <v>1</v>
      </c>
      <c r="E747" s="234"/>
      <c r="F747" s="8">
        <f>D747*E747</f>
        <v>0</v>
      </c>
    </row>
    <row r="748" spans="1:6" ht="14.25">
      <c r="A748" s="3"/>
      <c r="B748" s="9"/>
      <c r="C748" s="6"/>
      <c r="D748" s="6"/>
      <c r="E748" s="234"/>
      <c r="F748" s="9"/>
    </row>
    <row r="749" spans="1:6" ht="38.25">
      <c r="A749" s="3" t="s">
        <v>660</v>
      </c>
      <c r="B749" s="17" t="s">
        <v>324</v>
      </c>
      <c r="C749" s="6"/>
      <c r="D749" s="6"/>
      <c r="E749" s="234"/>
      <c r="F749" s="9"/>
    </row>
    <row r="750" spans="1:6" ht="14.25">
      <c r="A750" s="3"/>
      <c r="B750" s="9"/>
      <c r="C750" s="6" t="s">
        <v>216</v>
      </c>
      <c r="D750" s="5">
        <v>1</v>
      </c>
      <c r="E750" s="234"/>
      <c r="F750" s="8">
        <f>D750*E750</f>
        <v>0</v>
      </c>
    </row>
    <row r="751" spans="1:6" ht="14.25">
      <c r="A751" s="3"/>
      <c r="B751" s="9"/>
      <c r="C751" s="6"/>
      <c r="D751" s="6"/>
      <c r="E751" s="234"/>
      <c r="F751" s="9"/>
    </row>
    <row r="752" spans="1:6" ht="79.5" customHeight="1">
      <c r="A752" s="3" t="s">
        <v>661</v>
      </c>
      <c r="B752" s="59" t="s">
        <v>636</v>
      </c>
      <c r="C752" s="6"/>
      <c r="D752" s="6"/>
      <c r="E752" s="234"/>
      <c r="F752" s="9"/>
    </row>
    <row r="753" spans="1:6" ht="14.25">
      <c r="A753" s="3"/>
      <c r="B753" s="17" t="s">
        <v>326</v>
      </c>
      <c r="C753" s="6"/>
      <c r="D753" s="6"/>
      <c r="E753" s="234"/>
      <c r="F753" s="9"/>
    </row>
    <row r="754" spans="1:6" ht="14.25">
      <c r="A754" s="3"/>
      <c r="B754" s="17" t="s">
        <v>328</v>
      </c>
      <c r="C754" s="17" t="s">
        <v>327</v>
      </c>
      <c r="D754" s="17">
        <v>72.1</v>
      </c>
      <c r="E754" s="234"/>
      <c r="F754" s="8"/>
    </row>
    <row r="755" spans="1:6" ht="14.25">
      <c r="A755" s="3"/>
      <c r="B755" s="17" t="s">
        <v>329</v>
      </c>
      <c r="C755" s="6"/>
      <c r="D755" s="6"/>
      <c r="E755" s="234"/>
      <c r="F755" s="9"/>
    </row>
    <row r="756" spans="1:6" ht="14.25">
      <c r="A756" s="3"/>
      <c r="B756" s="17" t="s">
        <v>338</v>
      </c>
      <c r="C756" s="17" t="s">
        <v>327</v>
      </c>
      <c r="D756" s="17">
        <v>17.52</v>
      </c>
      <c r="E756" s="234"/>
      <c r="F756" s="8"/>
    </row>
    <row r="757" spans="1:6" ht="14.25">
      <c r="A757" s="3"/>
      <c r="B757" s="17" t="s">
        <v>330</v>
      </c>
      <c r="C757" s="17"/>
      <c r="D757" s="17"/>
      <c r="E757" s="234"/>
      <c r="F757" s="9"/>
    </row>
    <row r="758" spans="1:6" ht="14.25">
      <c r="A758" s="3"/>
      <c r="B758" s="17" t="s">
        <v>339</v>
      </c>
      <c r="C758" s="17" t="s">
        <v>327</v>
      </c>
      <c r="D758" s="17">
        <v>33.52</v>
      </c>
      <c r="E758" s="234"/>
      <c r="F758" s="8"/>
    </row>
    <row r="759" spans="1:6" ht="14.25">
      <c r="A759" s="3"/>
      <c r="B759" s="17" t="s">
        <v>331</v>
      </c>
      <c r="C759" s="17"/>
      <c r="D759" s="17"/>
      <c r="E759" s="234"/>
      <c r="F759" s="9"/>
    </row>
    <row r="760" spans="1:6" ht="14.25">
      <c r="A760" s="3"/>
      <c r="B760" s="17" t="s">
        <v>340</v>
      </c>
      <c r="C760" s="17" t="s">
        <v>327</v>
      </c>
      <c r="D760" s="17">
        <v>43.56</v>
      </c>
      <c r="E760" s="234"/>
      <c r="F760" s="8"/>
    </row>
    <row r="761" spans="1:6" ht="14.25" customHeight="1">
      <c r="A761" s="3"/>
      <c r="B761" s="17" t="s">
        <v>332</v>
      </c>
      <c r="C761" s="17"/>
      <c r="D761" s="17"/>
      <c r="E761" s="234"/>
      <c r="F761" s="9"/>
    </row>
    <row r="762" spans="1:6" ht="14.25">
      <c r="A762" s="3"/>
      <c r="B762" s="17" t="s">
        <v>341</v>
      </c>
      <c r="C762" s="17" t="s">
        <v>327</v>
      </c>
      <c r="D762" s="17">
        <v>11.34</v>
      </c>
      <c r="E762" s="234"/>
      <c r="F762" s="8"/>
    </row>
    <row r="763" spans="1:6" ht="14.25">
      <c r="A763" s="3"/>
      <c r="B763" s="17" t="s">
        <v>333</v>
      </c>
      <c r="C763" s="17"/>
      <c r="D763" s="17"/>
      <c r="E763" s="234"/>
      <c r="F763" s="9"/>
    </row>
    <row r="764" spans="1:6" ht="14.25">
      <c r="A764" s="3"/>
      <c r="B764" s="17" t="s">
        <v>342</v>
      </c>
      <c r="C764" s="17" t="s">
        <v>327</v>
      </c>
      <c r="D764" s="17">
        <v>10.32</v>
      </c>
      <c r="E764" s="234"/>
      <c r="F764" s="8"/>
    </row>
    <row r="765" spans="1:6" ht="14.25">
      <c r="A765" s="3"/>
      <c r="B765" s="17" t="s">
        <v>334</v>
      </c>
      <c r="C765" s="17"/>
      <c r="D765" s="17"/>
      <c r="E765" s="234"/>
      <c r="F765" s="9"/>
    </row>
    <row r="766" spans="1:6" ht="14.25">
      <c r="A766" s="3"/>
      <c r="B766" s="17" t="s">
        <v>343</v>
      </c>
      <c r="C766" s="17" t="s">
        <v>327</v>
      </c>
      <c r="D766" s="17">
        <v>7.84</v>
      </c>
      <c r="E766" s="234"/>
      <c r="F766" s="8"/>
    </row>
    <row r="767" spans="1:6" ht="14.25">
      <c r="A767" s="3"/>
      <c r="B767" s="17" t="s">
        <v>335</v>
      </c>
      <c r="C767" s="17"/>
      <c r="D767" s="17"/>
      <c r="E767" s="234"/>
      <c r="F767" s="9"/>
    </row>
    <row r="768" spans="1:6" ht="14.25">
      <c r="A768" s="3"/>
      <c r="B768" s="17" t="s">
        <v>344</v>
      </c>
      <c r="C768" s="17" t="s">
        <v>327</v>
      </c>
      <c r="D768" s="17">
        <v>2.76</v>
      </c>
      <c r="E768" s="234"/>
      <c r="F768" s="8"/>
    </row>
    <row r="769" spans="1:6" ht="14.25">
      <c r="A769" s="3"/>
      <c r="B769" s="17" t="s">
        <v>336</v>
      </c>
      <c r="C769" s="17"/>
      <c r="D769" s="17"/>
      <c r="E769" s="234"/>
      <c r="F769" s="9"/>
    </row>
    <row r="770" spans="1:6" ht="14.25">
      <c r="A770" s="3"/>
      <c r="B770" s="17" t="s">
        <v>345</v>
      </c>
      <c r="C770" s="17" t="s">
        <v>327</v>
      </c>
      <c r="D770" s="17">
        <v>57.13</v>
      </c>
      <c r="E770" s="234"/>
      <c r="F770" s="9"/>
    </row>
    <row r="771" spans="1:6" ht="14.25">
      <c r="A771" s="3"/>
      <c r="B771" s="17" t="s">
        <v>337</v>
      </c>
      <c r="C771" s="17"/>
      <c r="D771" s="17"/>
      <c r="E771" s="234"/>
      <c r="F771" s="9"/>
    </row>
    <row r="772" spans="1:6" ht="14.25">
      <c r="A772" s="3"/>
      <c r="B772" s="17" t="s">
        <v>346</v>
      </c>
      <c r="C772" s="17" t="s">
        <v>327</v>
      </c>
      <c r="D772" s="17">
        <v>19.3</v>
      </c>
      <c r="E772" s="234"/>
      <c r="F772" s="9"/>
    </row>
    <row r="773" spans="1:6" ht="14.25">
      <c r="A773" s="3"/>
      <c r="B773" s="9"/>
      <c r="C773" s="6" t="s">
        <v>327</v>
      </c>
      <c r="D773" s="6">
        <v>275.39</v>
      </c>
      <c r="E773" s="234"/>
      <c r="F773" s="8">
        <f>D773*E773</f>
        <v>0</v>
      </c>
    </row>
    <row r="774" spans="1:6" ht="14.25">
      <c r="A774" s="3"/>
      <c r="B774" s="9"/>
      <c r="C774" s="6"/>
      <c r="D774" s="6"/>
      <c r="E774" s="234"/>
      <c r="F774" s="9"/>
    </row>
    <row r="775" spans="1:6" ht="51">
      <c r="A775" s="3" t="s">
        <v>662</v>
      </c>
      <c r="B775" s="58" t="s">
        <v>348</v>
      </c>
      <c r="C775" s="6"/>
      <c r="D775" s="6"/>
      <c r="E775" s="234"/>
      <c r="F775" s="9"/>
    </row>
    <row r="776" spans="1:6" ht="14.25">
      <c r="A776" s="3"/>
      <c r="B776" s="63"/>
      <c r="C776" s="6" t="s">
        <v>379</v>
      </c>
      <c r="D776" s="5">
        <v>4</v>
      </c>
      <c r="E776" s="234"/>
      <c r="F776" s="8">
        <f>D776*E776</f>
        <v>0</v>
      </c>
    </row>
    <row r="777" spans="1:6" ht="14.25">
      <c r="A777" s="3"/>
      <c r="B777" s="63"/>
      <c r="C777" s="6"/>
      <c r="D777" s="6"/>
      <c r="E777" s="234"/>
      <c r="F777" s="9"/>
    </row>
    <row r="778" spans="1:6" ht="14.25">
      <c r="A778" s="3"/>
      <c r="B778" s="108" t="s">
        <v>637</v>
      </c>
      <c r="C778" s="6"/>
      <c r="D778" s="6"/>
      <c r="E778" s="234"/>
      <c r="F778" s="9"/>
    </row>
    <row r="779" spans="1:6" ht="51">
      <c r="A779" s="3"/>
      <c r="B779" s="225" t="s">
        <v>508</v>
      </c>
      <c r="C779" s="6"/>
      <c r="D779" s="6"/>
      <c r="E779" s="234"/>
      <c r="F779" s="9"/>
    </row>
    <row r="780" spans="1:6" ht="14.25">
      <c r="A780" s="3"/>
      <c r="B780" s="63"/>
      <c r="C780" s="6"/>
      <c r="D780" s="6"/>
      <c r="E780" s="234"/>
      <c r="F780" s="9"/>
    </row>
    <row r="781" spans="1:6" ht="29.25" customHeight="1">
      <c r="A781" s="3" t="s">
        <v>663</v>
      </c>
      <c r="B781" s="58" t="s">
        <v>402</v>
      </c>
      <c r="C781" s="6"/>
      <c r="D781" s="6"/>
      <c r="E781" s="234"/>
      <c r="F781" s="9"/>
    </row>
    <row r="782" spans="1:6" ht="14.25">
      <c r="A782" s="3"/>
      <c r="B782" s="9"/>
      <c r="C782" s="6" t="s">
        <v>327</v>
      </c>
      <c r="D782" s="5">
        <v>120</v>
      </c>
      <c r="E782" s="234"/>
      <c r="F782" s="8">
        <f>D782*E782</f>
        <v>0</v>
      </c>
    </row>
    <row r="783" spans="1:6" ht="14.25">
      <c r="A783" s="3"/>
      <c r="B783" s="9"/>
      <c r="C783" s="6"/>
      <c r="D783" s="6"/>
      <c r="E783" s="234"/>
      <c r="F783" s="9"/>
    </row>
    <row r="784" spans="1:6" ht="14.25">
      <c r="A784" s="3" t="s">
        <v>664</v>
      </c>
      <c r="B784" s="17" t="s">
        <v>352</v>
      </c>
      <c r="C784" s="6" t="s">
        <v>245</v>
      </c>
      <c r="D784" s="5">
        <v>1</v>
      </c>
      <c r="E784" s="234"/>
      <c r="F784" s="8">
        <f>D784*E784</f>
        <v>0</v>
      </c>
    </row>
    <row r="785" spans="1:6" ht="14.25">
      <c r="A785" s="3"/>
      <c r="B785" s="9"/>
      <c r="C785" s="6"/>
      <c r="D785" s="6"/>
      <c r="E785" s="234"/>
      <c r="F785" s="9"/>
    </row>
    <row r="786" spans="1:6" ht="14.25">
      <c r="A786" s="3"/>
      <c r="B786" s="9"/>
      <c r="C786" s="6"/>
      <c r="D786" s="6"/>
      <c r="E786" s="234"/>
      <c r="F786" s="9"/>
    </row>
    <row r="787" spans="1:6" ht="14.25">
      <c r="A787" s="112" t="s">
        <v>665</v>
      </c>
      <c r="B787" s="99" t="s">
        <v>356</v>
      </c>
      <c r="C787" s="104"/>
      <c r="D787" s="104"/>
      <c r="E787" s="235"/>
      <c r="F787" s="100"/>
    </row>
    <row r="788" spans="1:6" ht="14.25">
      <c r="A788" s="3"/>
      <c r="B788" s="17" t="s">
        <v>358</v>
      </c>
      <c r="C788" s="6"/>
      <c r="D788" s="6"/>
      <c r="E788" s="234"/>
      <c r="F788" s="9"/>
    </row>
    <row r="789" spans="1:6" ht="14.25">
      <c r="A789" s="3"/>
      <c r="B789" s="17" t="s">
        <v>359</v>
      </c>
      <c r="C789" s="6"/>
      <c r="D789" s="6"/>
      <c r="E789" s="234"/>
      <c r="F789" s="9"/>
    </row>
    <row r="790" spans="1:6" ht="14.25">
      <c r="A790" s="3"/>
      <c r="B790" s="17" t="s">
        <v>360</v>
      </c>
      <c r="C790" s="6"/>
      <c r="D790" s="6"/>
      <c r="E790" s="234"/>
      <c r="F790" s="9"/>
    </row>
    <row r="791" spans="1:6" ht="38.25">
      <c r="A791" s="3"/>
      <c r="B791" s="17" t="s">
        <v>357</v>
      </c>
      <c r="C791" s="6"/>
      <c r="D791" s="6"/>
      <c r="E791" s="234"/>
      <c r="F791" s="9"/>
    </row>
    <row r="792" spans="1:6" ht="14.25">
      <c r="A792" s="3"/>
      <c r="B792" s="9"/>
      <c r="C792" s="6" t="s">
        <v>216</v>
      </c>
      <c r="D792" s="5">
        <v>1</v>
      </c>
      <c r="E792" s="234"/>
      <c r="F792" s="8">
        <f>D792*E792</f>
        <v>0</v>
      </c>
    </row>
    <row r="793" spans="1:6" ht="16.5" customHeight="1">
      <c r="A793" s="3"/>
      <c r="B793" s="9"/>
      <c r="C793" s="6"/>
      <c r="D793" s="6"/>
      <c r="E793" s="234"/>
      <c r="F793" s="9"/>
    </row>
    <row r="794" spans="1:6" ht="14.25">
      <c r="A794" s="3" t="s">
        <v>666</v>
      </c>
      <c r="B794" s="17" t="s">
        <v>362</v>
      </c>
      <c r="C794" s="6"/>
      <c r="D794" s="6"/>
      <c r="E794" s="234"/>
      <c r="F794" s="9"/>
    </row>
    <row r="795" spans="1:6" ht="25.5">
      <c r="A795" s="3"/>
      <c r="B795" s="17" t="s">
        <v>363</v>
      </c>
      <c r="C795" s="6"/>
      <c r="D795" s="6"/>
      <c r="E795" s="234"/>
      <c r="F795" s="9"/>
    </row>
    <row r="796" spans="1:6" ht="14.25">
      <c r="A796" s="9"/>
      <c r="B796" s="17" t="s">
        <v>364</v>
      </c>
      <c r="C796" s="6"/>
      <c r="D796" s="6"/>
      <c r="E796" s="234"/>
      <c r="F796" s="9"/>
    </row>
    <row r="797" spans="1:6" ht="14.25">
      <c r="A797" s="9"/>
      <c r="B797" s="17" t="s">
        <v>365</v>
      </c>
      <c r="C797" s="6"/>
      <c r="D797" s="6"/>
      <c r="E797" s="234"/>
      <c r="F797" s="9"/>
    </row>
    <row r="798" spans="1:7" ht="38.25">
      <c r="A798" s="9"/>
      <c r="B798" s="17" t="s">
        <v>366</v>
      </c>
      <c r="C798" s="6"/>
      <c r="D798" s="6"/>
      <c r="E798" s="234"/>
      <c r="F798" s="9"/>
      <c r="G798" s="80"/>
    </row>
    <row r="799" spans="1:7" ht="14.25">
      <c r="A799" s="3"/>
      <c r="B799" s="9"/>
      <c r="C799" s="6" t="s">
        <v>216</v>
      </c>
      <c r="D799" s="5">
        <v>1</v>
      </c>
      <c r="E799" s="234"/>
      <c r="F799" s="8">
        <f>D799*E799</f>
        <v>0</v>
      </c>
      <c r="G799" s="80"/>
    </row>
    <row r="800" spans="1:7" ht="14.25">
      <c r="A800" s="3"/>
      <c r="B800" s="9"/>
      <c r="C800" s="6"/>
      <c r="D800" s="6"/>
      <c r="E800" s="234"/>
      <c r="F800" s="9"/>
      <c r="G800" s="80"/>
    </row>
    <row r="801" spans="1:7" ht="51">
      <c r="A801" s="3" t="s">
        <v>667</v>
      </c>
      <c r="B801" s="17" t="s">
        <v>368</v>
      </c>
      <c r="C801" s="6"/>
      <c r="D801" s="6"/>
      <c r="E801" s="234"/>
      <c r="F801" s="9"/>
      <c r="G801" s="80"/>
    </row>
    <row r="802" spans="1:7" ht="14.25">
      <c r="A802" s="3"/>
      <c r="B802" s="9"/>
      <c r="C802" s="6" t="s">
        <v>216</v>
      </c>
      <c r="D802" s="5">
        <v>1</v>
      </c>
      <c r="E802" s="234"/>
      <c r="F802" s="8">
        <f>D802*E802</f>
        <v>0</v>
      </c>
      <c r="G802" s="80"/>
    </row>
    <row r="803" spans="1:7" ht="14.25">
      <c r="A803" s="3"/>
      <c r="B803" s="9"/>
      <c r="C803" s="6"/>
      <c r="D803" s="6"/>
      <c r="E803" s="234"/>
      <c r="F803" s="9"/>
      <c r="G803" s="80"/>
    </row>
    <row r="804" spans="1:7" ht="38.25">
      <c r="A804" s="3" t="s">
        <v>668</v>
      </c>
      <c r="B804" s="17" t="s">
        <v>370</v>
      </c>
      <c r="C804" s="6"/>
      <c r="D804" s="6"/>
      <c r="E804" s="234"/>
      <c r="F804" s="9"/>
      <c r="G804" s="80"/>
    </row>
    <row r="805" spans="1:7" ht="14.25">
      <c r="A805" s="3"/>
      <c r="B805" s="9"/>
      <c r="C805" s="6" t="s">
        <v>216</v>
      </c>
      <c r="D805" s="5">
        <v>1</v>
      </c>
      <c r="E805" s="234"/>
      <c r="F805" s="8">
        <f>D805*E805</f>
        <v>0</v>
      </c>
      <c r="G805" s="80"/>
    </row>
    <row r="806" spans="1:7" ht="14.25">
      <c r="A806" s="3"/>
      <c r="B806" s="9"/>
      <c r="C806" s="6"/>
      <c r="D806" s="6"/>
      <c r="E806" s="234"/>
      <c r="F806" s="9"/>
      <c r="G806" s="80"/>
    </row>
    <row r="807" spans="1:7" ht="25.5" customHeight="1">
      <c r="A807" s="3" t="s">
        <v>669</v>
      </c>
      <c r="B807" s="59" t="s">
        <v>584</v>
      </c>
      <c r="C807" s="6"/>
      <c r="D807" s="6"/>
      <c r="E807" s="234"/>
      <c r="F807" s="9"/>
      <c r="G807" s="80"/>
    </row>
    <row r="808" spans="1:7" ht="14.25">
      <c r="A808" s="3"/>
      <c r="B808" s="9"/>
      <c r="C808" s="6" t="s">
        <v>216</v>
      </c>
      <c r="D808" s="5">
        <v>1</v>
      </c>
      <c r="E808" s="234"/>
      <c r="F808" s="8">
        <f>D808*E808</f>
        <v>0</v>
      </c>
      <c r="G808" s="80"/>
    </row>
    <row r="809" spans="1:6" ht="14.25">
      <c r="A809" s="3"/>
      <c r="B809" s="20" t="s">
        <v>637</v>
      </c>
      <c r="C809" s="6"/>
      <c r="D809" s="6"/>
      <c r="E809" s="234"/>
      <c r="F809" s="9"/>
    </row>
    <row r="810" spans="1:6" ht="39.75" customHeight="1">
      <c r="A810" s="3"/>
      <c r="B810" s="60" t="s">
        <v>371</v>
      </c>
      <c r="C810" s="6"/>
      <c r="D810" s="6"/>
      <c r="E810" s="234"/>
      <c r="F810" s="9"/>
    </row>
    <row r="811" spans="1:6" ht="17.25" customHeight="1">
      <c r="A811" s="3"/>
      <c r="B811" s="9"/>
      <c r="C811" s="6"/>
      <c r="D811" s="6"/>
      <c r="E811" s="234"/>
      <c r="F811" s="9"/>
    </row>
    <row r="812" spans="1:6" ht="15" customHeight="1">
      <c r="A812" s="152" t="s">
        <v>512</v>
      </c>
      <c r="B812" s="254" t="s">
        <v>517</v>
      </c>
      <c r="C812" s="6"/>
      <c r="D812" s="6"/>
      <c r="E812" s="234"/>
      <c r="F812" s="249">
        <f>SUM(F496:F811)</f>
        <v>0</v>
      </c>
    </row>
    <row r="813" spans="1:6" ht="14.25">
      <c r="A813" s="3"/>
      <c r="B813" s="9"/>
      <c r="C813" s="6"/>
      <c r="D813" s="6"/>
      <c r="E813" s="234"/>
      <c r="F813" s="9"/>
    </row>
    <row r="814" spans="1:6" ht="14.25">
      <c r="A814" s="3"/>
      <c r="B814" s="9"/>
      <c r="C814" s="6"/>
      <c r="D814" s="6"/>
      <c r="E814" s="234"/>
      <c r="F814" s="9"/>
    </row>
    <row r="815" spans="1:6" ht="14.25">
      <c r="A815" s="3"/>
      <c r="B815" s="9"/>
      <c r="C815" s="6"/>
      <c r="D815" s="6"/>
      <c r="E815" s="234"/>
      <c r="F815" s="9"/>
    </row>
    <row r="816" spans="1:6" ht="15.75">
      <c r="A816" s="107" t="s">
        <v>515</v>
      </c>
      <c r="B816" s="39" t="s">
        <v>405</v>
      </c>
      <c r="C816" s="6"/>
      <c r="D816" s="6"/>
      <c r="E816" s="234"/>
      <c r="F816" s="9"/>
    </row>
    <row r="817" spans="1:6" ht="14.25">
      <c r="A817" s="3"/>
      <c r="B817" s="9"/>
      <c r="C817" s="6"/>
      <c r="D817" s="6"/>
      <c r="E817" s="234"/>
      <c r="F817" s="9"/>
    </row>
    <row r="818" spans="1:6" ht="14.25">
      <c r="A818" s="161" t="s">
        <v>9</v>
      </c>
      <c r="B818" s="162" t="s">
        <v>10</v>
      </c>
      <c r="C818" s="163" t="s">
        <v>11</v>
      </c>
      <c r="D818" s="164" t="s">
        <v>12</v>
      </c>
      <c r="E818" s="232" t="s">
        <v>13</v>
      </c>
      <c r="F818" s="165" t="s">
        <v>14</v>
      </c>
    </row>
    <row r="819" spans="1:6" ht="14.25">
      <c r="A819" s="166" t="s">
        <v>15</v>
      </c>
      <c r="B819" s="166"/>
      <c r="C819" s="167" t="s">
        <v>16</v>
      </c>
      <c r="D819" s="168"/>
      <c r="E819" s="233" t="s">
        <v>17</v>
      </c>
      <c r="F819" s="169" t="s">
        <v>18</v>
      </c>
    </row>
    <row r="820" spans="1:6" ht="14.25">
      <c r="A820" s="128" t="s">
        <v>215</v>
      </c>
      <c r="B820" s="139" t="s">
        <v>604</v>
      </c>
      <c r="C820" s="41"/>
      <c r="D820" s="40"/>
      <c r="E820" s="242"/>
      <c r="F820" s="40"/>
    </row>
    <row r="821" spans="1:6" ht="29.25" customHeight="1">
      <c r="A821" s="128"/>
      <c r="B821" s="114" t="s">
        <v>603</v>
      </c>
      <c r="C821" s="43" t="s">
        <v>245</v>
      </c>
      <c r="D821" s="43">
        <v>1</v>
      </c>
      <c r="E821" s="243"/>
      <c r="F821" s="83">
        <f>E821*D821</f>
        <v>0</v>
      </c>
    </row>
    <row r="822" spans="1:6" ht="27.75" customHeight="1">
      <c r="A822" s="138"/>
      <c r="B822" s="115" t="s">
        <v>22</v>
      </c>
      <c r="C822" s="45"/>
      <c r="D822" s="46"/>
      <c r="E822" s="244"/>
      <c r="F822" s="85">
        <f>SUM(F821)</f>
        <v>0</v>
      </c>
    </row>
    <row r="823" spans="1:6" ht="15.75" customHeight="1">
      <c r="A823" s="139" t="s">
        <v>239</v>
      </c>
      <c r="B823" s="253" t="s">
        <v>23</v>
      </c>
      <c r="C823" s="54"/>
      <c r="D823" s="47"/>
      <c r="E823" s="236"/>
      <c r="F823" s="95"/>
    </row>
    <row r="824" spans="1:6" ht="30.75" customHeight="1">
      <c r="A824" s="116"/>
      <c r="B824" s="114" t="s">
        <v>19</v>
      </c>
      <c r="C824" s="54" t="s">
        <v>303</v>
      </c>
      <c r="D824" s="47">
        <v>160</v>
      </c>
      <c r="E824" s="267"/>
      <c r="F824" s="268"/>
    </row>
    <row r="825" spans="1:6" ht="17.25" customHeight="1">
      <c r="A825" s="116"/>
      <c r="B825" s="117" t="s">
        <v>48</v>
      </c>
      <c r="C825" s="54" t="s">
        <v>66</v>
      </c>
      <c r="D825" s="47">
        <v>1</v>
      </c>
      <c r="E825" s="267"/>
      <c r="F825" s="268"/>
    </row>
    <row r="826" spans="1:6" ht="14.25">
      <c r="A826" s="116"/>
      <c r="B826" s="114" t="s">
        <v>20</v>
      </c>
      <c r="C826" s="54" t="s">
        <v>66</v>
      </c>
      <c r="D826" s="47">
        <v>1</v>
      </c>
      <c r="E826" s="267"/>
      <c r="F826" s="268"/>
    </row>
    <row r="827" spans="1:6" ht="14.25">
      <c r="A827" s="116"/>
      <c r="B827" s="114" t="s">
        <v>21</v>
      </c>
      <c r="C827" s="54" t="s">
        <v>66</v>
      </c>
      <c r="D827" s="47">
        <v>1</v>
      </c>
      <c r="E827" s="267"/>
      <c r="F827" s="268"/>
    </row>
    <row r="828" spans="1:6" ht="14.25">
      <c r="A828" s="140"/>
      <c r="B828" s="118" t="s">
        <v>427</v>
      </c>
      <c r="C828" s="47" t="s">
        <v>24</v>
      </c>
      <c r="D828" s="47">
        <v>1</v>
      </c>
      <c r="E828" s="267"/>
      <c r="F828" s="268"/>
    </row>
    <row r="829" spans="1:6" ht="25.5">
      <c r="A829" s="140"/>
      <c r="B829" s="118" t="s">
        <v>428</v>
      </c>
      <c r="C829" s="47" t="s">
        <v>24</v>
      </c>
      <c r="D829" s="47">
        <v>1</v>
      </c>
      <c r="E829" s="267"/>
      <c r="F829" s="268"/>
    </row>
    <row r="830" spans="1:6" ht="14.25">
      <c r="A830" s="140"/>
      <c r="B830" s="118" t="s">
        <v>429</v>
      </c>
      <c r="C830" s="47" t="s">
        <v>24</v>
      </c>
      <c r="D830" s="47">
        <v>1</v>
      </c>
      <c r="E830" s="267"/>
      <c r="F830" s="268"/>
    </row>
    <row r="831" spans="1:6" ht="14.25">
      <c r="A831" s="140"/>
      <c r="B831" s="118" t="s">
        <v>430</v>
      </c>
      <c r="C831" s="47" t="s">
        <v>24</v>
      </c>
      <c r="D831" s="47">
        <v>1</v>
      </c>
      <c r="E831" s="267"/>
      <c r="F831" s="268"/>
    </row>
    <row r="832" spans="1:6" ht="14.25">
      <c r="A832" s="140"/>
      <c r="B832" s="118" t="s">
        <v>431</v>
      </c>
      <c r="C832" s="47" t="s">
        <v>24</v>
      </c>
      <c r="D832" s="47">
        <v>1</v>
      </c>
      <c r="E832" s="267"/>
      <c r="F832" s="268"/>
    </row>
    <row r="833" spans="1:6" ht="14.25">
      <c r="A833" s="140"/>
      <c r="B833" s="118" t="s">
        <v>432</v>
      </c>
      <c r="C833" s="47" t="s">
        <v>24</v>
      </c>
      <c r="D833" s="47">
        <v>3</v>
      </c>
      <c r="E833" s="267"/>
      <c r="F833" s="268"/>
    </row>
    <row r="834" spans="1:6" ht="18" customHeight="1">
      <c r="A834" s="140"/>
      <c r="B834" s="114" t="s">
        <v>25</v>
      </c>
      <c r="C834" s="54" t="s">
        <v>66</v>
      </c>
      <c r="D834" s="47">
        <v>1</v>
      </c>
      <c r="E834" s="267"/>
      <c r="F834" s="268"/>
    </row>
    <row r="835" spans="1:6" ht="14.25">
      <c r="A835" s="141"/>
      <c r="B835" s="130" t="s">
        <v>585</v>
      </c>
      <c r="C835" s="96"/>
      <c r="D835" s="97"/>
      <c r="E835" s="250"/>
      <c r="F835" s="251"/>
    </row>
    <row r="836" spans="1:6" ht="14.25">
      <c r="A836" s="113" t="s">
        <v>247</v>
      </c>
      <c r="B836" s="119" t="s">
        <v>514</v>
      </c>
      <c r="C836" s="42"/>
      <c r="D836" s="43"/>
      <c r="E836" s="243"/>
      <c r="F836" s="83"/>
    </row>
    <row r="837" spans="1:6" ht="76.5">
      <c r="A837" s="142"/>
      <c r="B837" s="92" t="s">
        <v>433</v>
      </c>
      <c r="C837" s="42"/>
      <c r="D837" s="43"/>
      <c r="E837" s="243"/>
      <c r="F837" s="83"/>
    </row>
    <row r="838" spans="1:6" ht="14.25">
      <c r="A838" s="142"/>
      <c r="B838" s="92" t="s">
        <v>26</v>
      </c>
      <c r="C838" s="42"/>
      <c r="D838" s="43"/>
      <c r="E838" s="243"/>
      <c r="F838" s="83"/>
    </row>
    <row r="839" spans="1:6" ht="25.5">
      <c r="A839" s="142"/>
      <c r="B839" s="114" t="s">
        <v>434</v>
      </c>
      <c r="C839" s="42" t="s">
        <v>245</v>
      </c>
      <c r="D839" s="43">
        <v>1</v>
      </c>
      <c r="E839" s="243"/>
      <c r="F839" s="83">
        <f aca="true" t="shared" si="2" ref="F839:F862">E839*D839</f>
        <v>0</v>
      </c>
    </row>
    <row r="840" spans="1:6" ht="25.5">
      <c r="A840" s="142"/>
      <c r="B840" s="120" t="s">
        <v>435</v>
      </c>
      <c r="C840" s="43" t="s">
        <v>24</v>
      </c>
      <c r="D840" s="43">
        <v>1</v>
      </c>
      <c r="E840" s="243"/>
      <c r="F840" s="83">
        <f t="shared" si="2"/>
        <v>0</v>
      </c>
    </row>
    <row r="841" spans="1:6" ht="14.25" customHeight="1">
      <c r="A841" s="142"/>
      <c r="B841" s="114" t="s">
        <v>436</v>
      </c>
      <c r="C841" s="43" t="s">
        <v>24</v>
      </c>
      <c r="D841" s="43">
        <v>1</v>
      </c>
      <c r="E841" s="243"/>
      <c r="F841" s="83">
        <f t="shared" si="2"/>
        <v>0</v>
      </c>
    </row>
    <row r="842" spans="1:6" ht="14.25">
      <c r="A842" s="142"/>
      <c r="B842" s="118" t="s">
        <v>437</v>
      </c>
      <c r="C842" s="43" t="s">
        <v>24</v>
      </c>
      <c r="D842" s="43">
        <v>1</v>
      </c>
      <c r="E842" s="243"/>
      <c r="F842" s="83">
        <f t="shared" si="2"/>
        <v>0</v>
      </c>
    </row>
    <row r="843" spans="1:6" ht="14.25">
      <c r="A843" s="142"/>
      <c r="B843" s="118" t="s">
        <v>438</v>
      </c>
      <c r="C843" s="43" t="s">
        <v>24</v>
      </c>
      <c r="D843" s="43">
        <v>3</v>
      </c>
      <c r="E843" s="243"/>
      <c r="F843" s="83">
        <f t="shared" si="2"/>
        <v>0</v>
      </c>
    </row>
    <row r="844" spans="1:6" ht="15" customHeight="1">
      <c r="A844" s="142"/>
      <c r="B844" s="118" t="s">
        <v>439</v>
      </c>
      <c r="C844" s="43" t="s">
        <v>24</v>
      </c>
      <c r="D844" s="43">
        <v>1</v>
      </c>
      <c r="E844" s="243"/>
      <c r="F844" s="83">
        <f t="shared" si="2"/>
        <v>0</v>
      </c>
    </row>
    <row r="845" spans="1:6" ht="14.25">
      <c r="A845" s="142"/>
      <c r="B845" s="118" t="s">
        <v>440</v>
      </c>
      <c r="C845" s="43" t="s">
        <v>24</v>
      </c>
      <c r="D845" s="43">
        <v>5</v>
      </c>
      <c r="E845" s="243"/>
      <c r="F845" s="83">
        <f t="shared" si="2"/>
        <v>0</v>
      </c>
    </row>
    <row r="846" spans="1:6" ht="14.25">
      <c r="A846" s="142"/>
      <c r="B846" s="118" t="s">
        <v>441</v>
      </c>
      <c r="C846" s="43" t="s">
        <v>24</v>
      </c>
      <c r="D846" s="43">
        <v>1</v>
      </c>
      <c r="E846" s="243"/>
      <c r="F846" s="83">
        <f t="shared" si="2"/>
        <v>0</v>
      </c>
    </row>
    <row r="847" spans="1:6" ht="17.25" customHeight="1">
      <c r="A847" s="142"/>
      <c r="B847" s="118" t="s">
        <v>442</v>
      </c>
      <c r="C847" s="43" t="s">
        <v>24</v>
      </c>
      <c r="D847" s="86">
        <v>3</v>
      </c>
      <c r="E847" s="243"/>
      <c r="F847" s="83">
        <f t="shared" si="2"/>
        <v>0</v>
      </c>
    </row>
    <row r="848" spans="1:6" ht="18.75" customHeight="1">
      <c r="A848" s="142"/>
      <c r="B848" s="118" t="s">
        <v>443</v>
      </c>
      <c r="C848" s="43" t="s">
        <v>24</v>
      </c>
      <c r="D848" s="86">
        <v>1</v>
      </c>
      <c r="E848" s="243"/>
      <c r="F848" s="83">
        <f t="shared" si="2"/>
        <v>0</v>
      </c>
    </row>
    <row r="849" spans="1:6" ht="14.25">
      <c r="A849" s="142"/>
      <c r="B849" s="118" t="s">
        <v>444</v>
      </c>
      <c r="C849" s="43" t="s">
        <v>24</v>
      </c>
      <c r="D849" s="86">
        <v>1</v>
      </c>
      <c r="E849" s="243"/>
      <c r="F849" s="83">
        <f t="shared" si="2"/>
        <v>0</v>
      </c>
    </row>
    <row r="850" spans="1:6" ht="14.25">
      <c r="A850" s="142"/>
      <c r="B850" s="92" t="s">
        <v>445</v>
      </c>
      <c r="C850" s="43" t="s">
        <v>24</v>
      </c>
      <c r="D850" s="86">
        <v>1</v>
      </c>
      <c r="E850" s="243"/>
      <c r="F850" s="83">
        <f t="shared" si="2"/>
        <v>0</v>
      </c>
    </row>
    <row r="851" spans="1:6" ht="18" customHeight="1">
      <c r="A851" s="142"/>
      <c r="B851" s="118" t="s">
        <v>446</v>
      </c>
      <c r="C851" s="43" t="s">
        <v>24</v>
      </c>
      <c r="D851" s="43">
        <v>7</v>
      </c>
      <c r="E851" s="243"/>
      <c r="F851" s="83">
        <f t="shared" si="2"/>
        <v>0</v>
      </c>
    </row>
    <row r="852" spans="1:6" ht="25.5">
      <c r="A852" s="142"/>
      <c r="B852" s="118" t="s">
        <v>447</v>
      </c>
      <c r="C852" s="43" t="s">
        <v>24</v>
      </c>
      <c r="D852" s="43">
        <v>5</v>
      </c>
      <c r="E852" s="243"/>
      <c r="F852" s="83">
        <f t="shared" si="2"/>
        <v>0</v>
      </c>
    </row>
    <row r="853" spans="1:6" ht="25.5">
      <c r="A853" s="142"/>
      <c r="B853" s="118" t="s">
        <v>27</v>
      </c>
      <c r="C853" s="43" t="s">
        <v>24</v>
      </c>
      <c r="D853" s="43">
        <v>1</v>
      </c>
      <c r="E853" s="243"/>
      <c r="F853" s="83">
        <f t="shared" si="2"/>
        <v>0</v>
      </c>
    </row>
    <row r="854" spans="1:6" ht="14.25">
      <c r="A854" s="142"/>
      <c r="B854" s="118" t="s">
        <v>448</v>
      </c>
      <c r="C854" s="43" t="s">
        <v>24</v>
      </c>
      <c r="D854" s="43">
        <v>1</v>
      </c>
      <c r="E854" s="243"/>
      <c r="F854" s="83">
        <f t="shared" si="2"/>
        <v>0</v>
      </c>
    </row>
    <row r="855" spans="1:6" ht="14.25">
      <c r="A855" s="142"/>
      <c r="B855" s="118" t="s">
        <v>449</v>
      </c>
      <c r="C855" s="43" t="s">
        <v>24</v>
      </c>
      <c r="D855" s="43">
        <v>1</v>
      </c>
      <c r="E855" s="243"/>
      <c r="F855" s="83">
        <f t="shared" si="2"/>
        <v>0</v>
      </c>
    </row>
    <row r="856" spans="1:6" ht="14.25">
      <c r="A856" s="142"/>
      <c r="B856" s="118" t="s">
        <v>450</v>
      </c>
      <c r="C856" s="43" t="s">
        <v>24</v>
      </c>
      <c r="D856" s="43">
        <v>1</v>
      </c>
      <c r="E856" s="243"/>
      <c r="F856" s="83">
        <f t="shared" si="2"/>
        <v>0</v>
      </c>
    </row>
    <row r="857" spans="1:6" ht="14.25">
      <c r="A857" s="142"/>
      <c r="B857" s="121" t="s">
        <v>451</v>
      </c>
      <c r="C857" s="47" t="s">
        <v>24</v>
      </c>
      <c r="D857" s="47">
        <v>1</v>
      </c>
      <c r="E857" s="243"/>
      <c r="F857" s="83">
        <f t="shared" si="2"/>
        <v>0</v>
      </c>
    </row>
    <row r="858" spans="1:6" ht="81" customHeight="1">
      <c r="A858" s="142"/>
      <c r="B858" s="118" t="s">
        <v>452</v>
      </c>
      <c r="C858" s="47" t="s">
        <v>24</v>
      </c>
      <c r="D858" s="47">
        <v>1</v>
      </c>
      <c r="E858" s="243"/>
      <c r="F858" s="83">
        <f t="shared" si="2"/>
        <v>0</v>
      </c>
    </row>
    <row r="859" spans="1:6" ht="14.25">
      <c r="A859" s="142"/>
      <c r="B859" s="121" t="s">
        <v>453</v>
      </c>
      <c r="C859" s="47" t="s">
        <v>24</v>
      </c>
      <c r="D859" s="47">
        <v>1</v>
      </c>
      <c r="E859" s="243"/>
      <c r="F859" s="83">
        <f t="shared" si="2"/>
        <v>0</v>
      </c>
    </row>
    <row r="860" spans="1:6" ht="14.25">
      <c r="A860" s="142"/>
      <c r="B860" s="121" t="s">
        <v>454</v>
      </c>
      <c r="C860" s="47" t="s">
        <v>24</v>
      </c>
      <c r="D860" s="47">
        <v>4</v>
      </c>
      <c r="E860" s="243"/>
      <c r="F860" s="83">
        <f t="shared" si="2"/>
        <v>0</v>
      </c>
    </row>
    <row r="861" spans="1:6" ht="140.25">
      <c r="A861" s="142"/>
      <c r="B861" s="118" t="s">
        <v>455</v>
      </c>
      <c r="C861" s="42" t="s">
        <v>24</v>
      </c>
      <c r="D861" s="43">
        <v>1</v>
      </c>
      <c r="E861" s="243"/>
      <c r="F861" s="83">
        <f t="shared" si="2"/>
        <v>0</v>
      </c>
    </row>
    <row r="862" spans="1:6" ht="63.75">
      <c r="A862" s="142"/>
      <c r="B862" s="118" t="s">
        <v>456</v>
      </c>
      <c r="C862" s="42" t="s">
        <v>66</v>
      </c>
      <c r="D862" s="43">
        <v>1</v>
      </c>
      <c r="E862" s="243"/>
      <c r="F862" s="83">
        <f t="shared" si="2"/>
        <v>0</v>
      </c>
    </row>
    <row r="863" spans="1:6" ht="14.25">
      <c r="A863" s="143"/>
      <c r="B863" s="193" t="s">
        <v>586</v>
      </c>
      <c r="C863" s="87"/>
      <c r="D863" s="88"/>
      <c r="E863" s="244"/>
      <c r="F863" s="85">
        <f>SUM(F839:F862)</f>
        <v>0</v>
      </c>
    </row>
    <row r="864" spans="1:6" ht="14.25">
      <c r="A864" s="113" t="s">
        <v>252</v>
      </c>
      <c r="B864" s="131" t="s">
        <v>28</v>
      </c>
      <c r="C864" s="48"/>
      <c r="D864" s="49"/>
      <c r="E864" s="243"/>
      <c r="F864" s="83"/>
    </row>
    <row r="865" spans="1:6" ht="14.25">
      <c r="A865" s="122"/>
      <c r="B865" s="123"/>
      <c r="C865" s="48"/>
      <c r="D865" s="44"/>
      <c r="E865" s="243"/>
      <c r="F865" s="83"/>
    </row>
    <row r="866" spans="1:6" ht="38.25">
      <c r="A866" s="144"/>
      <c r="B866" s="123" t="s">
        <v>29</v>
      </c>
      <c r="C866" s="49" t="s">
        <v>381</v>
      </c>
      <c r="D866" s="50">
        <v>52</v>
      </c>
      <c r="E866" s="243"/>
      <c r="F866" s="83">
        <f aca="true" t="shared" si="3" ref="F866:F881">E866*D866</f>
        <v>0</v>
      </c>
    </row>
    <row r="867" spans="1:6" ht="38.25">
      <c r="A867" s="144"/>
      <c r="B867" s="123" t="s">
        <v>30</v>
      </c>
      <c r="C867" s="49" t="s">
        <v>381</v>
      </c>
      <c r="D867" s="44">
        <v>13</v>
      </c>
      <c r="E867" s="243"/>
      <c r="F867" s="83">
        <f t="shared" si="3"/>
        <v>0</v>
      </c>
    </row>
    <row r="868" spans="1:6" ht="25.5">
      <c r="A868" s="144"/>
      <c r="B868" s="123" t="s">
        <v>31</v>
      </c>
      <c r="C868" s="49" t="s">
        <v>303</v>
      </c>
      <c r="D868" s="44">
        <v>20</v>
      </c>
      <c r="E868" s="243"/>
      <c r="F868" s="83">
        <f t="shared" si="3"/>
        <v>0</v>
      </c>
    </row>
    <row r="869" spans="1:6" ht="76.5">
      <c r="A869" s="144"/>
      <c r="B869" s="123" t="s">
        <v>457</v>
      </c>
      <c r="C869" s="49" t="s">
        <v>245</v>
      </c>
      <c r="D869" s="44">
        <v>5</v>
      </c>
      <c r="E869" s="243"/>
      <c r="F869" s="83">
        <f t="shared" si="3"/>
        <v>0</v>
      </c>
    </row>
    <row r="870" spans="1:6" ht="14.25">
      <c r="A870" s="144"/>
      <c r="B870" s="123" t="s">
        <v>32</v>
      </c>
      <c r="C870" s="49" t="s">
        <v>303</v>
      </c>
      <c r="D870" s="44">
        <v>160</v>
      </c>
      <c r="E870" s="243"/>
      <c r="F870" s="83">
        <f t="shared" si="3"/>
        <v>0</v>
      </c>
    </row>
    <row r="871" spans="1:6" ht="14.25">
      <c r="A871" s="144"/>
      <c r="B871" s="133" t="s">
        <v>48</v>
      </c>
      <c r="C871" s="42" t="s">
        <v>66</v>
      </c>
      <c r="D871" s="44">
        <v>1</v>
      </c>
      <c r="E871" s="243"/>
      <c r="F871" s="83">
        <f t="shared" si="3"/>
        <v>0</v>
      </c>
    </row>
    <row r="872" spans="1:6" ht="76.5">
      <c r="A872" s="144"/>
      <c r="B872" s="123" t="s">
        <v>458</v>
      </c>
      <c r="C872" s="49" t="s">
        <v>245</v>
      </c>
      <c r="D872" s="44">
        <v>5</v>
      </c>
      <c r="E872" s="243"/>
      <c r="F872" s="83">
        <f t="shared" si="3"/>
        <v>0</v>
      </c>
    </row>
    <row r="873" spans="1:6" ht="25.5">
      <c r="A873" s="144"/>
      <c r="B873" s="123" t="s">
        <v>459</v>
      </c>
      <c r="C873" s="49" t="s">
        <v>245</v>
      </c>
      <c r="D873" s="44">
        <v>5</v>
      </c>
      <c r="E873" s="243"/>
      <c r="F873" s="83">
        <f t="shared" si="3"/>
        <v>0</v>
      </c>
    </row>
    <row r="874" spans="1:6" ht="25.5">
      <c r="A874" s="144"/>
      <c r="B874" s="114" t="s">
        <v>460</v>
      </c>
      <c r="C874" s="49" t="s">
        <v>245</v>
      </c>
      <c r="D874" s="44">
        <v>7</v>
      </c>
      <c r="E874" s="243"/>
      <c r="F874" s="83">
        <f t="shared" si="3"/>
        <v>0</v>
      </c>
    </row>
    <row r="875" spans="1:6" ht="14.25">
      <c r="A875" s="144"/>
      <c r="B875" s="114" t="s">
        <v>461</v>
      </c>
      <c r="C875" s="49" t="s">
        <v>245</v>
      </c>
      <c r="D875" s="44">
        <v>2</v>
      </c>
      <c r="E875" s="243"/>
      <c r="F875" s="83">
        <f t="shared" si="3"/>
        <v>0</v>
      </c>
    </row>
    <row r="876" spans="1:6" ht="54" customHeight="1">
      <c r="A876" s="144"/>
      <c r="B876" s="114" t="s">
        <v>462</v>
      </c>
      <c r="C876" s="49" t="s">
        <v>245</v>
      </c>
      <c r="D876" s="44">
        <v>1</v>
      </c>
      <c r="E876" s="243"/>
      <c r="F876" s="83">
        <f t="shared" si="3"/>
        <v>0</v>
      </c>
    </row>
    <row r="877" spans="1:6" ht="25.5">
      <c r="A877" s="122"/>
      <c r="B877" s="124" t="s">
        <v>463</v>
      </c>
      <c r="C877" s="49" t="s">
        <v>245</v>
      </c>
      <c r="D877" s="44">
        <v>1</v>
      </c>
      <c r="E877" s="243"/>
      <c r="F877" s="83">
        <f t="shared" si="3"/>
        <v>0</v>
      </c>
    </row>
    <row r="878" spans="1:6" ht="38.25">
      <c r="A878" s="144"/>
      <c r="B878" s="114" t="s">
        <v>33</v>
      </c>
      <c r="C878" s="49" t="s">
        <v>245</v>
      </c>
      <c r="D878" s="44">
        <v>5</v>
      </c>
      <c r="E878" s="243"/>
      <c r="F878" s="83">
        <f t="shared" si="3"/>
        <v>0</v>
      </c>
    </row>
    <row r="879" spans="1:6" ht="25.5">
      <c r="A879" s="122"/>
      <c r="B879" s="114" t="s">
        <v>464</v>
      </c>
      <c r="C879" s="49" t="s">
        <v>303</v>
      </c>
      <c r="D879" s="44">
        <v>150</v>
      </c>
      <c r="E879" s="243"/>
      <c r="F879" s="83">
        <f t="shared" si="3"/>
        <v>0</v>
      </c>
    </row>
    <row r="880" spans="1:6" ht="38.25">
      <c r="A880" s="144"/>
      <c r="B880" s="114" t="s">
        <v>465</v>
      </c>
      <c r="C880" s="49" t="s">
        <v>245</v>
      </c>
      <c r="D880" s="44">
        <v>5</v>
      </c>
      <c r="E880" s="243"/>
      <c r="F880" s="83">
        <f t="shared" si="3"/>
        <v>0</v>
      </c>
    </row>
    <row r="881" spans="1:6" ht="25.5">
      <c r="A881" s="144"/>
      <c r="B881" s="123" t="s">
        <v>34</v>
      </c>
      <c r="C881" s="49" t="s">
        <v>245</v>
      </c>
      <c r="D881" s="44">
        <v>5</v>
      </c>
      <c r="E881" s="243"/>
      <c r="F881" s="83">
        <f t="shared" si="3"/>
        <v>0</v>
      </c>
    </row>
    <row r="882" spans="1:6" ht="14.25">
      <c r="A882" s="143"/>
      <c r="B882" s="125" t="s">
        <v>587</v>
      </c>
      <c r="C882" s="87"/>
      <c r="D882" s="87"/>
      <c r="E882" s="244"/>
      <c r="F882" s="85">
        <f>SUM(F866:F881)</f>
        <v>0</v>
      </c>
    </row>
    <row r="883" spans="1:6" ht="25.5">
      <c r="A883" s="131" t="s">
        <v>254</v>
      </c>
      <c r="B883" s="131" t="s">
        <v>35</v>
      </c>
      <c r="C883" s="53"/>
      <c r="D883" s="44"/>
      <c r="E883" s="243"/>
      <c r="F883" s="83"/>
    </row>
    <row r="884" spans="1:6" ht="38.25">
      <c r="A884" s="123"/>
      <c r="B884" s="114" t="s">
        <v>466</v>
      </c>
      <c r="C884" s="49" t="s">
        <v>24</v>
      </c>
      <c r="D884" s="44">
        <v>12</v>
      </c>
      <c r="E884" s="243"/>
      <c r="F884" s="83">
        <f aca="true" t="shared" si="4" ref="F884:F891">E884*D884</f>
        <v>0</v>
      </c>
    </row>
    <row r="885" spans="1:6" ht="51">
      <c r="A885" s="123"/>
      <c r="B885" s="114" t="s">
        <v>467</v>
      </c>
      <c r="C885" s="49" t="s">
        <v>24</v>
      </c>
      <c r="D885" s="44">
        <v>10</v>
      </c>
      <c r="E885" s="243"/>
      <c r="F885" s="83">
        <f t="shared" si="4"/>
        <v>0</v>
      </c>
    </row>
    <row r="886" spans="1:6" ht="14.25">
      <c r="A886" s="123"/>
      <c r="B886" s="114" t="s">
        <v>468</v>
      </c>
      <c r="C886" s="49" t="s">
        <v>24</v>
      </c>
      <c r="D886" s="44">
        <v>7</v>
      </c>
      <c r="E886" s="243"/>
      <c r="F886" s="83">
        <f t="shared" si="4"/>
        <v>0</v>
      </c>
    </row>
    <row r="887" spans="1:6" ht="14.25">
      <c r="A887" s="123"/>
      <c r="B887" s="114" t="s">
        <v>469</v>
      </c>
      <c r="C887" s="49" t="s">
        <v>24</v>
      </c>
      <c r="D887" s="44">
        <v>2</v>
      </c>
      <c r="E887" s="243"/>
      <c r="F887" s="83">
        <f t="shared" si="4"/>
        <v>0</v>
      </c>
    </row>
    <row r="888" spans="1:6" ht="14.25">
      <c r="A888" s="129"/>
      <c r="B888" s="114" t="s">
        <v>470</v>
      </c>
      <c r="C888" s="49" t="s">
        <v>24</v>
      </c>
      <c r="D888" s="44">
        <v>20</v>
      </c>
      <c r="E888" s="243"/>
      <c r="F888" s="83">
        <f t="shared" si="4"/>
        <v>0</v>
      </c>
    </row>
    <row r="889" spans="1:6" ht="14.25">
      <c r="A889" s="129"/>
      <c r="B889" s="126" t="s">
        <v>471</v>
      </c>
      <c r="C889" s="49" t="s">
        <v>24</v>
      </c>
      <c r="D889" s="44">
        <v>7</v>
      </c>
      <c r="E889" s="243"/>
      <c r="F889" s="83">
        <f t="shared" si="4"/>
        <v>0</v>
      </c>
    </row>
    <row r="890" spans="1:6" ht="14.25">
      <c r="A890" s="129"/>
      <c r="B890" s="126" t="s">
        <v>472</v>
      </c>
      <c r="C890" s="49" t="s">
        <v>24</v>
      </c>
      <c r="D890" s="44">
        <v>1</v>
      </c>
      <c r="E890" s="243"/>
      <c r="F890" s="83">
        <f t="shared" si="4"/>
        <v>0</v>
      </c>
    </row>
    <row r="891" spans="1:6" ht="25.5">
      <c r="A891" s="129"/>
      <c r="B891" s="124" t="s">
        <v>36</v>
      </c>
      <c r="C891" s="42" t="s">
        <v>66</v>
      </c>
      <c r="D891" s="44">
        <v>1</v>
      </c>
      <c r="E891" s="243"/>
      <c r="F891" s="83">
        <f t="shared" si="4"/>
        <v>0</v>
      </c>
    </row>
    <row r="892" spans="1:6" ht="14.25">
      <c r="A892" s="129"/>
      <c r="B892" s="114" t="s">
        <v>37</v>
      </c>
      <c r="C892" s="49"/>
      <c r="D892" s="44"/>
      <c r="E892" s="243"/>
      <c r="F892" s="83"/>
    </row>
    <row r="893" spans="1:6" ht="27">
      <c r="A893" s="129"/>
      <c r="B893" s="124" t="s">
        <v>473</v>
      </c>
      <c r="C893" s="49" t="s">
        <v>303</v>
      </c>
      <c r="D893" s="44">
        <v>100</v>
      </c>
      <c r="E893" s="243"/>
      <c r="F893" s="83">
        <f>E893*D893</f>
        <v>0</v>
      </c>
    </row>
    <row r="894" spans="1:6" ht="27">
      <c r="A894" s="129"/>
      <c r="B894" s="124" t="s">
        <v>474</v>
      </c>
      <c r="C894" s="49" t="s">
        <v>303</v>
      </c>
      <c r="D894" s="44">
        <v>100</v>
      </c>
      <c r="E894" s="243"/>
      <c r="F894" s="83">
        <f>E894*D894</f>
        <v>0</v>
      </c>
    </row>
    <row r="895" spans="1:6" ht="27">
      <c r="A895" s="129"/>
      <c r="B895" s="124" t="s">
        <v>475</v>
      </c>
      <c r="C895" s="49" t="s">
        <v>303</v>
      </c>
      <c r="D895" s="44">
        <v>200</v>
      </c>
      <c r="E895" s="243"/>
      <c r="F895" s="83">
        <f>E895*D895</f>
        <v>0</v>
      </c>
    </row>
    <row r="896" spans="1:6" ht="14.25">
      <c r="A896" s="144"/>
      <c r="B896" s="134" t="s">
        <v>476</v>
      </c>
      <c r="C896" s="49" t="s">
        <v>245</v>
      </c>
      <c r="D896" s="44">
        <v>2</v>
      </c>
      <c r="E896" s="243"/>
      <c r="F896" s="83">
        <f>E896*D896</f>
        <v>0</v>
      </c>
    </row>
    <row r="897" spans="1:6" ht="14.25">
      <c r="A897" s="145"/>
      <c r="B897" s="125" t="s">
        <v>588</v>
      </c>
      <c r="C897" s="84"/>
      <c r="D897" s="88"/>
      <c r="E897" s="244"/>
      <c r="F897" s="85">
        <f>SUM(F884:F896)</f>
        <v>0</v>
      </c>
    </row>
    <row r="898" spans="1:6" ht="25.5">
      <c r="A898" s="113" t="s">
        <v>257</v>
      </c>
      <c r="B898" s="131" t="s">
        <v>38</v>
      </c>
      <c r="C898" s="48"/>
      <c r="D898" s="44"/>
      <c r="E898" s="243"/>
      <c r="F898" s="83"/>
    </row>
    <row r="899" spans="1:6" ht="25.5">
      <c r="A899" s="122"/>
      <c r="B899" s="123" t="s">
        <v>39</v>
      </c>
      <c r="C899" s="49" t="s">
        <v>303</v>
      </c>
      <c r="D899" s="44">
        <v>50</v>
      </c>
      <c r="E899" s="243"/>
      <c r="F899" s="83">
        <f aca="true" t="shared" si="5" ref="F899:F908">E899*D899</f>
        <v>0</v>
      </c>
    </row>
    <row r="900" spans="1:6" ht="14.25">
      <c r="A900" s="122"/>
      <c r="B900" s="123" t="s">
        <v>40</v>
      </c>
      <c r="C900" s="49" t="s">
        <v>303</v>
      </c>
      <c r="D900" s="44">
        <v>200</v>
      </c>
      <c r="E900" s="243"/>
      <c r="F900" s="83">
        <f t="shared" si="5"/>
        <v>0</v>
      </c>
    </row>
    <row r="901" spans="1:6" ht="21" customHeight="1">
      <c r="A901" s="122"/>
      <c r="B901" s="123" t="s">
        <v>41</v>
      </c>
      <c r="C901" s="49" t="s">
        <v>303</v>
      </c>
      <c r="D901" s="44">
        <v>200</v>
      </c>
      <c r="E901" s="243"/>
      <c r="F901" s="83">
        <f t="shared" si="5"/>
        <v>0</v>
      </c>
    </row>
    <row r="902" spans="1:6" ht="51">
      <c r="A902" s="122"/>
      <c r="B902" s="123" t="s">
        <v>42</v>
      </c>
      <c r="C902" s="49" t="s">
        <v>245</v>
      </c>
      <c r="D902" s="44">
        <v>2</v>
      </c>
      <c r="E902" s="243"/>
      <c r="F902" s="83">
        <f t="shared" si="5"/>
        <v>0</v>
      </c>
    </row>
    <row r="903" spans="1:6" ht="14.25">
      <c r="A903" s="122"/>
      <c r="B903" s="123" t="s">
        <v>43</v>
      </c>
      <c r="C903" s="49" t="s">
        <v>245</v>
      </c>
      <c r="D903" s="44">
        <v>100</v>
      </c>
      <c r="E903" s="243"/>
      <c r="F903" s="83">
        <f t="shared" si="5"/>
        <v>0</v>
      </c>
    </row>
    <row r="904" spans="1:6" ht="14.25">
      <c r="A904" s="122"/>
      <c r="B904" s="123" t="s">
        <v>44</v>
      </c>
      <c r="C904" s="49" t="s">
        <v>245</v>
      </c>
      <c r="D904" s="44">
        <v>100</v>
      </c>
      <c r="E904" s="243"/>
      <c r="F904" s="83">
        <f t="shared" si="5"/>
        <v>0</v>
      </c>
    </row>
    <row r="905" spans="1:6" ht="14.25">
      <c r="A905" s="122"/>
      <c r="B905" s="127" t="s">
        <v>45</v>
      </c>
      <c r="C905" s="49" t="s">
        <v>245</v>
      </c>
      <c r="D905" s="44">
        <v>20</v>
      </c>
      <c r="E905" s="243"/>
      <c r="F905" s="83">
        <f t="shared" si="5"/>
        <v>0</v>
      </c>
    </row>
    <row r="906" spans="1:6" ht="51">
      <c r="A906" s="122"/>
      <c r="B906" s="93" t="s">
        <v>46</v>
      </c>
      <c r="C906" s="49" t="s">
        <v>303</v>
      </c>
      <c r="D906" s="49">
        <v>300</v>
      </c>
      <c r="E906" s="243"/>
      <c r="F906" s="83">
        <f t="shared" si="5"/>
        <v>0</v>
      </c>
    </row>
    <row r="907" spans="1:6" ht="25.5">
      <c r="A907" s="122"/>
      <c r="B907" s="93" t="s">
        <v>47</v>
      </c>
      <c r="C907" s="42" t="s">
        <v>66</v>
      </c>
      <c r="D907" s="44">
        <v>1</v>
      </c>
      <c r="E907" s="243"/>
      <c r="F907" s="83">
        <f t="shared" si="5"/>
        <v>0</v>
      </c>
    </row>
    <row r="908" spans="1:6" ht="14.25">
      <c r="A908" s="122"/>
      <c r="B908" s="133" t="s">
        <v>48</v>
      </c>
      <c r="C908" s="42" t="s">
        <v>66</v>
      </c>
      <c r="D908" s="44">
        <v>1</v>
      </c>
      <c r="E908" s="243"/>
      <c r="F908" s="83">
        <f t="shared" si="5"/>
        <v>0</v>
      </c>
    </row>
    <row r="909" spans="1:6" ht="25.5">
      <c r="A909" s="146"/>
      <c r="B909" s="125" t="s">
        <v>589</v>
      </c>
      <c r="C909" s="87"/>
      <c r="D909" s="88"/>
      <c r="E909" s="244"/>
      <c r="F909" s="85">
        <f>SUM(F899:F908)</f>
        <v>0</v>
      </c>
    </row>
    <row r="910" spans="1:6" ht="14.25">
      <c r="A910" s="113" t="s">
        <v>259</v>
      </c>
      <c r="B910" s="131" t="s">
        <v>49</v>
      </c>
      <c r="C910" s="48"/>
      <c r="D910" s="44"/>
      <c r="E910" s="243"/>
      <c r="F910" s="83"/>
    </row>
    <row r="911" spans="1:6" ht="38.25">
      <c r="A911" s="122"/>
      <c r="B911" s="123" t="s">
        <v>50</v>
      </c>
      <c r="C911" s="49" t="s">
        <v>303</v>
      </c>
      <c r="D911" s="44">
        <v>100</v>
      </c>
      <c r="E911" s="243"/>
      <c r="F911" s="83">
        <f aca="true" t="shared" si="6" ref="F911:F918">E911*D911</f>
        <v>0</v>
      </c>
    </row>
    <row r="912" spans="1:6" ht="38.25">
      <c r="A912" s="122"/>
      <c r="B912" s="127" t="s">
        <v>51</v>
      </c>
      <c r="C912" s="49" t="s">
        <v>303</v>
      </c>
      <c r="D912" s="44">
        <v>50</v>
      </c>
      <c r="E912" s="243"/>
      <c r="F912" s="83">
        <f t="shared" si="6"/>
        <v>0</v>
      </c>
    </row>
    <row r="913" spans="1:6" ht="38.25">
      <c r="A913" s="122"/>
      <c r="B913" s="93" t="s">
        <v>52</v>
      </c>
      <c r="C913" s="49" t="s">
        <v>245</v>
      </c>
      <c r="D913" s="44">
        <v>10</v>
      </c>
      <c r="E913" s="243"/>
      <c r="F913" s="83">
        <f t="shared" si="6"/>
        <v>0</v>
      </c>
    </row>
    <row r="914" spans="1:6" ht="25.5">
      <c r="A914" s="122" t="s">
        <v>53</v>
      </c>
      <c r="B914" s="93" t="s">
        <v>54</v>
      </c>
      <c r="C914" s="42" t="s">
        <v>66</v>
      </c>
      <c r="D914" s="44">
        <v>1</v>
      </c>
      <c r="E914" s="243"/>
      <c r="F914" s="83">
        <f t="shared" si="6"/>
        <v>0</v>
      </c>
    </row>
    <row r="915" spans="1:6" ht="38.25">
      <c r="A915" s="122" t="s">
        <v>55</v>
      </c>
      <c r="B915" s="93" t="s">
        <v>56</v>
      </c>
      <c r="C915" s="42" t="s">
        <v>66</v>
      </c>
      <c r="D915" s="44">
        <v>1</v>
      </c>
      <c r="E915" s="243"/>
      <c r="F915" s="83">
        <f t="shared" si="6"/>
        <v>0</v>
      </c>
    </row>
    <row r="916" spans="1:6" ht="14.25">
      <c r="A916" s="122" t="s">
        <v>57</v>
      </c>
      <c r="B916" s="123" t="s">
        <v>58</v>
      </c>
      <c r="C916" s="49" t="s">
        <v>245</v>
      </c>
      <c r="D916" s="44">
        <v>4</v>
      </c>
      <c r="E916" s="243"/>
      <c r="F916" s="83">
        <f t="shared" si="6"/>
        <v>0</v>
      </c>
    </row>
    <row r="917" spans="1:6" ht="25.5">
      <c r="A917" s="122" t="s">
        <v>59</v>
      </c>
      <c r="B917" s="114" t="s">
        <v>477</v>
      </c>
      <c r="C917" s="54" t="s">
        <v>245</v>
      </c>
      <c r="D917" s="47">
        <v>2</v>
      </c>
      <c r="E917" s="243"/>
      <c r="F917" s="83">
        <f t="shared" si="6"/>
        <v>0</v>
      </c>
    </row>
    <row r="918" spans="1:6" ht="14.25">
      <c r="A918" s="122" t="s">
        <v>60</v>
      </c>
      <c r="B918" s="133" t="s">
        <v>48</v>
      </c>
      <c r="C918" s="42" t="s">
        <v>66</v>
      </c>
      <c r="D918" s="44">
        <v>1</v>
      </c>
      <c r="E918" s="243"/>
      <c r="F918" s="83">
        <f t="shared" si="6"/>
        <v>0</v>
      </c>
    </row>
    <row r="919" spans="1:6" ht="14.25">
      <c r="A919" s="147"/>
      <c r="B919" s="125" t="s">
        <v>590</v>
      </c>
      <c r="C919" s="87"/>
      <c r="D919" s="88"/>
      <c r="E919" s="244"/>
      <c r="F919" s="85">
        <f>SUM(F911:F918)</f>
        <v>0</v>
      </c>
    </row>
    <row r="920" spans="1:6" ht="14.25">
      <c r="A920" s="113" t="s">
        <v>262</v>
      </c>
      <c r="B920" s="135" t="s">
        <v>61</v>
      </c>
      <c r="C920" s="49"/>
      <c r="D920" s="44"/>
      <c r="E920" s="243"/>
      <c r="F920" s="83"/>
    </row>
    <row r="921" spans="1:6" ht="27">
      <c r="A921" s="122"/>
      <c r="B921" s="129" t="s">
        <v>474</v>
      </c>
      <c r="C921" s="49" t="s">
        <v>303</v>
      </c>
      <c r="D921" s="44">
        <v>100</v>
      </c>
      <c r="E921" s="243"/>
      <c r="F921" s="83">
        <f aca="true" t="shared" si="7" ref="F921:F932">E921*D921</f>
        <v>0</v>
      </c>
    </row>
    <row r="922" spans="1:6" ht="27">
      <c r="A922" s="122"/>
      <c r="B922" s="129" t="s">
        <v>473</v>
      </c>
      <c r="C922" s="49" t="s">
        <v>303</v>
      </c>
      <c r="D922" s="44">
        <v>20</v>
      </c>
      <c r="E922" s="243"/>
      <c r="F922" s="83">
        <f t="shared" si="7"/>
        <v>0</v>
      </c>
    </row>
    <row r="923" spans="1:6" ht="27">
      <c r="A923" s="122"/>
      <c r="B923" s="129" t="s">
        <v>475</v>
      </c>
      <c r="C923" s="49" t="s">
        <v>303</v>
      </c>
      <c r="D923" s="44">
        <v>60</v>
      </c>
      <c r="E923" s="243"/>
      <c r="F923" s="83">
        <f t="shared" si="7"/>
        <v>0</v>
      </c>
    </row>
    <row r="924" spans="1:6" ht="14.25">
      <c r="A924" s="122"/>
      <c r="B924" s="114" t="s">
        <v>478</v>
      </c>
      <c r="C924" s="49" t="s">
        <v>303</v>
      </c>
      <c r="D924" s="44">
        <v>100</v>
      </c>
      <c r="E924" s="243"/>
      <c r="F924" s="83">
        <f t="shared" si="7"/>
        <v>0</v>
      </c>
    </row>
    <row r="925" spans="1:6" ht="14.25">
      <c r="A925" s="142"/>
      <c r="B925" s="133" t="s">
        <v>48</v>
      </c>
      <c r="C925" s="42" t="s">
        <v>66</v>
      </c>
      <c r="D925" s="44">
        <v>1</v>
      </c>
      <c r="E925" s="243"/>
      <c r="F925" s="83">
        <f t="shared" si="7"/>
        <v>0</v>
      </c>
    </row>
    <row r="926" spans="1:6" ht="14.25">
      <c r="A926" s="146"/>
      <c r="B926" s="130" t="s">
        <v>591</v>
      </c>
      <c r="C926" s="89"/>
      <c r="D926" s="88"/>
      <c r="E926" s="244"/>
      <c r="F926" s="85">
        <f>SUM(F921:F925)</f>
        <v>0</v>
      </c>
    </row>
    <row r="927" spans="1:6" ht="25.5">
      <c r="A927" s="113" t="s">
        <v>264</v>
      </c>
      <c r="B927" s="131" t="s">
        <v>62</v>
      </c>
      <c r="C927" s="49"/>
      <c r="D927" s="44"/>
      <c r="E927" s="243"/>
      <c r="F927" s="83"/>
    </row>
    <row r="928" spans="1:6" ht="34.5" customHeight="1">
      <c r="A928" s="122"/>
      <c r="B928" s="123" t="s">
        <v>479</v>
      </c>
      <c r="C928" s="49" t="s">
        <v>245</v>
      </c>
      <c r="D928" s="44">
        <v>4</v>
      </c>
      <c r="E928" s="243"/>
      <c r="F928" s="83">
        <f t="shared" si="7"/>
        <v>0</v>
      </c>
    </row>
    <row r="929" spans="1:6" ht="25.5">
      <c r="A929" s="122"/>
      <c r="B929" s="123" t="s">
        <v>480</v>
      </c>
      <c r="C929" s="49" t="s">
        <v>245</v>
      </c>
      <c r="D929" s="44">
        <v>2</v>
      </c>
      <c r="E929" s="243"/>
      <c r="F929" s="83">
        <f t="shared" si="7"/>
        <v>0</v>
      </c>
    </row>
    <row r="930" spans="1:6" ht="14.25">
      <c r="A930" s="122"/>
      <c r="B930" s="123" t="s">
        <v>481</v>
      </c>
      <c r="C930" s="49" t="s">
        <v>245</v>
      </c>
      <c r="D930" s="44">
        <v>5</v>
      </c>
      <c r="E930" s="243"/>
      <c r="F930" s="83">
        <f t="shared" si="7"/>
        <v>0</v>
      </c>
    </row>
    <row r="931" spans="1:7" ht="14.25">
      <c r="A931" s="122"/>
      <c r="B931" s="123" t="s">
        <v>482</v>
      </c>
      <c r="C931" s="49" t="s">
        <v>245</v>
      </c>
      <c r="D931" s="50">
        <v>4</v>
      </c>
      <c r="E931" s="243"/>
      <c r="F931" s="83">
        <f t="shared" si="7"/>
        <v>0</v>
      </c>
      <c r="G931" s="80"/>
    </row>
    <row r="932" spans="1:6" ht="14.25">
      <c r="A932" s="122"/>
      <c r="B932" s="133" t="s">
        <v>48</v>
      </c>
      <c r="C932" s="42" t="s">
        <v>66</v>
      </c>
      <c r="D932" s="44">
        <v>1</v>
      </c>
      <c r="E932" s="243"/>
      <c r="F932" s="83">
        <f t="shared" si="7"/>
        <v>0</v>
      </c>
    </row>
    <row r="933" spans="1:6" ht="14.25">
      <c r="A933" s="132"/>
      <c r="B933" s="130" t="s">
        <v>592</v>
      </c>
      <c r="C933" s="51"/>
      <c r="D933" s="52"/>
      <c r="E933" s="244"/>
      <c r="F933" s="85">
        <f>SUM(F928:F932)</f>
        <v>0</v>
      </c>
    </row>
    <row r="934" spans="1:6" ht="14.25">
      <c r="A934" s="148" t="s">
        <v>273</v>
      </c>
      <c r="B934" s="131" t="s">
        <v>67</v>
      </c>
      <c r="C934" s="42"/>
      <c r="D934" s="43"/>
      <c r="E934" s="243"/>
      <c r="F934" s="83"/>
    </row>
    <row r="935" spans="1:6" ht="14.25">
      <c r="A935" s="149"/>
      <c r="B935" s="123" t="s">
        <v>68</v>
      </c>
      <c r="C935" s="42" t="s">
        <v>66</v>
      </c>
      <c r="D935" s="55">
        <v>1</v>
      </c>
      <c r="E935" s="243"/>
      <c r="F935" s="83">
        <f>E935*D935</f>
        <v>0</v>
      </c>
    </row>
    <row r="936" spans="1:6" ht="25.5">
      <c r="A936" s="149"/>
      <c r="B936" s="123" t="s">
        <v>69</v>
      </c>
      <c r="C936" s="42" t="s">
        <v>66</v>
      </c>
      <c r="D936" s="55">
        <v>1</v>
      </c>
      <c r="E936" s="243"/>
      <c r="F936" s="83">
        <f>E936*D936</f>
        <v>0</v>
      </c>
    </row>
    <row r="937" spans="1:6" ht="25.5">
      <c r="A937" s="149"/>
      <c r="B937" s="129" t="s">
        <v>70</v>
      </c>
      <c r="C937" s="42" t="s">
        <v>66</v>
      </c>
      <c r="D937" s="55">
        <v>1</v>
      </c>
      <c r="E937" s="243"/>
      <c r="F937" s="83">
        <f>E937*D937</f>
        <v>0</v>
      </c>
    </row>
    <row r="938" spans="1:6" ht="15.75" customHeight="1">
      <c r="A938" s="149"/>
      <c r="B938" s="123" t="s">
        <v>71</v>
      </c>
      <c r="C938" s="42" t="s">
        <v>66</v>
      </c>
      <c r="D938" s="55">
        <v>1</v>
      </c>
      <c r="E938" s="243"/>
      <c r="F938" s="83">
        <f>E938*D938</f>
        <v>0</v>
      </c>
    </row>
    <row r="939" spans="1:6" ht="25.5">
      <c r="A939" s="149"/>
      <c r="B939" s="123" t="s">
        <v>72</v>
      </c>
      <c r="C939" s="42" t="s">
        <v>66</v>
      </c>
      <c r="D939" s="55">
        <v>1</v>
      </c>
      <c r="E939" s="243"/>
      <c r="F939" s="83">
        <v>0</v>
      </c>
    </row>
    <row r="940" spans="1:7" ht="14.25">
      <c r="A940" s="145"/>
      <c r="B940" s="130" t="s">
        <v>593</v>
      </c>
      <c r="C940" s="45"/>
      <c r="D940" s="90"/>
      <c r="E940" s="245"/>
      <c r="F940" s="85">
        <f>SUM(F935:F939)</f>
        <v>0</v>
      </c>
      <c r="G940" s="80"/>
    </row>
    <row r="941" spans="1:7" ht="14.25">
      <c r="A941" s="139" t="s">
        <v>268</v>
      </c>
      <c r="B941" s="195" t="s">
        <v>63</v>
      </c>
      <c r="C941" s="49"/>
      <c r="D941" s="44"/>
      <c r="E941" s="243"/>
      <c r="F941" s="83"/>
      <c r="G941" s="80"/>
    </row>
    <row r="942" spans="1:7" ht="45" customHeight="1">
      <c r="A942" s="196"/>
      <c r="B942" s="252" t="s">
        <v>64</v>
      </c>
      <c r="C942" s="49" t="s">
        <v>245</v>
      </c>
      <c r="D942" s="44">
        <v>1</v>
      </c>
      <c r="E942" s="243"/>
      <c r="F942" s="83">
        <f>E942*D942</f>
        <v>0</v>
      </c>
      <c r="G942" s="80"/>
    </row>
    <row r="943" spans="1:6" ht="25.5">
      <c r="A943" s="139" t="s">
        <v>272</v>
      </c>
      <c r="B943" s="195" t="s">
        <v>483</v>
      </c>
      <c r="C943" s="49"/>
      <c r="D943" s="44"/>
      <c r="E943" s="243"/>
      <c r="F943" s="83"/>
    </row>
    <row r="944" spans="1:6" ht="31.5" customHeight="1">
      <c r="A944" s="122"/>
      <c r="B944" s="123" t="s">
        <v>65</v>
      </c>
      <c r="C944" s="49" t="s">
        <v>66</v>
      </c>
      <c r="D944" s="44">
        <v>1</v>
      </c>
      <c r="E944" s="243"/>
      <c r="F944" s="83">
        <f>E944*D944</f>
        <v>0</v>
      </c>
    </row>
    <row r="945" spans="1:6" ht="14.25">
      <c r="A945" s="145"/>
      <c r="B945" s="130"/>
      <c r="C945" s="45"/>
      <c r="D945" s="194"/>
      <c r="E945" s="245"/>
      <c r="F945" s="85"/>
    </row>
    <row r="946" spans="1:6" ht="15">
      <c r="A946" s="150" t="s">
        <v>515</v>
      </c>
      <c r="B946" s="136" t="s">
        <v>128</v>
      </c>
      <c r="C946" s="45"/>
      <c r="D946" s="45"/>
      <c r="E946" s="245"/>
      <c r="F946" s="91">
        <f>F822+F835+F863+F882+F897+F909+F919+F926+F933+F940+F942+F944</f>
        <v>0</v>
      </c>
    </row>
    <row r="947" ht="14.25">
      <c r="B947" s="137"/>
    </row>
    <row r="949" ht="15.75">
      <c r="B949" s="159" t="s">
        <v>516</v>
      </c>
    </row>
    <row r="951" ht="14.25">
      <c r="F951" s="57"/>
    </row>
    <row r="952" spans="1:6" ht="15">
      <c r="A952" s="151" t="s">
        <v>513</v>
      </c>
      <c r="B952" s="68" t="s">
        <v>404</v>
      </c>
      <c r="F952" s="57">
        <f>F404</f>
        <v>0</v>
      </c>
    </row>
    <row r="953" spans="2:6" ht="14.25">
      <c r="B953" s="29"/>
      <c r="F953" s="57"/>
    </row>
    <row r="954" spans="1:6" ht="15">
      <c r="A954" s="71" t="s">
        <v>512</v>
      </c>
      <c r="B954" s="56" t="s">
        <v>403</v>
      </c>
      <c r="F954" s="69">
        <f>F812</f>
        <v>0</v>
      </c>
    </row>
    <row r="955" spans="1:6" ht="14.25">
      <c r="A955" s="37"/>
      <c r="B955" s="37"/>
      <c r="C955" s="37"/>
      <c r="E955" s="238"/>
      <c r="F955" s="65"/>
    </row>
    <row r="956" spans="1:6" ht="15">
      <c r="A956" s="70" t="s">
        <v>515</v>
      </c>
      <c r="B956" s="56" t="s">
        <v>405</v>
      </c>
      <c r="F956" s="57">
        <f>F946</f>
        <v>0</v>
      </c>
    </row>
    <row r="957" spans="1:6" ht="14.25">
      <c r="A957" s="37"/>
      <c r="B957" s="37"/>
      <c r="D957" s="69"/>
      <c r="E957" s="246"/>
      <c r="F957" s="69"/>
    </row>
    <row r="958" spans="1:6" ht="14.25">
      <c r="A958" s="37"/>
      <c r="B958" s="74"/>
      <c r="C958" s="74"/>
      <c r="D958" s="65"/>
      <c r="E958" s="238"/>
      <c r="F958" s="37"/>
    </row>
    <row r="959" spans="1:6" ht="15" thickBot="1">
      <c r="A959" s="37"/>
      <c r="B959" s="71" t="s">
        <v>409</v>
      </c>
      <c r="E959" s="247"/>
      <c r="F959" s="160">
        <f>F952+F954+F956</f>
        <v>0</v>
      </c>
    </row>
    <row r="960" ht="14.25">
      <c r="D960" s="57"/>
    </row>
  </sheetData>
  <sheetProtection/>
  <mergeCells count="9">
    <mergeCell ref="B240:C240"/>
    <mergeCell ref="B383:F383"/>
    <mergeCell ref="H68:N68"/>
    <mergeCell ref="H64:K64"/>
    <mergeCell ref="H116:I116"/>
    <mergeCell ref="E824:E834"/>
    <mergeCell ref="F824:F834"/>
    <mergeCell ref="C428:C443"/>
    <mergeCell ref="G105:G110"/>
  </mergeCells>
  <printOptions/>
  <pageMargins left="0.5511811023622047" right="0.5511811023622047" top="1.1811023622047245" bottom="0.5905511811023623" header="0.5118110236220472" footer="0.118110236220472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Helena Kralj Brlek</cp:lastModifiedBy>
  <cp:lastPrinted>2010-11-02T12:23:44Z</cp:lastPrinted>
  <dcterms:created xsi:type="dcterms:W3CDTF">2010-11-02T08:47:58Z</dcterms:created>
  <dcterms:modified xsi:type="dcterms:W3CDTF">2020-02-19T12:35:33Z</dcterms:modified>
  <cp:category/>
  <cp:version/>
  <cp:contentType/>
  <cp:contentStatus/>
</cp:coreProperties>
</file>