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C:\Users\Velimir\AppData\Local\Microsoft\Windows\INetCache\Content.Outlook\CF76FRB2\"/>
    </mc:Choice>
  </mc:AlternateContent>
  <xr:revisionPtr revIDLastSave="0" documentId="13_ncr:1_{B3814E76-2CCD-47C9-8F50-F9A5814DE737}" xr6:coauthVersionLast="47" xr6:coauthVersionMax="47" xr10:uidLastSave="{00000000-0000-0000-0000-000000000000}"/>
  <bookViews>
    <workbookView xWindow="28680" yWindow="-120" windowWidth="29040" windowHeight="15840" tabRatio="852" xr2:uid="{00000000-000D-0000-FFFF-FFFF00000000}"/>
  </bookViews>
  <sheets>
    <sheet name="2613 D5 Novi Glog" sheetId="47" r:id="rId1"/>
  </sheets>
  <definedNames>
    <definedName name="_xlnm.Print_Area" localSheetId="0">'2613 D5 Novi Glog'!$A$1:$H$894</definedName>
  </definedNames>
  <calcPr calcId="191029"/>
</workbook>
</file>

<file path=xl/calcChain.xml><?xml version="1.0" encoding="utf-8"?>
<calcChain xmlns="http://schemas.openxmlformats.org/spreadsheetml/2006/main">
  <c r="H706" i="47" l="1"/>
  <c r="H704" i="47"/>
  <c r="H702" i="47"/>
  <c r="H699" i="47"/>
  <c r="H697" i="47"/>
  <c r="H671" i="47"/>
  <c r="H669" i="47"/>
  <c r="H667" i="47"/>
  <c r="H644" i="47"/>
  <c r="H642" i="47"/>
  <c r="D410" i="47"/>
  <c r="H848" i="47"/>
  <c r="H628" i="47" l="1"/>
  <c r="H746" i="47"/>
  <c r="H674" i="47"/>
  <c r="H662" i="47"/>
  <c r="H659" i="47"/>
  <c r="H655" i="47"/>
  <c r="H157" i="47"/>
  <c r="H750" i="47" l="1"/>
  <c r="H744" i="47"/>
  <c r="H754" i="47" l="1"/>
  <c r="H876" i="47" s="1"/>
  <c r="D720" i="47" l="1"/>
  <c r="D717" i="47"/>
  <c r="D713" i="47"/>
  <c r="D710" i="47"/>
  <c r="D693" i="47"/>
  <c r="D690" i="47"/>
  <c r="H678" i="47" l="1"/>
  <c r="H676" i="47"/>
  <c r="H665" i="47"/>
  <c r="H652" i="47"/>
  <c r="H640" i="47" l="1"/>
  <c r="H638" i="47"/>
  <c r="B520" i="47" l="1"/>
  <c r="D834" i="47" l="1"/>
  <c r="D816" i="47"/>
  <c r="D769" i="47"/>
  <c r="D539" i="47" l="1"/>
  <c r="D537" i="47"/>
  <c r="D535" i="47"/>
  <c r="D542" i="47"/>
  <c r="H723" i="47" l="1"/>
  <c r="H398" i="47"/>
  <c r="H256" i="47"/>
  <c r="H254" i="47"/>
  <c r="H252" i="47"/>
  <c r="H247" i="47"/>
  <c r="H242" i="47"/>
  <c r="H237" i="47"/>
  <c r="H228" i="47"/>
  <c r="H216" i="47"/>
  <c r="H210" i="47"/>
  <c r="H205" i="47"/>
  <c r="H193" i="47"/>
  <c r="H191" i="47"/>
  <c r="H171" i="47"/>
  <c r="H155" i="47"/>
  <c r="H108" i="47"/>
  <c r="H106" i="47"/>
  <c r="H153" i="47" l="1"/>
  <c r="H782" i="47" l="1"/>
  <c r="H780" i="47"/>
  <c r="H343" i="47"/>
  <c r="H439" i="47"/>
  <c r="H432" i="47"/>
  <c r="H273" i="47"/>
  <c r="H268" i="47"/>
  <c r="H263" i="47"/>
  <c r="H276" i="47" l="1"/>
  <c r="H140" i="47"/>
  <c r="H138" i="47"/>
  <c r="H136" i="47"/>
  <c r="H125" i="47"/>
  <c r="H118" i="47"/>
  <c r="H95" i="47"/>
  <c r="H81" i="47"/>
  <c r="D621" i="47" l="1"/>
  <c r="H841" i="47" l="1"/>
  <c r="H834" i="47"/>
  <c r="H816" i="47"/>
  <c r="H769" i="47"/>
  <c r="H786" i="47" s="1"/>
  <c r="H720" i="47"/>
  <c r="H717" i="47"/>
  <c r="H713" i="47"/>
  <c r="H710" i="47"/>
  <c r="H695" i="47"/>
  <c r="H693" i="47"/>
  <c r="H690" i="47"/>
  <c r="H687" i="47"/>
  <c r="H626" i="47"/>
  <c r="H621" i="47"/>
  <c r="H542" i="47"/>
  <c r="H539" i="47"/>
  <c r="H537" i="47"/>
  <c r="H535" i="47"/>
  <c r="H528" i="47"/>
  <c r="H521" i="47"/>
  <c r="H516" i="47"/>
  <c r="H383" i="47"/>
  <c r="H364" i="47"/>
  <c r="H425" i="47"/>
  <c r="H355" i="47"/>
  <c r="H345" i="47"/>
  <c r="H335" i="47"/>
  <c r="H324" i="47"/>
  <c r="H87" i="47"/>
  <c r="H197" i="47" s="1"/>
  <c r="H852" i="47" l="1"/>
  <c r="H880" i="47" s="1"/>
  <c r="H727" i="47"/>
  <c r="H443" i="47"/>
  <c r="H870" i="47" s="1"/>
  <c r="H878" i="47"/>
  <c r="H866" i="47"/>
  <c r="H864" i="47" l="1"/>
  <c r="H506" i="47" l="1"/>
  <c r="H503" i="47"/>
  <c r="H500" i="47"/>
  <c r="H497" i="47"/>
  <c r="H494" i="47"/>
  <c r="H491" i="47"/>
  <c r="H489" i="47"/>
  <c r="H485" i="47"/>
  <c r="H483" i="47"/>
  <c r="H481" i="47"/>
  <c r="H477" i="47"/>
  <c r="H475" i="47"/>
  <c r="H473" i="47"/>
  <c r="H471" i="47"/>
  <c r="H546" i="47" l="1"/>
  <c r="H872" i="47" s="1"/>
  <c r="H391" i="47"/>
  <c r="H373" i="47"/>
  <c r="H410" i="47" l="1"/>
  <c r="H414" i="47" l="1"/>
  <c r="H868" i="47" s="1"/>
  <c r="H874" i="47" l="1"/>
  <c r="H886" i="47" s="1"/>
</calcChain>
</file>

<file path=xl/sharedStrings.xml><?xml version="1.0" encoding="utf-8"?>
<sst xmlns="http://schemas.openxmlformats.org/spreadsheetml/2006/main" count="556" uniqueCount="416">
  <si>
    <t>kg</t>
  </si>
  <si>
    <t>kom</t>
  </si>
  <si>
    <t>TROŠKOVNIK</t>
  </si>
  <si>
    <t>PRIPREMNI RADOVI</t>
  </si>
  <si>
    <t>Obračun po komadu</t>
  </si>
  <si>
    <t>Ovdje je uključeno i iskolčenje radnog odnosno odštetnog pojasa.</t>
  </si>
  <si>
    <t xml:space="preserve"> m'</t>
  </si>
  <si>
    <t>Iskope napraviti u cijeloj širini predviđenog zahvata do dubine očekivane nivelete postojećih instalacija. Iskope obaviti dijelom i ručno uz sve mjere opreza.</t>
  </si>
  <si>
    <t>Obračun po kom kompletnog prekopa</t>
  </si>
  <si>
    <r>
      <t>m</t>
    </r>
    <r>
      <rPr>
        <vertAlign val="superscript"/>
        <sz val="11"/>
        <rFont val="Arial"/>
        <family val="2"/>
        <charset val="238"/>
      </rPr>
      <t>2</t>
    </r>
  </si>
  <si>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</si>
  <si>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</si>
  <si>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</si>
  <si>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</si>
  <si>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</si>
  <si>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</si>
  <si>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</si>
  <si>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</si>
  <si>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</si>
  <si>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</si>
  <si>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</si>
  <si>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</si>
  <si>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</si>
  <si>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</si>
  <si>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</si>
  <si>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</si>
  <si>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</si>
  <si>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</si>
  <si>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</si>
  <si>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</si>
  <si>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</si>
  <si>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</si>
  <si>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</si>
  <si>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</si>
  <si>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</si>
  <si>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</si>
  <si>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</si>
  <si>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t>Široki iskop građevne jame  za zasunska okna i hidrante u materijalu "C" kategorije. Radove izvesti ovisno o opremljenosti i tehnologiji rada izvođača za sve dubine prema grafičkim prilozima.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</si>
  <si>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</si>
  <si>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</si>
  <si>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</si>
  <si>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</si>
  <si>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Izrada zaštitne ograde duž iskopanog rova, kao upozorenja na iskopani rov.</t>
  </si>
  <si>
    <t>Zaštitna ograda višekratno se koristi i premješta duž rova prema napredovanju radova.</t>
  </si>
  <si>
    <t>Obračun po m´ izvedene ograde i višekratno korištene ograde.</t>
  </si>
  <si>
    <t>m´</t>
  </si>
  <si>
    <t>Kompletna izvedba zasunskih komora dimenzija i oblika prema tipskim nacrtima od armiranog betona C 25/30 vodonepropusnih svojstava (uz dodatak aditiva). Izrada  treba uslijediti prema priloženim nacrtima oplata i armatura u skladu statičkog proračuna.</t>
  </si>
  <si>
    <t xml:space="preserve">Unutarnje zidove i dno komore nakon dovršenja i čišćenja premazati dvostrukim duboko penetrirajućim premazom vodonepropusnih svojstava. </t>
  </si>
  <si>
    <t>U ploči dna izvesti sabirnik procjednih voda veličine 40/40/40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</si>
  <si>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</si>
  <si>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</si>
  <si>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1.2 Izrada dna okana betonom C 25/30</t>
  </si>
  <si>
    <t>1.3 Izrada zidova  betonom C 25/30</t>
  </si>
  <si>
    <t>1.5. Ugradba potrebne armature komore prema iskazu armature:</t>
  </si>
  <si>
    <t>1.6  Izrada unutarnjeg premaza zidova i stropa vodonepropusnom emulzijom</t>
  </si>
  <si>
    <t>1.7. Izrada dvostrane oplate zidova komore i ulaznog otvora, te oplate pokrovne ploče s poduporama. Stavka obuhvaća izradu oplate otvora za naknadnu ugradbu cijevi kroz betonski zid okna. Pritom se unutarnja oplata zidova izvodi blanjanom oplatom</t>
  </si>
  <si>
    <t>1.7.1. Unutarnje blanjane oplate</t>
  </si>
  <si>
    <t>1.7.2. Vanjske oplate</t>
  </si>
  <si>
    <t>OBJEKTI NA MAGISTRALNOM CJEVOVODU UKUPNO:</t>
  </si>
  <si>
    <t>MONTAŽNI RADOVI</t>
  </si>
  <si>
    <t>PREDGOVOR UZ MONTAŽNE RADOVE</t>
  </si>
  <si>
    <t>PEHD CIJEVI</t>
  </si>
  <si>
    <t>- ponuđene cijevi, okna i spojnice moraju biti izvedeni s materijalom u skladu navedenih normi i standarda</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</si>
  <si>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</si>
  <si>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</si>
  <si>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</si>
  <si>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</si>
  <si>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</si>
  <si>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</si>
  <si>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</si>
  <si>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U jediničnu cijenu uračunati nabavu, transport, utovar i istovar i ugradba cijevi i pripadnog spojnog materijala u iskopani rov, odnosno privemeno odlaganje na skladište koje odredi Naručitelj.</t>
  </si>
  <si>
    <t>FAZONSKI KOMADI</t>
  </si>
  <si>
    <t>Svi fazonski komadi za vodoopskrbu imaju oznaku ispitnog znaka DVGW-a.</t>
  </si>
  <si>
    <t>ARMATURE</t>
  </si>
  <si>
    <t>Sav spojni vijčani materijal (matice, vijci, podložne pločice) koji se ugrađuju moraju biti od nehrđajućeg čelika (inox ili prokrom).</t>
  </si>
  <si>
    <t>Nastavno su u grafičkim prilozima izrađeni montažni nacrti pojedinih čvorova - zasunskih okana s opisom predviđene opreme (vidi prilog 14.).</t>
  </si>
  <si>
    <t>1.  Nabava, transport i ugradba polietilenskih PEHD cijevi visoke gustoće za opskrbu pitkom vodom proizvedenih prema ISO 4227(1996) i DIN-u 8074(1999) i HRN EN 12201-2(2003) sa "potvrdom o kvaliteti" DVGW.</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</si>
  <si>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</si>
  <si>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Promjene pravca cjevovoda ograničene su minimalnim radijusom od Rmin = 50 d. Za veće promjere pravca otkloni se rješavaju odgovarajućim fazonskim komadima prema montažnim planovima.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</si>
  <si>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</si>
  <si>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</si>
  <si>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</si>
  <si>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</si>
  <si>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</si>
  <si>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</si>
  <si>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</si>
  <si>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</si>
  <si>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</si>
  <si>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</si>
  <si>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</si>
  <si>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</si>
  <si>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</si>
  <si>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</si>
  <si>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</si>
  <si>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</si>
  <si>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</si>
  <si>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</si>
  <si>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</si>
  <si>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</si>
  <si>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Ispiranje se vrši pitkom vodom preko hidrantskih nastavaka i vodomjera, a   od strane službe za održavanje mreže nadležnog komunalnog poduzeća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</si>
  <si>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</si>
  <si>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</si>
  <si>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</si>
  <si>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</si>
  <si>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</si>
  <si>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</si>
  <si>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</si>
  <si>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</si>
  <si>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</si>
  <si>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</si>
  <si>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</si>
  <si>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B500A - šipke</t>
  </si>
  <si>
    <t>B500A - mreže</t>
  </si>
  <si>
    <t>1.9. Izolacija pokrovne ploče okna od dva sloja bitumena i jednog sloja bitumenizirane ljepenke.</t>
  </si>
  <si>
    <t>1.11.Ugradba ljevanih željeznih stupaljki 3 kom/m visine komore</t>
  </si>
  <si>
    <t>1.8. Izrada glazure betonom C12/15 na doljnoj polči okna s podom prema sabirniku za vode. Prosječna debljina glazure iznosi 3 cm.</t>
  </si>
  <si>
    <t>1.1. Izrada podloge betonom C 12/15</t>
  </si>
  <si>
    <t>Obračun po m' ugrađene PE-HD, PE 100 cijev.</t>
  </si>
  <si>
    <t>Obračun po m3 ugrađenog materijala u sraslom stanju.</t>
  </si>
  <si>
    <t>Dobava i ugradba ploče kojom će se označiti gradilište. Ploča mora sadržavati podatke u skladu s člankom 252. stavak 4. Zakona o prostornom uređenju i gradnji (NN 76/07), tj. obavezno sadrži ime odnosno tvrtku investitora, projektanta i izvođača, naziv i vrstu građevine koja se gradi, naziv tijela koje je izdalo akt na temelju koje se gradi, klasifikacijsku oznaku, urudžbeni broj, datum izdavanja i pravomoćnost toga akta.</t>
  </si>
  <si>
    <t>Izvođač geodetskih radova dužan je dostaviti Investitoru i disk (CD/DVD) sa geodetskom snimkom cjevovoda u *.dwg formatu i bazom koordinata točaka sa visinama prema tehničkim uvjetima.</t>
  </si>
  <si>
    <t>Detaljno iskolčenje trase vodovodnih cjevovoda s označavanjem svih vertikalnih, horizontalnih lomova trase i zasunskih okana.</t>
  </si>
  <si>
    <t xml:space="preserve">Stavka obuhvaća i geodetsko snimanje vidljivih dijelova vodovodnih cjevovoda i pripadnih posebnih objekata vezanjem na koordinatni (Gauss – Krügerov) sustav, uz isporuku elaborata na papirnatom otisku i digitalnom obliku. </t>
  </si>
  <si>
    <t>Snimanje za GIS obuhvaća trasu vodovodnih cjevovoda za katastar, svih lomnih točaka, zasunskih okana i posebnih objekata.</t>
  </si>
  <si>
    <t>Obračun po m2 isplanirane površine, prema normalnom poprečnom profilu.</t>
  </si>
  <si>
    <t>Obračunska širina posteljice jednaka je širini vodovodnog rova, a debljina pješčane posteljice  prema normalnom poprečnom presjeku vodovodnog rova 10 cm.</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</si>
  <si>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</si>
  <si>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</si>
  <si>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</si>
  <si>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</si>
  <si>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Dezinfekcija cjevovoda mora se izvršiti prema uputama nadležnog sanitarnog laboratorija ili uputama laboratorija  u suglasnosti sa nadzornim inženjerom za kloriranje.</t>
  </si>
  <si>
    <t>Ukoliko sraslo temeljno ili općenito dno iskopa, ne udovoljava traženim uvjetima nosivosti, potrebno ga je poboljšati do zadane zbijenosti koje se postiže mehaničkim zbijanjem ili zamjenom materijala.</t>
  </si>
  <si>
    <t>betonski opločnici (za teški promet)  vel. 10 x 20 x 8 cm</t>
  </si>
  <si>
    <t>pijesak granulacije 2 - 4 mm</t>
  </si>
  <si>
    <t>šljunak granulacije 16 - 32 mm</t>
  </si>
  <si>
    <t>betonski rubnjaci 6/24/100 cm ugrađeni ne bet. podlogu, C 12/16, uključivo i potreban beton C 12/16.</t>
  </si>
  <si>
    <t>ARMATURE, moraju odgovarati normama DIN 32230-4 za pitku vodu i biti izvedene za utični spoj za radni tlak PN 10 (16) prema DIN 28603, ispitane i usuglašene s međunarodnom normom EN 12266 propusnost ventila prema DIN-u 3230-3.</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</si>
  <si>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</si>
  <si>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</si>
  <si>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</si>
  <si>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</si>
  <si>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</si>
  <si>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</si>
  <si>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</si>
  <si>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</si>
  <si>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</si>
  <si>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</si>
  <si>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</si>
  <si>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</si>
  <si>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</si>
  <si>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</si>
  <si>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</si>
  <si>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</si>
  <si>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</si>
  <si>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</si>
  <si>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</si>
  <si>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</si>
  <si>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</si>
  <si>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</si>
  <si>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</si>
  <si>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</si>
  <si>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</si>
  <si>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</si>
  <si>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</si>
  <si>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</si>
  <si>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</si>
  <si>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</si>
  <si>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</si>
  <si>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AUTOMATSKI ODZRAČNO -DOZRAČNI VENTILI I GARNITURE DN 80 od nehrđajućeg materijala s membranom za nestupnjevito odzračivanje cjevovoda u rasponu od 0,2 do 16 bara.</t>
  </si>
  <si>
    <t xml:space="preserve">    DN 100 </t>
  </si>
  <si>
    <t>DN 110 mm; PN 16 bara; s = 10,0 mm; SRD 11, l= 1000 mm</t>
  </si>
  <si>
    <t>Cijena uključuje utrošak potrebne vode, dezinfekcionog materijala i nošenje uzorka u ovlašteni laboratorij , te dobivanje atesta od Zavoda za zaštitu zdravlja .</t>
  </si>
  <si>
    <t>ZEMLJANI RADOVI UKUPNO:</t>
  </si>
  <si>
    <t>II.</t>
  </si>
  <si>
    <t>PRIPREMNI RADOVI UKUPNO:</t>
  </si>
  <si>
    <t xml:space="preserve">I. </t>
  </si>
  <si>
    <t>III.</t>
  </si>
  <si>
    <t xml:space="preserve">IV. </t>
  </si>
  <si>
    <t>V.</t>
  </si>
  <si>
    <t>VI.</t>
  </si>
  <si>
    <t>VII.</t>
  </si>
  <si>
    <t>VIII.</t>
  </si>
  <si>
    <t>IX.</t>
  </si>
  <si>
    <t>IV.</t>
  </si>
  <si>
    <t>I.</t>
  </si>
  <si>
    <t>Otopina se u cjevovodu mora zadržati minimalno 6 sati, te nakon tog vremena rezidualni klor ne smije biti manji od 10 mg/l.Sanitarno osoblje mora osigurati zaštitu radnika koji rade na dezinfekciji jer je klor opasan po zdravlje, ako se njime nepažljivo rukuje.</t>
  </si>
  <si>
    <t xml:space="preserve"> </t>
  </si>
  <si>
    <t>Nabava, transport i ugradba polietilenskih PEHD cijevi visoke gustoće (PE 100 za radni tlak PN 10 i PN 16 bara) za opskrbu pitkom vodom proizvedenih prema ISO 4227(1996) i DIN-u 8074(1999) i HRN EN 12201-2(2003) sa "potvrdom o kvaliteti" DVGW. Nazivni promjer cijevi DN (mm) odgovara veličini vanjskog profila  i  debljine stijenke s (mm)  kod jednoslojnih cijevi, odnosno Se-ekvivalentne debljine - kod višeslojnih cijevi za visinu nadsloja i pokretno opterećenje prema statičkom proračunu.</t>
  </si>
  <si>
    <t>POLIESTERSKE CIJEVI</t>
  </si>
  <si>
    <t>Spojevi cijevi izvode se korištenjem pripadnih spojnica s odgovarajućim brtvama.</t>
  </si>
  <si>
    <r>
      <t>Nabava, dobava i ugradnja zaštitnih poliesterskih cijevi i pripadnih spojnica za spajanje cijevi do nazivnog promjera DN 400, nazivne krutosti SN 5000 N/m</t>
    </r>
    <r>
      <rPr>
        <vertAlign val="superscript"/>
        <sz val="11"/>
        <color theme="1"/>
        <rFont val="Arial"/>
        <family val="2"/>
        <charset val="238"/>
      </rPr>
      <t xml:space="preserve">2 </t>
    </r>
    <r>
      <rPr>
        <sz val="11"/>
        <color theme="1"/>
        <rFont val="Arial"/>
        <family val="2"/>
        <charset val="238"/>
      </rPr>
      <t>(prekopi prometnica i kanala) i SN 100 000 N/m2 (hidraulička bušenja) od  poliestera proizvedene prema HRN EN 14364:2007. Pojedinačna dužina cijevi je 6 m, a na jednom kraju cijevi je montirana poliesterska spojnica s brtvom od EPDM-a. Unutrašnji zaštitni sloj cijevi od  poliestera bez punila i ojačanja mora imati debljinu od minimalno 1 mm.</t>
    </r>
  </si>
  <si>
    <t xml:space="preserve">II. </t>
  </si>
  <si>
    <t xml:space="preserve">III. </t>
  </si>
  <si>
    <t xml:space="preserve">V. </t>
  </si>
  <si>
    <t xml:space="preserve">VI. </t>
  </si>
  <si>
    <t xml:space="preserve">VII. </t>
  </si>
  <si>
    <t>Tlačno ispitivanje cjevovoda vrši se prema DIN-u 4279-1, uključiva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</si>
  <si>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</si>
  <si>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</si>
  <si>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NADZEMNI HIDRANTI DN 100 s dva priključka tipa B i jednim priljučkom tipa A. Hidrant je prelomni (barokna izvedba),a izvodi se sa predzasunom za radni tlak PN 16 bara sve prema DIN - u 3222.</t>
  </si>
  <si>
    <t xml:space="preserve">    DN 100</t>
  </si>
  <si>
    <t>Odvoz neuporabivog i suvišnog materijala iz iskopa (cjevovoda, zasunskih okana i hidranata), utovar, istovar, planiranje i ugradba po propisima i na mjesto unutar gradilišta, odnosno na mjesto koje odredi nadzorni inženjer.</t>
  </si>
  <si>
    <t xml:space="preserve">Fazonski komadi dimenzija DN80 - DN300 izrađeni od nodularnog lijeva (GGG 400 prema DIN EN 545) i u cijelosti zaštićeni protiv korozije slojem epoksidne smole minimalne debljine 250 µm (prema DIN 30677 – 2). </t>
  </si>
  <si>
    <t xml:space="preserve">ZASUNI, primjeniti zasune nove generacije, tip EV do promjera DN 300 mm, odgovarajuće kvalitete s kućištem od duktilnog lijeva (GGG 40) prema DIN EN 1563 u cjelosti zaštićeno protiv korozije slojem epoksidne smole min. debljine 250 μm. Vođenje vretena u tri točke s dvije vodilice klina iz umjetnog materijala što smanjuje moment otvaranja i zatvaranja zasuna. Vreteno od nehrđajućeg čelika st 1.4021 izrađeno valjenjem. </t>
  </si>
  <si>
    <t>Jednim dijelom trasa cjevovoda prolazi prometnicom gdje je potrebno osigurati zbijenost koja zadovoljava cestovne propise, pa se prema uvjetima provodi zatrpavanje rova kamenim materijalom (cakumpak) ili šljunkom, prema uvjetima nadležne uprave za ceste.</t>
  </si>
  <si>
    <t>Izrada snimka izvedenog stanja svih gore navedenih objekata po ovlaštenoj osobi i pripadnog elaborata za upis u zemljišne knjige, uključujući ovjeru katastra, sve u skladu sa Zakonom o izmjeri zemljišta i Uputama za izradu elaborata za pogonski katastar vodova Komunalnog poduzeća d.o.o. koji se prilaže ovom troškovniku.</t>
  </si>
  <si>
    <t xml:space="preserve"> Zatrpavanja se vrši u slojevima 30 cm, koji se moraju dobro sabiti lakim vibro nabijačima zbog sljeganja materijala.</t>
  </si>
  <si>
    <t>Obračun prema komadu  obzidanih hidranata.</t>
  </si>
  <si>
    <t>Nudi se:</t>
  </si>
  <si>
    <t>1. Strojni iskop rova za cjevovod (cca 99%)</t>
  </si>
  <si>
    <t>1.1. od 0 - 2 m dubine</t>
  </si>
  <si>
    <t>2. Ručni iskop (cca 1%)</t>
  </si>
  <si>
    <t>2.1. od 0 - 2 m dubine</t>
  </si>
  <si>
    <t>4. Planiranje dna rova cjevovoda</t>
  </si>
  <si>
    <t>5.1. udaljenost do 5 km</t>
  </si>
  <si>
    <t>1.12. Izrada oslonaca za armature u oknima dimenzija 0,3x0,3x0,3 betonom C25/30</t>
  </si>
  <si>
    <t>REKAPITULACIJA:</t>
  </si>
  <si>
    <t>3.   Strojni iskop za zasunska okna i hidrante</t>
  </si>
  <si>
    <t xml:space="preserve">2. Nabava, transport i ugradba elektrofuzijskih spojnica sa dvostrukim naglavkom </t>
  </si>
  <si>
    <t>U jediničnu cijenu uračunati nabavu, transport, utovar i istovar i ugradba cijevi i pripadnog spojnog materijala u iskopani rov, odnosno privemeno odlaganje na skladište</t>
  </si>
  <si>
    <t>Sveukupno:</t>
  </si>
  <si>
    <t>Općina Sveti Ivan Žabno</t>
  </si>
  <si>
    <t>SEKUNDARNA VODOOPSKRBNA MREŽA</t>
  </si>
  <si>
    <t>Na iskopani i isplanirani rov izvodi se betonska podloga (betonom C8/10) debljine 10 cm, na koji se izvodi AB ploča dna te nastavno zidovi i AB pokrovna ploča okna veličine prema pripadnim nacrtima oplate (unutarnja blanjana) betonom C 25/30 armiranih prema planovima armature.</t>
  </si>
  <si>
    <t>Prolaze cijevi kroz zidove komore  zatvoriti naknadnim betoniranjem oko cijevi sa zavarenom zidnom prirubnicom betonom vodonepropusnih svojstava.</t>
  </si>
  <si>
    <t>Ulaz u okno predviđen je korištenjem ljevano željeznog okruglog poklopca veličine svijetlog otvora Ø C 625 mm (kao TIP K) ispitnog opterećenja 40 t, a silazak uz ugradbu ljevano željeznih stupaljki ugrađenih na razmaku 33 cm.</t>
  </si>
  <si>
    <t xml:space="preserve"> m3</t>
  </si>
  <si>
    <t>1.4. Izrada i montaža armirano betonskih monolitnih pokrovnih ploča betonom C 25/30</t>
  </si>
  <si>
    <t xml:space="preserve"> m2</t>
  </si>
  <si>
    <t>1. Izrada tipskih armirano - betonskih monolitnih komora unutarnjih veličina</t>
  </si>
  <si>
    <t>2 .  Izvedba oslonaca, obzidavanja  i opločenja nadzemnih hidranata, kao i isporuka sveg potrebnog materijala prema tipskom nacrtu nadzemnog hidranta.</t>
  </si>
  <si>
    <t>2.1. Izrada betonske podloge  kod nadzemnih hidranata od betona C 12/15 (0,1 m3/hidrantu).</t>
  </si>
  <si>
    <t xml:space="preserve">2.2. Izrada betonskog ukrućenja betonom C 16/20 (0,1 m3/hidrantu) oslonaca zasuna i nadzemnog hidranata koji se ugrađuje na unaprijed pripremljnu  betonsku podlogu u rovu cjevovoda </t>
  </si>
  <si>
    <t>2.3. Izrada suhozida od pune opeke oko zasuna hidranta prema tipskom nacrtu.</t>
  </si>
  <si>
    <t>2.4. Opločenje prilaznih staza nadzemnih hidranta.</t>
  </si>
  <si>
    <t>PEHD cijevi, PE 100 za radni tlak PN 10  bara spajati će se elektro spojnicama sa dvostrukim naglavkom.</t>
  </si>
  <si>
    <t>4.1. EV zasun (kratki)</t>
  </si>
  <si>
    <t>4.3. N komad</t>
  </si>
  <si>
    <t xml:space="preserve">4.5.  Ugradbena garnitura zasuna </t>
  </si>
  <si>
    <t>4.6.  Ulična kapa zasuna</t>
  </si>
  <si>
    <t xml:space="preserve">4.7. Nadzemni hidrant </t>
  </si>
  <si>
    <t xml:space="preserve">4.8. PEHD cijev </t>
  </si>
  <si>
    <t xml:space="preserve">    DN 100, Rd = 1,25 m</t>
  </si>
  <si>
    <t xml:space="preserve">3.1. hidranti </t>
  </si>
  <si>
    <t xml:space="preserve">3.2. okna    </t>
  </si>
  <si>
    <t xml:space="preserve">Zasipavanje položene vodovodne cijevi slojem šljunka ili kamene sipine prirodne granulacije i bez organskih primjesa debljine 30 cm iznad položene cijevi, prirodne granulacije 0-4 mm koji se mora dobro sabiti lakim vibro nabijačima do potrebne zbijenosti od Me= 20MN/m2. </t>
  </si>
  <si>
    <t>U poziciji je obuhvaćena nabava, dovoz, planiranje i nabijanje vibronabijačima tako da se dobije čvrsta podloga za ugradbu cijevi. oblozrnatim materijalom (pijesak frakcije 0 – 4 mm) po dnu rova. Debljina posteljice iznosi 10 cm.</t>
  </si>
  <si>
    <t>1.1. PEHD DN 110 mm</t>
  </si>
  <si>
    <t>2.1. PEHD DN 110 mm</t>
  </si>
  <si>
    <t>1. Uređenje gradilišta</t>
  </si>
  <si>
    <t>Dovoz, postavljanje u pogonsko stanje, demontiranje i odvoz svih uređaja, postrojenja, pribora, građevinskih strojeva, transportnih sredstava, oplata, ukrućenja, uređaja snabdijevanja i prostorija za smještaj,  potrebnih za stručno izvođenje radova u ugovorenom roku, prema tehničkoj dokumentaciji provođenja radova opisanih u slijedećim pozicijama.</t>
  </si>
  <si>
    <t>Ovom pozicijom je obuhvaćeno i krčenje gradilišta, uspostavljanje prvobitnog stanja svih površina koje su privremeno korištene kao radne i skladišne, obnavljanje svih korištenih puteva, saniranje oštećenja uzrokovanih privremenim deponijama materijala, te priključci za vodu i struju za potrebe gradilišta.</t>
  </si>
  <si>
    <t>komplet</t>
  </si>
  <si>
    <t>2. Ploča s podacima o gradilištu</t>
  </si>
  <si>
    <t>3. Osiguranje prometa</t>
  </si>
  <si>
    <t>Privremena regulacija prometa na prometnicama na kojima se provode radovi izgradnje vodovodnih cjevovoda.</t>
  </si>
  <si>
    <t>Stavka obuhvaća izradu projekta privremene regulacije u skladu s posebnim uvjetima nadležnih poduzeća (Hrvatskih cesta - ispostava Varaždin i županijske uprave za ceste Koprivničko- križevačke županije, Križevci), ishođenje suglasnosti, nabavu i postavljanje sve potrebne horizontalne i vertikalne signalizacije, te vršenje regulacije prometa za vrijeme izvođenja radova.</t>
  </si>
  <si>
    <t>Na temelju podataka odgovornih osoba nadležnih službi, odnosno poduzeća i podataka dobivenih probnim iskopima. Podatke unijeti u geodetsku snimku postojećeg stanja, kao podloge za korištenje prilikom izvođenja te nastavno za naknadno iznalaženje.</t>
  </si>
  <si>
    <t>Radove izvoditi uz prisustvo predstavnika nadležnih komunalnih poduzeća.</t>
  </si>
  <si>
    <t>Tijekom izvedbe radova osobitu pažnju posvetiti da ne dođe do oštećenja instalacija.</t>
  </si>
  <si>
    <t>Izvođenje se mora uskladiti s postojećim stanjem različitih infrastrukturnih sustava na koje su priključeni potrošači, uz potpuno pridržavanje propisa, posebnih uvjeta gradnje i planova zainteresiranih strana, prema posebnom elaboratu i projektu nadležnog komunalnog poduzeća.</t>
  </si>
  <si>
    <t>Obračun prema posebnom ugovoru između investitora i vlasnika instalacija.</t>
  </si>
  <si>
    <t>Predviđaju se radovi na slijedećim instalacijama:</t>
  </si>
  <si>
    <t>2. Izrada pješačkog provizorija</t>
  </si>
  <si>
    <t xml:space="preserve">Izrada pješačkog provizorija od drvenog materijla sa zaštitnim rukohvatom za omogućavanje odvijanje pješačkog prometa preko rova  za vrijeme radova. Pješački provizorij se višekratno koristi prema potrebi, a nakon završetka radova se demontira i odvozi. </t>
  </si>
  <si>
    <t>Obračun po komadu.</t>
  </si>
  <si>
    <t>3. Izrada cestovnog provizorija</t>
  </si>
  <si>
    <t>Izrada cestovnog provizorija od čeličnih ploča za prijelaz vozila preko iskopanog rova sa višekratnom upotrebom (prema potrebi) i odvozom čeličnih ploča nakon završetka radova.</t>
  </si>
  <si>
    <t>Obračun po komadu izvedenog čeličnog provizorija</t>
  </si>
  <si>
    <t>Obračun po m'</t>
  </si>
  <si>
    <t>Označavanje zasunskih okana na trasi cjevovoda pomoću tablica ugrađenih na objekte (hidranti) i na željezne stupiće visine 2,5 m (okna). Označavanje  izvršiti nakon izrade cjevovoda prema podacima izmjere izvedenog stanja.</t>
  </si>
  <si>
    <t>Ovom stavkom su obuhvaćeni svi pripremni radovi, iskop rupa i nabava, transport željeznih stupića i pločica za ugradnju duž trase sveg potrebnog materijala za označavanje.</t>
  </si>
  <si>
    <t xml:space="preserve">Obračun po komadu izvršenih radova na označavanju. </t>
  </si>
  <si>
    <t>ugradnja čelićnih stupića s pločičom (okna)</t>
  </si>
  <si>
    <t>ugradnja pločice na hidrante</t>
  </si>
  <si>
    <t>1.    Tlačno ispitivanje za cjevovod od PEHD-a  (vidi Program kontrole i osiguranja kakvoće)</t>
  </si>
  <si>
    <t>4. Iskolčenje trase</t>
  </si>
  <si>
    <t>Izrada elaborata iskolčenja po ovlaštenoj osobi sukladno Zakonu o gradnji.</t>
  </si>
  <si>
    <t>Obračun po m' obilježene trase vodovodnih cjevovoda i po kom. zasunskog okna.</t>
  </si>
  <si>
    <t>4.1. vodoopskrbni cjevovod</t>
  </si>
  <si>
    <t>4.2. Zasunska okna</t>
  </si>
  <si>
    <t>5. Lociranje i označavanje mjesta postojećih podzemnih instalacija ( električni i TK kabeli, plinovod, kanalizacija i dr.)</t>
  </si>
  <si>
    <t>6. Probni iskop za iznalaženje postojećih instalacija na površini zahvata</t>
  </si>
  <si>
    <t>7. Zaštita ili premještanje postojećih komunalnih instalacija</t>
  </si>
  <si>
    <t>7.1. Zaštita ili premještanje postojeće NN ili SN mreže HEP-a</t>
  </si>
  <si>
    <t>7.2. Zaštita ili premještanje postojećih TK i SVN instalacija</t>
  </si>
  <si>
    <t>7.3. Zaštita ili premještanje postojećih plinskih instalacija</t>
  </si>
  <si>
    <t>8. Izrada geodetskog snimka izvedenog  stanja</t>
  </si>
  <si>
    <t>8.1. Snimanje trase izvedenih cjevovoda za potrebe katastra</t>
  </si>
  <si>
    <t>Obračun po  m' cjevovoda</t>
  </si>
  <si>
    <t>8.2. Snimanje svih izvedenih zasunskih okana sa elementima dubina i veličina položaja cjevovoda</t>
  </si>
  <si>
    <t xml:space="preserve">9. Krčenje grmlja i sječa drveća debljine do 10 cm </t>
  </si>
  <si>
    <t>Prije početka zemljanih radova potrebno je u granicama radnog pojasa buduće trase magistralnog cjevovoda (građevinski pojas), širine koju odredi nadzorni inženjer investitora iskrčiti i posjeći živicu, šiblje, grmlje promjera do 10 cm mjereno na visini 1,0 m iznad tla.</t>
  </si>
  <si>
    <t>Ova stavka obuhvaća sljedeće radove:</t>
  </si>
  <si>
    <t>- sječa grmlja i drveća,</t>
  </si>
  <si>
    <t>- čupanje ili iskop korijenja i panjeva,</t>
  </si>
  <si>
    <t>- deponiranje grmlja, drveća, korijenja i panjeva izvan trase na mjesto koje odredi  nadzorni inženjer,</t>
  </si>
  <si>
    <t>- uklanjanje sveg štetnog materijala koji je ostao pri odstranjivanju grmlja, drveća, korijenja i panjeva,</t>
  </si>
  <si>
    <t xml:space="preserve"> - nastale rupe pri čupanju korijenja i vađenju panjeva popuniti zemljom i sabiti, ukoliko će posredno na takvo tlo doći nasip,utovar, istovar i prijevoz na transportnu daljinu do 3.0 km.</t>
  </si>
  <si>
    <r>
      <t>Obračunava se po m</t>
    </r>
    <r>
      <rPr>
        <vertAlign val="superscript"/>
        <sz val="11"/>
        <rFont val="Arial"/>
        <family val="2"/>
        <charset val="238"/>
      </rPr>
      <t>2</t>
    </r>
    <r>
      <rPr>
        <sz val="11"/>
        <rFont val="Arial"/>
        <family val="2"/>
        <charset val="238"/>
      </rPr>
      <t xml:space="preserve"> iskrčenog i uređenog terena.</t>
    </r>
  </si>
  <si>
    <t>10. Sječenje stabala i vađenje panjeva i korijenja</t>
  </si>
  <si>
    <t xml:space="preserve">Drveće koje se nalazi unutar radnog pojasa, može se posjeći samo uz prethodnu suglasnost nadzornog inženjera investitora.  </t>
  </si>
  <si>
    <t>Nakon njegova upisa u dnevnik, kako bi se osigurao nesmetan rad, drveće treba ispiliti na dužine pogodne za utovar i transport, te ga odvesti na mjesto koje odredi nadzorni inženjer investitora na udaljenost do 10 km.</t>
  </si>
  <si>
    <t>Promjer stabla mjeriti na 1.3 m od terena.</t>
  </si>
  <si>
    <t>Ova stavka obuhvaća slijedeće radove:</t>
  </si>
  <si>
    <t>– sječa stabala;</t>
  </si>
  <si>
    <t>– piljenje na komade pogodne za transport;</t>
  </si>
  <si>
    <t>– utovar, transport i istovar na udaljenost do 10 km;</t>
  </si>
  <si>
    <t>– vađenje panjeva porušenih stabala;</t>
  </si>
  <si>
    <t>– nastale rupe pri čupanju korijenja i vađenju panjeva popuniti zemljom i sabiti, ukoliko će posredno na takvo tlo doći nasip.</t>
  </si>
  <si>
    <t>Potrebno je izvršiti rušenje ukupno 5 kom stabala, veličine promjera</t>
  </si>
  <si>
    <t>Ø 10 - 30 cm</t>
  </si>
  <si>
    <t>Ø 30 - 50 cm</t>
  </si>
  <si>
    <t>RASKOPAVANJE I OBNOVA CESTOVNOG KOLNIKA</t>
  </si>
  <si>
    <t>1. Pravocrtno rezanje postojećeg asfaltnog zastora prosječne debljine 8,0 cm pripadnom opremom na mjestima prekopa kolnika i podužnih trasa rova vodovoda</t>
  </si>
  <si>
    <t xml:space="preserve">Obračun po m' </t>
  </si>
  <si>
    <t>2. Raskopavanje, iskop, utovar i odvoz postojećeg asfaltnog kolnika stvarne debljine.</t>
  </si>
  <si>
    <t>Obračun po m3</t>
  </si>
  <si>
    <t>3. Rušenje cijevnih propusta i kolnih prijelaza domaćinstvima s odvozom iskopanog materijala na odlagalište do  15 km.</t>
  </si>
  <si>
    <t>3.1. Propust od betonskih cijevi od Ø 30 - 50 cm</t>
  </si>
  <si>
    <t>5.3. Izrada i ugradnja asfaltne mješavine za nosive slojeve od bitumeniziranog materijala po vrućem postupku (kamen iz grupe karbonata za srednje prometno opterećenje).</t>
  </si>
  <si>
    <t>Rad obuhvaća polaganje i sabijanje materijala od , prijevoz, opremu i sve što je potrebnmo za dovršenje rada.</t>
  </si>
  <si>
    <t>U svemu prema O.T.U. 5-04. Prema situaciji i poprečnim profilima.</t>
  </si>
  <si>
    <r>
      <t>Obračun po m</t>
    </r>
    <r>
      <rPr>
        <vertAlign val="superscript"/>
        <sz val="11"/>
        <rFont val="Arial"/>
        <family val="2"/>
        <charset val="238"/>
      </rPr>
      <t>2</t>
    </r>
    <r>
      <rPr>
        <sz val="11"/>
        <rFont val="Arial"/>
        <family val="2"/>
        <charset val="238"/>
      </rPr>
      <t xml:space="preserve"> gornje površine stvarno položenog i utvrđenog sloja</t>
    </r>
  </si>
  <si>
    <t>BNS 22 debljine 6 cm</t>
  </si>
  <si>
    <t xml:space="preserve">5.4. Izrada i ugradnja asfaltne mješavine za zastor na principu asfalt-betona, habajući sloj (grupa karbonata za srednje prometno opterećenje). </t>
  </si>
  <si>
    <t>Rad obuhvaća polaganje i sabijanje materijala, prijevoz, opremu i sve što je potrebno za dovršenje rada. U svemu prema O.T.U. 5-05. Prema situaciji i poprečnim profilima.</t>
  </si>
  <si>
    <t>Obračun po m² gornje površine stvarno položenog i utvrđenog habajućeg sloja.</t>
  </si>
  <si>
    <t>HS - AS 11 debljine 4 cm</t>
  </si>
  <si>
    <t xml:space="preserve">5.5. Obnova makadamskog zastora kolnika, bankine i cestovnog jarka u sloju debljine 25 cm s vibriranim tucanikom granulacije  0-32  mm, sa završnom ispunom granulacije 2-12 mm. </t>
  </si>
  <si>
    <r>
      <t>Obračun po m</t>
    </r>
    <r>
      <rPr>
        <vertAlign val="superscript"/>
        <sz val="11"/>
        <rFont val="Arial"/>
        <family val="2"/>
        <charset val="238"/>
      </rPr>
      <t>3</t>
    </r>
    <r>
      <rPr>
        <sz val="11"/>
        <rFont val="Arial"/>
        <family val="2"/>
        <charset val="238"/>
      </rPr>
      <t xml:space="preserve"> obnovljenog kolnika</t>
    </r>
  </si>
  <si>
    <t>5.6. Radovi obnove propusta, kanala i kolnih prijelaza  s nabavom i ugradbom potrebnog materijala; uključivo potpuna betonska obloga betonom C12/15 u količini 0,30 m3/m, od betonskih cijevi</t>
  </si>
  <si>
    <t>5.6.1. DN 300-600 mm</t>
  </si>
  <si>
    <t>5.7. Obnova postojeće kolničke konstrukcije prilaznog puta</t>
  </si>
  <si>
    <t>šljunčanog prilaza</t>
  </si>
  <si>
    <t>betonskog prilaza</t>
  </si>
  <si>
    <t>asfaltnih prilaza</t>
  </si>
  <si>
    <t>6. Vertikalna signalizacija</t>
  </si>
  <si>
    <t>6.1. Vađenje postojećih znakova sa skidanjem postojećih betonskih temelja, te odlaganjem znakova do ponovne ugradbe.</t>
  </si>
  <si>
    <t>6.2. Potrebne zemljane radove za ponovnu ugradbu.</t>
  </si>
  <si>
    <t>6.3. Izradu betonskog temelja - oslonca prometnog znaka, ponovna ugradba postojećeg znaka.</t>
  </si>
  <si>
    <t xml:space="preserve"> RASKOPAVANJE I OBNOVA KOLNIKA UKUPNO</t>
  </si>
  <si>
    <t xml:space="preserve"> RASKOPAVANJE I OBNOVA KOLNIKA</t>
  </si>
  <si>
    <t>5. Izrada posteljice vodovodnih cijevi oblozrnatim materijalom (pijesak)</t>
  </si>
  <si>
    <t>6. Zasipavanje položene vodovodne cijevi oblozrnatim materijalom (pijesak) granulacije 0 - 4 mm do visine 30 cm iznad tjemena cijevi</t>
  </si>
  <si>
    <t>7. Zatrpavanje vodovodnog  rova, šljunkovitim ili drobljenim zamjenskim kamenim materijalom na mjestima prekopa ceste i u bankini ceste.</t>
  </si>
  <si>
    <r>
      <t xml:space="preserve">Zatrpavanje rova vodovodne cijevi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Zasipavanje rova treba provesti u slojevima od 30 cm uz nabijanje do potrebne zbijenosti od Me= 40MN/m2 sukladno normalnom poprečnom profilu.</t>
    </r>
  </si>
  <si>
    <t>8. Zatrpavanje vodovodnog  rova materijalom iz iskopa  u području  zelenog pojasa.</t>
  </si>
  <si>
    <t>9. Obnova cestovnih jaraka oborinske odvodnje</t>
  </si>
  <si>
    <t>Stavka obuhvaća obnovu forme cestovnih jaraka nakon ugradnje vodovodnih cijevi. Poprečni presjek i nagib cestovnih jaraka potrtebno je uskladiti s postojećim stanjem</t>
  </si>
  <si>
    <t>Obračun po m2 obnovljenog jarka</t>
  </si>
  <si>
    <r>
      <t>m</t>
    </r>
    <r>
      <rPr>
        <sz val="11"/>
        <rFont val="Calibri"/>
        <family val="2"/>
        <charset val="238"/>
      </rPr>
      <t>²</t>
    </r>
  </si>
  <si>
    <t>10. Odvoz neuporabivog i suvišnog materijala</t>
  </si>
  <si>
    <t>TESARSKI RADOVI</t>
  </si>
  <si>
    <t>TESARSKI RADOVI  UKUPNO:</t>
  </si>
  <si>
    <t>OBJEKTI NA MAGISTRALNOM CJEVOVODU</t>
  </si>
  <si>
    <t>3.  Nabava i montaža fazonskih komada i armatura za zasunska okna uključivo nabava i montaža sveg potrebnog spojnog i brtvenog materijala sa vijcima. Spajanje armatura i fazonskih komada treba izvesti u skladu sa montažnim shematskih prikaza (vidi prilog 14) za radni tlak  PN 10 bara. Obračun po izvršenim radovima i komadu ugrađenog fazonskog komada ili armature.</t>
  </si>
  <si>
    <t>4.9.  FF komad, L=200 - 500 mm (po potrebi)</t>
  </si>
  <si>
    <t>Nabava, transport i ugradnja betonskih opločnika (za teški promet)  vel. 10/20/8 cm na pješčanu podlogu debljine 5 cm, te dobro pripremljenu i nabitu podlogu od vibriranog šljunka debljine 40 cm za 5 nadzemnih hidranata.</t>
  </si>
  <si>
    <t>1.1. DN 160 mm; PN 10 bara;  SRD 17</t>
  </si>
  <si>
    <t xml:space="preserve">    DN 150, L=1200 mm</t>
  </si>
  <si>
    <t>3.1. FFM komad sa zavarenom prirubnicom</t>
  </si>
  <si>
    <t xml:space="preserve">    DN 150</t>
  </si>
  <si>
    <t xml:space="preserve">    DN 150, L=1000 mm</t>
  </si>
  <si>
    <t xml:space="preserve">    DN 150 </t>
  </si>
  <si>
    <t xml:space="preserve">3.3. Combi - 3 zasun </t>
  </si>
  <si>
    <t xml:space="preserve">    DN 150/DN 100 </t>
  </si>
  <si>
    <t>4.2. T komad</t>
  </si>
  <si>
    <t>potrebno je izvesti:</t>
  </si>
  <si>
    <t>POSEBNI OBJEKTI</t>
  </si>
  <si>
    <r>
      <t>Nabava, dobava i ugradnja zaštitne poliesterske cijevi nazivnog promjera DN 350 i pripadnih spojnica za spajanje cijevi, nazivne krutosti SN 100 000 N/m</t>
    </r>
    <r>
      <rPr>
        <vertAlign val="superscript"/>
        <sz val="11"/>
        <color theme="1"/>
        <rFont val="Arial"/>
        <family val="2"/>
        <charset val="238"/>
      </rPr>
      <t>2</t>
    </r>
    <r>
      <rPr>
        <sz val="11"/>
        <color theme="1"/>
        <rFont val="Arial"/>
        <family val="2"/>
        <charset val="238"/>
      </rPr>
      <t>, od  poliestera proizvedene prema HRN EN 14364:2007. Pojedinačna dužina cijevi je 6 m, a na jednom kraju cijevi je montirana poliesterska spojnica s brtvom od EPDM-a. Unutrašnji zaštitni sloj cijevi od  poliestera bez punila i ojačanja mora imati debljinu od minimalno 1 mm.</t>
    </r>
  </si>
  <si>
    <t>U navedene prethodno ugrađene zaštitne cijevi uvlačile bi se produktne - vodovodne cijevi od PEHD DN 160 opremljene klizačima na svakih 2,0 m.</t>
  </si>
  <si>
    <t>POSEBNI OBJEKTI UKUPNO:</t>
  </si>
  <si>
    <t xml:space="preserve">1. Križanje prometnice sa vodoopskrbnim cjevovdom. Križanje se izvodi hidrauličkim bušenjem i ugradnjom zaštitnih poliesterskih cijevi DN 350      </t>
  </si>
  <si>
    <t>2. Nabava i ugradnja zaštitne rešetke od pocinčane armaturne mreže Q188 (križanje vodovoda i plinovoda)</t>
  </si>
  <si>
    <t>Obračun po komadu armaturne mreže dimenzija 600 x 220 cm</t>
  </si>
  <si>
    <t>2613, Dionica D5,  Novi Glog</t>
  </si>
  <si>
    <t>dionica D5</t>
  </si>
  <si>
    <t>ZO 14 OV</t>
  </si>
  <si>
    <t>8.3. Snimanje  izvedenih križanja s magistralnim plinovodom sa elementima dubina i veličina položaja cjevovoda</t>
  </si>
  <si>
    <t>1.10  Ugradba kompozitnih okruglih poklopaca s okvirom. Tipski okrugli poklopac ø C 625 mm za ispitno opterečenje 40t.</t>
  </si>
  <si>
    <t>Potrebno je izvesti 7 nadzemnih hidranata za koji je potrebno izvesti sljedeće radove:</t>
  </si>
  <si>
    <t>kom 7</t>
  </si>
  <si>
    <t>Cijevi PEHD DN 160 se isporučuju u duljinama od 6,0 i 12,0 m.</t>
  </si>
  <si>
    <t>ZO 36 post. - spojno okno</t>
  </si>
  <si>
    <t xml:space="preserve">    DN 150/DN 80 </t>
  </si>
  <si>
    <t xml:space="preserve">    DN 80</t>
  </si>
  <si>
    <t>3.4. T komad</t>
  </si>
  <si>
    <t>3.5. EV zasun (kratki)</t>
  </si>
  <si>
    <t>3.6. Automatski odzračno-dozračni ventil</t>
  </si>
  <si>
    <t>3.7. FFM komad sa zavarenom prirubnicom</t>
  </si>
  <si>
    <t>3.9. X komad</t>
  </si>
  <si>
    <t>3.10. Teleskopska ugradbena garnitura za zasun</t>
  </si>
  <si>
    <t xml:space="preserve">3.11. Cestovna kapa  za ugradbenu garnituru zasuna </t>
  </si>
  <si>
    <t xml:space="preserve">4. Nadzemni hidrant vel.veličine DN 100 s dva priključka tipa B i jednim priljučkom tipa A (7 komada), s lomljivim stupom PN-10, prema DIN-u 3222, barokna izvedba.  </t>
  </si>
  <si>
    <t>1.4.1. bušenje ispod državne ceste D28 stc. cca 0+001,00 - dionica D5</t>
  </si>
  <si>
    <t>1.4.2. bušenje ispod lokalne ceste stc. cca 0+020,00 -       dionica D5</t>
  </si>
  <si>
    <t>2.1. elektro spojnice DN 160,  PN 10 bara</t>
  </si>
  <si>
    <t xml:space="preserve">1. Nabava i ugradba traka za označavanje vodovodnih cjevovoda </t>
  </si>
  <si>
    <t xml:space="preserve">2. Označavanje zasunskih okana i nadzemnih hidranata na trasi cjevovoda </t>
  </si>
  <si>
    <t>4. Ispitivanje hidranata</t>
  </si>
  <si>
    <t xml:space="preserve">Funkcionalno ispitivanje karakteristika nadzemnih hidranata od strane ovlaštenog poduzeća i pribavljanje ispitnog protokola. Sve prema zakonu o zaštiti od požara (NN 92/10), te važećih podzakonskih akata. </t>
  </si>
  <si>
    <t>Obračun po komadu ispitanog hidranta.</t>
  </si>
  <si>
    <t>3.2.1. Elektro-spojnica  DN 160</t>
  </si>
  <si>
    <t>3.2.2. Elektro-tuljak  DN 160</t>
  </si>
  <si>
    <t>3.2.3. Slobodna prirubnica  DN 150</t>
  </si>
  <si>
    <t>3.8.1. Elektro-spojnica  DN 160</t>
  </si>
  <si>
    <t>3.8.2. Elektro-tuljak  DN 160</t>
  </si>
  <si>
    <t>3.8.3. Slobodna prirubnica  DN 150</t>
  </si>
  <si>
    <t>4.4.1. Elektro-spojnica DN 110</t>
  </si>
  <si>
    <t>4.4.2. Elektro-tuljak  DN 110</t>
  </si>
  <si>
    <t>4.4.3. Slobodna prirubnica  DN 110</t>
  </si>
  <si>
    <t>4.4.4. Elektro-spojnica  DN 160</t>
  </si>
  <si>
    <t>4.4.5. Elektro-tuljak  DN 160</t>
  </si>
  <si>
    <t>4.4.6. Slobodna prirubnica  DN 150</t>
  </si>
  <si>
    <t>2.1. elektro koljena DN 160,  PN 10 bara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</si>
</sst>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 _k_n_-;\-* #,##0\ _k_n_-;_-* &quot;-&quot;\ _k_n_-;_-@_-"/>
    <numFmt numFmtId="165" formatCode="_-* #,##0.00\ _k_n_-;\-* #,##0.00\ _k_n_-;_-* &quot;-&quot;??\ _k_n_-;_-@_-"/>
  </numFmts>
  <fonts count="22" x14ac:knownFonts="1">
    <font>
      <sz val="11"/>
      <color theme="1"/>
      <name val="Calibri"/>
      <family val="2"/>
      <charset val="238"/>
      <scheme val="minor"/>
    </font>
    <font>
      <sz val="10"/>
      <name val="MS Sans Serif"/>
      <family val="2"/>
      <charset val="238"/>
    </font>
    <font>
      <sz val="10"/>
      <name val="Arial"/>
      <family val="2"/>
      <charset val="238"/>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sz val="10"/>
      <color rgb="FFFF0000"/>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vertAlign val="superscript"/>
      <sz val="11"/>
      <color theme="1"/>
      <name val="Arial"/>
      <family val="2"/>
      <charset val="238"/>
    </font>
    <font>
      <u/>
      <sz val="11"/>
      <name val="Arial"/>
      <family val="2"/>
      <charset val="238"/>
    </font>
    <font>
      <sz val="9"/>
      <name val="Arial"/>
      <family val="2"/>
      <charset val="238"/>
    </font>
    <font>
      <b/>
      <sz val="11"/>
      <name val="Arial"/>
      <family val="2"/>
    </font>
    <font>
      <sz val="11"/>
      <color theme="1"/>
      <name val="Calibri"/>
      <family val="2"/>
      <charset val="238"/>
      <scheme val="minor"/>
    </font>
    <font>
      <sz val="11"/>
      <name val="Calibri"/>
      <family val="2"/>
      <charset val="238"/>
    </font>
    <font>
      <b/>
      <sz val="11"/>
      <color theme="1"/>
      <name val="Arial"/>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5">
    <xf numFmtId="0" fontId="0" fillId="0" borderId="0"/>
    <xf numFmtId="0" fontId="1" fillId="0" borderId="0"/>
    <xf numFmtId="0" fontId="2" fillId="0" borderId="0"/>
    <xf numFmtId="165" fontId="19" fillId="0" borderId="0" applyFont="0" applyFill="0" applyBorder="0" applyAlignment="0" applyProtection="0"/>
    <xf numFmtId="164" fontId="19" fillId="0" borderId="0" applyFont="0" applyFill="0" applyBorder="0" applyAlignment="0" applyProtection="0"/>
  </cellStyleXfs>
  <cellXfs count="339">
    <xf numFmtId="0" fontId="0" fillId="0" borderId="0" xfId="0"/>
    <xf numFmtId="0" fontId="0" fillId="0" borderId="0" xfId="0" applyBorder="1"/>
    <xf numFmtId="0" fontId="3" fillId="0" borderId="0" xfId="0" applyFont="1" applyBorder="1" applyAlignment="1">
      <alignment horizontal="center" vertical="center"/>
    </xf>
    <xf numFmtId="0" fontId="4" fillId="0" borderId="0" xfId="0" applyFont="1" applyBorder="1"/>
    <xf numFmtId="0" fontId="6" fillId="0" borderId="0" xfId="0" applyFont="1" applyBorder="1" applyAlignment="1">
      <alignment vertical="center"/>
    </xf>
    <xf numFmtId="0" fontId="3" fillId="0" borderId="0" xfId="0" applyFont="1" applyAlignment="1">
      <alignment horizontal="justify" vertical="justify"/>
    </xf>
    <xf numFmtId="0" fontId="4" fillId="0" borderId="0" xfId="0" applyFont="1"/>
    <xf numFmtId="0" fontId="4" fillId="0" borderId="0" xfId="0" applyFont="1" applyAlignment="1">
      <alignment horizontal="justify" vertical="justify"/>
    </xf>
    <xf numFmtId="0" fontId="4" fillId="0" borderId="0" xfId="0" applyFont="1" applyAlignment="1">
      <alignment horizontal="right"/>
    </xf>
    <xf numFmtId="0" fontId="4" fillId="0" borderId="0" xfId="0" applyFont="1" applyAlignment="1">
      <alignment horizontal="right" vertical="justify"/>
    </xf>
    <xf numFmtId="0" fontId="4" fillId="0" borderId="0" xfId="0" applyFont="1" applyAlignment="1">
      <alignment horizontal="center" vertical="center"/>
    </xf>
    <xf numFmtId="0" fontId="5" fillId="0" borderId="0" xfId="0" applyFont="1"/>
    <xf numFmtId="4" fontId="5" fillId="0" borderId="0" xfId="0" applyNumberFormat="1" applyFont="1"/>
    <xf numFmtId="0" fontId="3" fillId="0" borderId="3" xfId="0" applyFont="1" applyBorder="1" applyAlignment="1">
      <alignment horizontal="center" vertical="center"/>
    </xf>
    <xf numFmtId="0" fontId="4" fillId="0" borderId="3" xfId="0" applyFont="1" applyBorder="1" applyAlignment="1">
      <alignment horizontal="justify" vertical="justify"/>
    </xf>
    <xf numFmtId="0" fontId="3" fillId="0" borderId="0" xfId="0" applyFont="1" applyBorder="1" applyAlignment="1">
      <alignment horizontal="justify" vertical="justify"/>
    </xf>
    <xf numFmtId="0" fontId="3" fillId="0" borderId="1" xfId="0" applyFont="1" applyBorder="1" applyAlignment="1">
      <alignment horizontal="center" vertical="center"/>
    </xf>
    <xf numFmtId="0" fontId="4" fillId="0" borderId="1" xfId="0" applyFont="1" applyBorder="1" applyAlignment="1">
      <alignment horizontal="justify" vertical="justify"/>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Fill="1" applyAlignment="1">
      <alignment horizontal="center" vertical="center"/>
    </xf>
    <xf numFmtId="0" fontId="4" fillId="0" borderId="0" xfId="0" applyFont="1" applyFill="1" applyAlignment="1">
      <alignment horizontal="justify" vertical="justify"/>
    </xf>
    <xf numFmtId="0" fontId="4" fillId="0" borderId="0" xfId="0" applyFont="1" applyFill="1" applyAlignment="1">
      <alignment horizontal="right" vertical="justify"/>
    </xf>
    <xf numFmtId="0" fontId="4" fillId="0" borderId="0" xfId="0" applyFont="1" applyBorder="1" applyAlignment="1">
      <alignment horizontal="justify" vertical="justify"/>
    </xf>
    <xf numFmtId="0" fontId="3" fillId="0" borderId="0" xfId="0" applyFont="1" applyAlignment="1">
      <alignment wrapText="1"/>
    </xf>
    <xf numFmtId="0" fontId="4" fillId="0" borderId="0" xfId="0" applyFont="1" applyBorder="1" applyAlignment="1">
      <alignment horizontal="justify" vertical="justify" wrapText="1"/>
    </xf>
    <xf numFmtId="0" fontId="8" fillId="0" borderId="0" xfId="0" applyFont="1" applyAlignment="1">
      <alignment wrapText="1"/>
    </xf>
    <xf numFmtId="0" fontId="4" fillId="0" borderId="0" xfId="0" applyFont="1" applyAlignment="1">
      <alignment wrapText="1"/>
    </xf>
    <xf numFmtId="0" fontId="3" fillId="0" borderId="0" xfId="0" applyFont="1" applyAlignment="1">
      <alignment horizontal="justify" wrapText="1"/>
    </xf>
    <xf numFmtId="0" fontId="4" fillId="0" borderId="0" xfId="0" applyFont="1" applyAlignment="1">
      <alignment horizontal="justify" wrapText="1"/>
    </xf>
    <xf numFmtId="0" fontId="3" fillId="0" borderId="0" xfId="0" applyFont="1" applyAlignment="1">
      <alignment horizontal="justify"/>
    </xf>
    <xf numFmtId="0" fontId="4" fillId="0" borderId="0" xfId="0" applyFont="1" applyAlignment="1">
      <alignment horizontal="justify"/>
    </xf>
    <xf numFmtId="0" fontId="3" fillId="0" borderId="0" xfId="0" applyFont="1" applyFill="1" applyAlignment="1">
      <alignment horizontal="justify" vertical="justify"/>
    </xf>
    <xf numFmtId="0" fontId="7" fillId="0" borderId="0" xfId="0" applyFont="1" applyAlignment="1">
      <alignment horizontal="right" vertical="justify"/>
    </xf>
    <xf numFmtId="0" fontId="3" fillId="0" borderId="0" xfId="0" applyFont="1"/>
    <xf numFmtId="0" fontId="4" fillId="0" borderId="0" xfId="0" applyFont="1" applyFill="1" applyAlignment="1">
      <alignment horizontal="justify"/>
    </xf>
    <xf numFmtId="16" fontId="3" fillId="0" borderId="0" xfId="0" applyNumberFormat="1" applyFont="1" applyBorder="1" applyAlignment="1">
      <alignment horizontal="justify" vertical="justify"/>
    </xf>
    <xf numFmtId="0" fontId="4" fillId="0" borderId="0" xfId="0" applyFont="1" applyAlignment="1">
      <alignment horizontal="left" vertical="justify" wrapText="1"/>
    </xf>
    <xf numFmtId="0" fontId="4" fillId="0" borderId="0" xfId="0" applyFont="1" applyAlignment="1">
      <alignment horizontal="left" vertical="justify"/>
    </xf>
    <xf numFmtId="16" fontId="3" fillId="0" borderId="0" xfId="0" applyNumberFormat="1" applyFont="1" applyAlignment="1">
      <alignment horizontal="justify" vertical="center"/>
    </xf>
    <xf numFmtId="16" fontId="4" fillId="0" borderId="0" xfId="0" applyNumberFormat="1" applyFont="1" applyAlignment="1">
      <alignment horizontal="justify" vertical="center"/>
    </xf>
    <xf numFmtId="0" fontId="3" fillId="0" borderId="0" xfId="0" applyFont="1" applyBorder="1" applyAlignment="1">
      <alignment horizontal="left" vertical="center"/>
    </xf>
    <xf numFmtId="2" fontId="4" fillId="0" borderId="0" xfId="0" applyNumberFormat="1" applyFont="1" applyAlignment="1">
      <alignment wrapText="1"/>
    </xf>
    <xf numFmtId="0" fontId="3" fillId="0" borderId="0" xfId="0" applyFont="1" applyBorder="1" applyAlignment="1">
      <alignment horizontal="center" vertical="center" wrapText="1"/>
    </xf>
    <xf numFmtId="0" fontId="4" fillId="0" borderId="0" xfId="0" applyFont="1" applyAlignment="1">
      <alignment horizontal="right" vertical="justify" wrapText="1"/>
    </xf>
    <xf numFmtId="16" fontId="4" fillId="0" borderId="0" xfId="0" applyNumberFormat="1" applyFont="1" applyAlignment="1">
      <alignment horizontal="justify" vertical="center" wrapText="1"/>
    </xf>
    <xf numFmtId="0" fontId="3" fillId="0" borderId="0" xfId="0" applyFont="1" applyBorder="1" applyAlignment="1">
      <alignment horizontal="center" vertical="top"/>
    </xf>
    <xf numFmtId="2" fontId="3" fillId="0" borderId="0" xfId="0" applyNumberFormat="1" applyFont="1" applyBorder="1" applyAlignment="1">
      <alignment horizontal="center" vertical="center" wrapText="1"/>
    </xf>
    <xf numFmtId="2" fontId="4" fillId="0" borderId="0" xfId="0" applyNumberFormat="1" applyFont="1" applyAlignment="1">
      <alignment horizontal="justify" wrapText="1"/>
    </xf>
    <xf numFmtId="2" fontId="4" fillId="0" borderId="0" xfId="0" applyNumberFormat="1" applyFont="1" applyAlignment="1">
      <alignment horizontal="justify" vertical="center" wrapText="1"/>
    </xf>
    <xf numFmtId="2" fontId="4" fillId="0" borderId="0" xfId="0" applyNumberFormat="1" applyFont="1" applyAlignment="1">
      <alignment horizontal="right" vertical="justify" wrapText="1"/>
    </xf>
    <xf numFmtId="2" fontId="3" fillId="0" borderId="0" xfId="0" applyNumberFormat="1" applyFont="1" applyAlignment="1">
      <alignment wrapText="1"/>
    </xf>
    <xf numFmtId="16" fontId="3" fillId="0" borderId="0" xfId="0" applyNumberFormat="1" applyFont="1" applyBorder="1" applyAlignment="1">
      <alignment horizontal="justify" vertical="justify" wrapText="1"/>
    </xf>
    <xf numFmtId="2" fontId="3" fillId="0" borderId="0" xfId="0" applyNumberFormat="1" applyFont="1" applyAlignment="1">
      <alignment horizontal="left" vertical="justify" wrapText="1"/>
    </xf>
    <xf numFmtId="2" fontId="3" fillId="0" borderId="0" xfId="0" applyNumberFormat="1" applyFont="1" applyAlignment="1">
      <alignment horizontal="right" vertical="justify" wrapText="1"/>
    </xf>
    <xf numFmtId="16" fontId="3" fillId="0" borderId="0" xfId="0" applyNumberFormat="1" applyFont="1" applyAlignment="1">
      <alignment horizontal="justify" vertical="center" wrapText="1"/>
    </xf>
    <xf numFmtId="0" fontId="3" fillId="0" borderId="0" xfId="0" applyFont="1" applyAlignment="1">
      <alignment horizontal="justify" vertical="top"/>
    </xf>
    <xf numFmtId="49" fontId="4" fillId="0" borderId="0" xfId="0" applyNumberFormat="1" applyFont="1" applyAlignment="1">
      <alignment horizontal="justify" vertical="top"/>
    </xf>
    <xf numFmtId="0" fontId="4" fillId="0" borderId="0" xfId="0" applyNumberFormat="1" applyFont="1" applyAlignment="1">
      <alignment horizontal="justify" vertical="justify"/>
    </xf>
    <xf numFmtId="0" fontId="4" fillId="0" borderId="0" xfId="0" applyNumberFormat="1" applyFont="1" applyAlignment="1">
      <alignment horizontal="justify" vertical="top"/>
    </xf>
    <xf numFmtId="0" fontId="4" fillId="0" borderId="0" xfId="0" applyNumberFormat="1" applyFont="1" applyAlignment="1" applyProtection="1">
      <alignment horizontal="justify" vertical="top"/>
      <protection locked="0"/>
    </xf>
    <xf numFmtId="0" fontId="4" fillId="0" borderId="0" xfId="0" applyFont="1" applyAlignment="1">
      <alignment horizontal="justify" vertical="top"/>
    </xf>
    <xf numFmtId="16" fontId="4" fillId="0" borderId="0" xfId="0" applyNumberFormat="1" applyFont="1" applyAlignment="1">
      <alignment horizontal="left" vertical="top" wrapText="1"/>
    </xf>
    <xf numFmtId="49" fontId="3" fillId="0" borderId="0" xfId="0" applyNumberFormat="1" applyFont="1" applyAlignment="1">
      <alignment horizontal="left" vertical="top" wrapText="1"/>
    </xf>
    <xf numFmtId="0" fontId="4" fillId="0" borderId="0" xfId="0" applyNumberFormat="1" applyFont="1" applyAlignment="1">
      <alignment horizontal="left" vertical="top" wrapText="1"/>
    </xf>
    <xf numFmtId="0" fontId="4" fillId="0" borderId="0" xfId="0" applyNumberFormat="1" applyFont="1" applyAlignment="1">
      <alignment horizontal="left" vertical="justify"/>
    </xf>
    <xf numFmtId="49" fontId="4" fillId="0" borderId="0" xfId="0" applyNumberFormat="1" applyFont="1" applyAlignment="1">
      <alignment vertical="justify"/>
    </xf>
    <xf numFmtId="0" fontId="4" fillId="0" borderId="0" xfId="0" applyFont="1" applyAlignment="1">
      <alignment vertical="top" wrapText="1"/>
    </xf>
    <xf numFmtId="49" fontId="4" fillId="0" borderId="0" xfId="0" applyNumberFormat="1" applyFont="1" applyAlignment="1">
      <alignment horizontal="justify" vertical="justify"/>
    </xf>
    <xf numFmtId="49" fontId="4" fillId="0" borderId="0" xfId="0" applyNumberFormat="1" applyFont="1" applyAlignment="1">
      <alignment horizontal="right" vertical="justify"/>
    </xf>
    <xf numFmtId="49" fontId="3" fillId="0" borderId="0" xfId="0" applyNumberFormat="1" applyFont="1" applyAlignment="1">
      <alignment horizontal="justify"/>
    </xf>
    <xf numFmtId="0" fontId="3" fillId="0" borderId="0" xfId="0" applyFont="1" applyAlignment="1">
      <alignment horizontal="left" vertical="top" wrapText="1"/>
    </xf>
    <xf numFmtId="0" fontId="4" fillId="0" borderId="0" xfId="0" applyFont="1" applyBorder="1" applyAlignment="1">
      <alignment horizontal="left" vertical="top" wrapText="1"/>
    </xf>
    <xf numFmtId="2" fontId="4" fillId="0" borderId="0" xfId="0" applyNumberFormat="1" applyFont="1" applyAlignment="1">
      <alignment horizontal="left" vertical="top" wrapText="1"/>
    </xf>
    <xf numFmtId="2" fontId="3" fillId="0" borderId="3" xfId="0" applyNumberFormat="1" applyFont="1" applyBorder="1" applyAlignment="1">
      <alignment horizontal="center" vertical="center" wrapText="1"/>
    </xf>
    <xf numFmtId="0" fontId="4" fillId="0" borderId="0" xfId="0" applyFont="1" applyBorder="1" applyAlignment="1">
      <alignment horizontal="left"/>
    </xf>
    <xf numFmtId="2" fontId="4" fillId="0" borderId="0" xfId="0" applyNumberFormat="1" applyFont="1" applyBorder="1" applyAlignment="1">
      <alignment horizontal="left" wrapText="1"/>
    </xf>
    <xf numFmtId="0" fontId="4" fillId="0" borderId="3" xfId="0" applyFont="1" applyBorder="1"/>
    <xf numFmtId="0" fontId="4" fillId="0" borderId="1" xfId="0" applyFont="1" applyBorder="1"/>
    <xf numFmtId="0" fontId="3" fillId="0" borderId="0" xfId="0" applyFont="1" applyBorder="1" applyAlignment="1">
      <alignment wrapText="1"/>
    </xf>
    <xf numFmtId="2" fontId="4" fillId="0" borderId="0" xfId="0" applyNumberFormat="1" applyFont="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center" wrapText="1"/>
    </xf>
    <xf numFmtId="0" fontId="3" fillId="0" borderId="1" xfId="0" applyFont="1" applyBorder="1" applyAlignment="1">
      <alignment wrapText="1"/>
    </xf>
    <xf numFmtId="0" fontId="3" fillId="0" borderId="0" xfId="0" applyFont="1" applyBorder="1" applyAlignment="1">
      <alignment horizontal="justify" vertical="top"/>
    </xf>
    <xf numFmtId="0" fontId="4" fillId="0" borderId="0" xfId="0" applyFont="1" applyBorder="1" applyAlignment="1">
      <alignment horizontal="justify" vertical="top"/>
    </xf>
    <xf numFmtId="0" fontId="8" fillId="0" borderId="0" xfId="0" applyFont="1" applyAlignment="1">
      <alignment horizontal="justify"/>
    </xf>
    <xf numFmtId="0" fontId="2" fillId="0" borderId="0" xfId="0" applyFont="1"/>
    <xf numFmtId="0" fontId="10" fillId="0" borderId="0"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justify" vertical="justify"/>
    </xf>
    <xf numFmtId="0" fontId="3" fillId="0" borderId="5" xfId="0" applyFont="1" applyBorder="1" applyAlignment="1">
      <alignment horizontal="center" vertical="center"/>
    </xf>
    <xf numFmtId="0" fontId="4" fillId="0" borderId="5" xfId="0" applyFont="1" applyBorder="1" applyAlignment="1">
      <alignment horizontal="justify" vertical="justify"/>
    </xf>
    <xf numFmtId="0" fontId="3" fillId="0" borderId="0" xfId="0" applyFont="1" applyFill="1" applyBorder="1" applyAlignment="1">
      <alignment horizontal="center" vertical="center"/>
    </xf>
    <xf numFmtId="0" fontId="4" fillId="0" borderId="0" xfId="0" applyFont="1" applyFill="1"/>
    <xf numFmtId="2" fontId="4" fillId="0" borderId="0" xfId="0" applyNumberFormat="1" applyFont="1" applyFill="1" applyAlignment="1">
      <alignment horizontal="justify" wrapText="1"/>
    </xf>
    <xf numFmtId="2" fontId="4" fillId="0" borderId="1" xfId="0" applyNumberFormat="1" applyFont="1" applyBorder="1" applyAlignment="1">
      <alignment horizontal="center" vertical="center" wrapText="1"/>
    </xf>
    <xf numFmtId="0" fontId="11" fillId="0" borderId="0" xfId="0" applyFont="1" applyBorder="1"/>
    <xf numFmtId="0" fontId="11" fillId="0" borderId="0" xfId="0" applyFont="1"/>
    <xf numFmtId="0" fontId="11" fillId="0" borderId="0" xfId="0" applyFont="1" applyBorder="1" applyAlignment="1">
      <alignment vertical="center"/>
    </xf>
    <xf numFmtId="0" fontId="11" fillId="0" borderId="0" xfId="0" applyFont="1" applyAlignment="1">
      <alignment vertical="center"/>
    </xf>
    <xf numFmtId="0" fontId="11" fillId="0" borderId="3" xfId="0" applyFont="1" applyBorder="1"/>
    <xf numFmtId="0" fontId="11" fillId="0" borderId="1" xfId="0" applyFont="1" applyBorder="1"/>
    <xf numFmtId="0" fontId="11" fillId="0" borderId="0" xfId="0" applyFont="1" applyFill="1"/>
    <xf numFmtId="0" fontId="11" fillId="0" borderId="2" xfId="0" applyFont="1" applyBorder="1"/>
    <xf numFmtId="0" fontId="11" fillId="0" borderId="5" xfId="0" applyFont="1" applyBorder="1"/>
    <xf numFmtId="0" fontId="12" fillId="0" borderId="0" xfId="0" applyFont="1" applyBorder="1" applyAlignment="1">
      <alignment vertical="center"/>
    </xf>
    <xf numFmtId="0" fontId="3" fillId="0" borderId="0" xfId="0" applyFont="1" applyBorder="1" applyAlignment="1">
      <alignment horizontal="left"/>
    </xf>
    <xf numFmtId="0" fontId="13" fillId="0" borderId="0" xfId="0" applyFont="1" applyBorder="1"/>
    <xf numFmtId="0" fontId="13" fillId="0" borderId="0" xfId="0" applyFont="1" applyBorder="1" applyAlignment="1">
      <alignment vertical="center"/>
    </xf>
    <xf numFmtId="0" fontId="13" fillId="0" borderId="0" xfId="0" applyFont="1"/>
    <xf numFmtId="4" fontId="13" fillId="0" borderId="0" xfId="0" applyNumberFormat="1" applyFont="1"/>
    <xf numFmtId="4" fontId="2" fillId="0" borderId="0" xfId="0" applyNumberFormat="1" applyFont="1" applyAlignment="1">
      <alignment horizontal="center"/>
    </xf>
    <xf numFmtId="0" fontId="5" fillId="0" borderId="0" xfId="0" applyFont="1" applyBorder="1" applyAlignment="1">
      <alignment horizontal="center" vertical="center"/>
    </xf>
    <xf numFmtId="4" fontId="2" fillId="0" borderId="0" xfId="0" applyNumberFormat="1" applyFont="1"/>
    <xf numFmtId="4" fontId="2" fillId="0" borderId="1" xfId="0" applyNumberFormat="1" applyFont="1" applyBorder="1" applyAlignment="1">
      <alignment horizontal="center"/>
    </xf>
    <xf numFmtId="4" fontId="2" fillId="0" borderId="0" xfId="0" applyNumberFormat="1" applyFont="1" applyBorder="1" applyAlignment="1">
      <alignment horizontal="center"/>
    </xf>
    <xf numFmtId="4" fontId="13" fillId="0" borderId="0" xfId="0" applyNumberFormat="1" applyFont="1" applyBorder="1" applyAlignment="1">
      <alignment horizontal="center"/>
    </xf>
    <xf numFmtId="4" fontId="5" fillId="0" borderId="0" xfId="0" applyNumberFormat="1" applyFont="1" applyAlignment="1">
      <alignment horizontal="center"/>
    </xf>
    <xf numFmtId="4" fontId="13" fillId="0" borderId="1" xfId="0" applyNumberFormat="1" applyFont="1" applyBorder="1"/>
    <xf numFmtId="4" fontId="13" fillId="0" borderId="0" xfId="0" applyNumberFormat="1" applyFont="1" applyBorder="1"/>
    <xf numFmtId="0" fontId="13" fillId="0" borderId="3" xfId="0" applyFont="1" applyBorder="1"/>
    <xf numFmtId="4" fontId="13" fillId="0" borderId="3" xfId="0" applyNumberFormat="1" applyFont="1" applyBorder="1"/>
    <xf numFmtId="4" fontId="2" fillId="0" borderId="3" xfId="0" applyNumberFormat="1" applyFont="1" applyBorder="1" applyAlignment="1">
      <alignment horizontal="center"/>
    </xf>
    <xf numFmtId="0" fontId="13" fillId="0" borderId="1" xfId="0" applyFont="1" applyBorder="1"/>
    <xf numFmtId="0" fontId="13" fillId="0" borderId="0" xfId="0" applyFont="1" applyFill="1"/>
    <xf numFmtId="4" fontId="13" fillId="0" borderId="0" xfId="0" applyNumberFormat="1" applyFont="1" applyFill="1"/>
    <xf numFmtId="4" fontId="2" fillId="0" borderId="0" xfId="0" applyNumberFormat="1" applyFont="1" applyFill="1" applyAlignment="1">
      <alignment horizontal="center"/>
    </xf>
    <xf numFmtId="4" fontId="2" fillId="0" borderId="0" xfId="0" applyNumberFormat="1" applyFont="1" applyFill="1" applyBorder="1" applyAlignment="1">
      <alignment horizontal="center"/>
    </xf>
    <xf numFmtId="0" fontId="2" fillId="0" borderId="0" xfId="0" applyFont="1" applyBorder="1"/>
    <xf numFmtId="4" fontId="13" fillId="0" borderId="0" xfId="0" applyNumberFormat="1" applyFont="1" applyAlignment="1">
      <alignment vertical="top"/>
    </xf>
    <xf numFmtId="4" fontId="2" fillId="0" borderId="0" xfId="0" applyNumberFormat="1" applyFont="1" applyBorder="1" applyAlignment="1">
      <alignment horizontal="left"/>
    </xf>
    <xf numFmtId="4" fontId="2" fillId="0" borderId="0" xfId="0" applyNumberFormat="1" applyFont="1" applyBorder="1"/>
    <xf numFmtId="0" fontId="2" fillId="0" borderId="0" xfId="0" applyFont="1" applyAlignment="1">
      <alignment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2" fontId="2" fillId="0" borderId="0" xfId="0" applyNumberFormat="1" applyFont="1" applyAlignment="1">
      <alignment wrapText="1"/>
    </xf>
    <xf numFmtId="2" fontId="5" fillId="0" borderId="0" xfId="0" applyNumberFormat="1" applyFont="1" applyAlignment="1">
      <alignment wrapText="1"/>
    </xf>
    <xf numFmtId="4" fontId="2" fillId="0" borderId="0" xfId="0" applyNumberFormat="1" applyFont="1" applyBorder="1" applyAlignment="1">
      <alignment wrapText="1"/>
    </xf>
    <xf numFmtId="0" fontId="2" fillId="0" borderId="0" xfId="0" applyFont="1" applyFill="1" applyAlignment="1">
      <alignment wrapText="1"/>
    </xf>
    <xf numFmtId="2" fontId="2" fillId="0" borderId="0" xfId="0" applyNumberFormat="1" applyFont="1" applyBorder="1" applyAlignment="1">
      <alignment horizontal="left" wrapText="1"/>
    </xf>
    <xf numFmtId="0" fontId="2" fillId="0" borderId="0" xfId="0" applyFont="1" applyBorder="1" applyAlignment="1">
      <alignment horizontal="left"/>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2" fillId="0" borderId="0" xfId="0" applyNumberFormat="1" applyFont="1" applyFill="1" applyBorder="1" applyAlignment="1">
      <alignment horizontal="center" wrapText="1"/>
    </xf>
    <xf numFmtId="4" fontId="13" fillId="0" borderId="0" xfId="0" applyNumberFormat="1" applyFont="1" applyBorder="1" applyAlignment="1">
      <alignment horizontal="center" vertical="center"/>
    </xf>
    <xf numFmtId="4" fontId="13"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5" fillId="0" borderId="0" xfId="0" applyNumberFormat="1" applyFont="1" applyBorder="1" applyAlignment="1">
      <alignment horizontal="center" wrapText="1"/>
    </xf>
    <xf numFmtId="4" fontId="5" fillId="0" borderId="0" xfId="0" applyNumberFormat="1" applyFont="1" applyAlignment="1">
      <alignment wrapText="1"/>
    </xf>
    <xf numFmtId="4" fontId="2" fillId="0" borderId="0" xfId="0" applyNumberFormat="1" applyFont="1" applyBorder="1" applyAlignment="1">
      <alignment horizontal="left" wrapText="1"/>
    </xf>
    <xf numFmtId="0" fontId="3" fillId="0" borderId="0" xfId="0" applyFont="1" applyFill="1" applyAlignment="1">
      <alignment horizontal="left" vertical="top" wrapText="1"/>
    </xf>
    <xf numFmtId="0" fontId="3" fillId="0" borderId="0" xfId="0" applyNumberFormat="1" applyFont="1" applyFill="1" applyAlignment="1">
      <alignment horizontal="justify" vertical="top"/>
    </xf>
    <xf numFmtId="2" fontId="2" fillId="0" borderId="0" xfId="0" applyNumberFormat="1" applyFont="1" applyBorder="1" applyAlignment="1">
      <alignment horizontal="center" wrapText="1"/>
    </xf>
    <xf numFmtId="4" fontId="2" fillId="0" borderId="1" xfId="0" applyNumberFormat="1" applyFont="1" applyFill="1" applyBorder="1" applyAlignment="1">
      <alignment horizontal="center"/>
    </xf>
    <xf numFmtId="4" fontId="2" fillId="0" borderId="0" xfId="0" applyNumberFormat="1" applyFont="1" applyBorder="1" applyAlignment="1">
      <alignment horizontal="right"/>
    </xf>
    <xf numFmtId="2" fontId="4" fillId="0" borderId="0" xfId="0" applyNumberFormat="1" applyFont="1" applyBorder="1" applyAlignment="1">
      <alignment horizontal="center" vertical="center" wrapText="1"/>
    </xf>
    <xf numFmtId="0" fontId="11" fillId="0" borderId="0" xfId="0" applyFont="1" applyAlignment="1">
      <alignment horizontal="justify"/>
    </xf>
    <xf numFmtId="2" fontId="3" fillId="0" borderId="0" xfId="0" applyNumberFormat="1" applyFont="1" applyAlignment="1">
      <alignment horizontal="justify" wrapText="1"/>
    </xf>
    <xf numFmtId="0" fontId="4" fillId="0" borderId="0" xfId="0" applyNumberFormat="1" applyFont="1" applyFill="1" applyAlignment="1">
      <alignment horizontal="justify" vertical="top"/>
    </xf>
    <xf numFmtId="49" fontId="4" fillId="0" borderId="0" xfId="0" applyNumberFormat="1" applyFont="1" applyAlignment="1">
      <alignment horizontal="left" vertical="top" wrapText="1"/>
    </xf>
    <xf numFmtId="2" fontId="4" fillId="0" borderId="0" xfId="0" applyNumberFormat="1" applyFont="1" applyFill="1" applyAlignment="1">
      <alignment horizontal="left" vertical="top" wrapText="1"/>
    </xf>
    <xf numFmtId="4" fontId="4" fillId="0" borderId="0" xfId="0" applyNumberFormat="1" applyFont="1" applyAlignment="1">
      <alignment horizontal="center"/>
    </xf>
    <xf numFmtId="4" fontId="3" fillId="0" borderId="0" xfId="0" applyNumberFormat="1" applyFont="1" applyBorder="1" applyAlignment="1">
      <alignment horizontal="center"/>
    </xf>
    <xf numFmtId="4" fontId="3" fillId="0" borderId="2" xfId="0" applyNumberFormat="1" applyFont="1" applyBorder="1" applyAlignment="1">
      <alignment horizontal="center"/>
    </xf>
    <xf numFmtId="4" fontId="3" fillId="0" borderId="4" xfId="0" applyNumberFormat="1" applyFont="1" applyBorder="1" applyAlignment="1">
      <alignment horizontal="center"/>
    </xf>
    <xf numFmtId="4" fontId="3" fillId="0" borderId="5" xfId="0" applyNumberFormat="1" applyFont="1" applyBorder="1" applyAlignment="1">
      <alignment horizontal="center"/>
    </xf>
    <xf numFmtId="4" fontId="11" fillId="0" borderId="0" xfId="0" applyNumberFormat="1" applyFont="1"/>
    <xf numFmtId="4" fontId="11" fillId="0" borderId="0" xfId="0" applyNumberFormat="1" applyFont="1" applyBorder="1"/>
    <xf numFmtId="4" fontId="11" fillId="0" borderId="2" xfId="0" applyNumberFormat="1" applyFont="1" applyBorder="1"/>
    <xf numFmtId="4" fontId="11" fillId="0" borderId="5" xfId="0" applyNumberFormat="1" applyFont="1" applyBorder="1"/>
    <xf numFmtId="2" fontId="2" fillId="0" borderId="1"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4" fontId="13" fillId="0" borderId="1" xfId="0" applyNumberFormat="1" applyFont="1" applyBorder="1" applyAlignment="1">
      <alignment horizontal="center" vertical="center"/>
    </xf>
    <xf numFmtId="4" fontId="13"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0" borderId="0" xfId="0" applyNumberFormat="1" applyFont="1" applyAlignment="1">
      <alignment horizontal="center" vertical="center"/>
    </xf>
    <xf numFmtId="4" fontId="13"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5"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13" fillId="0" borderId="0" xfId="0" applyNumberFormat="1" applyFont="1" applyFill="1" applyAlignment="1">
      <alignment horizontal="center" vertical="center"/>
    </xf>
    <xf numFmtId="4" fontId="13" fillId="0" borderId="0" xfId="0" applyNumberFormat="1" applyFont="1" applyFill="1" applyBorder="1" applyAlignment="1">
      <alignment horizontal="center" vertical="center"/>
    </xf>
    <xf numFmtId="4" fontId="2" fillId="0" borderId="0" xfId="0" applyNumberFormat="1" applyFont="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5" fillId="0" borderId="0"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Border="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4" fontId="2" fillId="0" borderId="0" xfId="0" applyNumberFormat="1" applyFont="1" applyFill="1" applyAlignment="1">
      <alignment wrapText="1"/>
    </xf>
    <xf numFmtId="0" fontId="2" fillId="0" borderId="0" xfId="0" applyFont="1" applyFill="1"/>
    <xf numFmtId="4" fontId="2" fillId="0" borderId="0" xfId="0" applyNumberFormat="1" applyFont="1" applyFill="1" applyAlignment="1">
      <alignment horizontal="center" vertical="center"/>
    </xf>
    <xf numFmtId="4" fontId="2" fillId="0" borderId="0" xfId="0" applyNumberFormat="1" applyFont="1" applyFill="1"/>
    <xf numFmtId="2" fontId="13" fillId="0" borderId="0" xfId="0" applyNumberFormat="1" applyFont="1" applyBorder="1" applyAlignment="1">
      <alignment horizontal="center" vertical="center"/>
    </xf>
    <xf numFmtId="2" fontId="14" fillId="0" borderId="0" xfId="0" applyNumberFormat="1" applyFont="1" applyBorder="1" applyAlignment="1">
      <alignment horizontal="center" vertical="center"/>
    </xf>
    <xf numFmtId="2" fontId="5" fillId="0" borderId="0" xfId="0" applyNumberFormat="1" applyFont="1" applyBorder="1" applyAlignment="1">
      <alignment horizontal="right" vertical="center"/>
    </xf>
    <xf numFmtId="2" fontId="2" fillId="0" borderId="0" xfId="0" applyNumberFormat="1" applyFont="1" applyAlignment="1">
      <alignment horizontal="center" vertical="center"/>
    </xf>
    <xf numFmtId="2" fontId="13" fillId="0" borderId="0" xfId="0" applyNumberFormat="1" applyFont="1" applyAlignment="1">
      <alignment horizontal="center" vertical="center"/>
    </xf>
    <xf numFmtId="2" fontId="2" fillId="0" borderId="0" xfId="0" applyNumberFormat="1" applyFont="1" applyBorder="1" applyAlignment="1">
      <alignment horizontal="center" vertical="center"/>
    </xf>
    <xf numFmtId="2" fontId="5" fillId="0" borderId="0" xfId="0" applyNumberFormat="1" applyFont="1" applyAlignment="1">
      <alignment horizontal="center" vertical="center"/>
    </xf>
    <xf numFmtId="2" fontId="13" fillId="0" borderId="0" xfId="0" applyNumberFormat="1" applyFont="1" applyFill="1" applyAlignment="1">
      <alignment horizontal="center" vertical="center"/>
    </xf>
    <xf numFmtId="2" fontId="2" fillId="0" borderId="0" xfId="0" applyNumberFormat="1" applyFont="1" applyFill="1" applyAlignment="1">
      <alignment horizontal="center"/>
    </xf>
    <xf numFmtId="2" fontId="13" fillId="0" borderId="3" xfId="0" applyNumberFormat="1" applyFont="1" applyBorder="1" applyAlignment="1">
      <alignment horizontal="center" vertical="center"/>
    </xf>
    <xf numFmtId="2" fontId="13" fillId="0" borderId="1" xfId="0" applyNumberFormat="1" applyFont="1" applyBorder="1" applyAlignment="1">
      <alignment horizontal="center" vertical="center"/>
    </xf>
    <xf numFmtId="2" fontId="2" fillId="0" borderId="0" xfId="0" applyNumberFormat="1" applyFont="1" applyFill="1" applyAlignment="1">
      <alignment horizontal="center" vertical="center"/>
    </xf>
    <xf numFmtId="2" fontId="2" fillId="0" borderId="0" xfId="0" applyNumberFormat="1" applyFont="1" applyAlignment="1">
      <alignment horizontal="center" vertical="center" wrapText="1"/>
    </xf>
    <xf numFmtId="2" fontId="2" fillId="0" borderId="0" xfId="0" applyNumberFormat="1" applyFont="1" applyFill="1" applyAlignment="1">
      <alignment horizontal="center" vertical="center" wrapText="1"/>
    </xf>
    <xf numFmtId="2" fontId="5" fillId="0" borderId="0" xfId="0" applyNumberFormat="1" applyFont="1" applyAlignment="1">
      <alignment horizontal="center" vertical="center" wrapText="1"/>
    </xf>
    <xf numFmtId="2" fontId="2" fillId="0" borderId="0" xfId="0" applyNumberFormat="1" applyFont="1" applyBorder="1" applyAlignment="1">
      <alignment horizontal="center"/>
    </xf>
    <xf numFmtId="2" fontId="2" fillId="0" borderId="3"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0" borderId="0" xfId="0" applyNumberFormat="1" applyFont="1" applyAlignment="1">
      <alignment horizontal="center" vertical="top" wrapText="1"/>
    </xf>
    <xf numFmtId="2" fontId="11" fillId="0" borderId="0" xfId="0" applyNumberFormat="1" applyFont="1" applyAlignment="1">
      <alignment horizontal="center" vertical="center"/>
    </xf>
    <xf numFmtId="2" fontId="11" fillId="0" borderId="0" xfId="0" applyNumberFormat="1" applyFont="1" applyBorder="1" applyAlignment="1">
      <alignment horizontal="center" vertical="center"/>
    </xf>
    <xf numFmtId="2" fontId="11" fillId="0" borderId="2" xfId="0" applyNumberFormat="1" applyFont="1" applyBorder="1" applyAlignment="1">
      <alignment horizontal="center" vertical="center"/>
    </xf>
    <xf numFmtId="2" fontId="11" fillId="0" borderId="5" xfId="0" applyNumberFormat="1" applyFont="1" applyBorder="1" applyAlignment="1">
      <alignment horizontal="center" vertical="center"/>
    </xf>
    <xf numFmtId="0" fontId="4" fillId="0" borderId="0" xfId="0" applyFont="1" applyFill="1" applyAlignment="1">
      <alignment horizontal="justify" vertical="top"/>
    </xf>
    <xf numFmtId="4" fontId="13" fillId="0" borderId="1" xfId="0" applyNumberFormat="1" applyFont="1" applyFill="1" applyBorder="1"/>
    <xf numFmtId="0" fontId="4" fillId="0" borderId="1" xfId="0" applyFont="1" applyBorder="1" applyAlignment="1">
      <alignment horizontal="justify"/>
    </xf>
    <xf numFmtId="0" fontId="2" fillId="0" borderId="0" xfId="0" applyNumberFormat="1" applyFont="1" applyFill="1" applyBorder="1" applyAlignment="1" applyProtection="1">
      <alignment horizontal="right"/>
    </xf>
    <xf numFmtId="4" fontId="2" fillId="0" borderId="0" xfId="0" applyNumberFormat="1" applyFont="1" applyFill="1" applyBorder="1" applyAlignment="1" applyProtection="1">
      <alignment horizontal="right"/>
    </xf>
    <xf numFmtId="49" fontId="17" fillId="0" borderId="0" xfId="0" applyNumberFormat="1" applyFont="1" applyBorder="1" applyAlignment="1">
      <alignment wrapText="1"/>
    </xf>
    <xf numFmtId="0" fontId="17" fillId="0" borderId="0" xfId="0" applyFont="1" applyBorder="1" applyAlignment="1">
      <alignment horizontal="right"/>
    </xf>
    <xf numFmtId="49" fontId="5" fillId="0" borderId="0" xfId="0" applyNumberFormat="1" applyFont="1" applyAlignment="1">
      <alignment horizontal="left"/>
    </xf>
    <xf numFmtId="0" fontId="17" fillId="0" borderId="0" xfId="0" applyFont="1" applyAlignment="1">
      <alignment wrapText="1"/>
    </xf>
    <xf numFmtId="49" fontId="17" fillId="0" borderId="0" xfId="0" applyNumberFormat="1" applyFont="1" applyBorder="1" applyAlignment="1">
      <alignment horizontal="right"/>
    </xf>
    <xf numFmtId="4" fontId="3" fillId="0" borderId="0" xfId="0" applyNumberFormat="1" applyFont="1" applyBorder="1" applyAlignment="1">
      <alignment horizontal="right"/>
    </xf>
    <xf numFmtId="0" fontId="4" fillId="0" borderId="0" xfId="0" applyFont="1" applyAlignment="1">
      <alignment vertical="justify"/>
    </xf>
    <xf numFmtId="49" fontId="3" fillId="0" borderId="0" xfId="0" applyNumberFormat="1" applyFont="1" applyAlignment="1">
      <alignment horizontal="left" vertical="justify"/>
    </xf>
    <xf numFmtId="49" fontId="4" fillId="0" borderId="0" xfId="0" applyNumberFormat="1" applyFont="1" applyFill="1" applyAlignment="1">
      <alignment horizontal="justify" vertical="justify"/>
    </xf>
    <xf numFmtId="49" fontId="4" fillId="0" borderId="0" xfId="0" applyNumberFormat="1" applyFont="1" applyFill="1" applyAlignment="1">
      <alignment horizontal="right" vertical="justify"/>
    </xf>
    <xf numFmtId="0" fontId="4" fillId="0" borderId="0" xfId="0" applyFont="1" applyBorder="1" applyAlignment="1">
      <alignment horizontal="justify" vertical="top" wrapText="1"/>
    </xf>
    <xf numFmtId="0" fontId="3" fillId="0" borderId="0" xfId="0" applyFont="1" applyAlignment="1">
      <alignment horizontal="justify" vertical="top" wrapText="1"/>
    </xf>
    <xf numFmtId="0" fontId="4" fillId="0" borderId="0" xfId="0" applyFont="1" applyAlignment="1">
      <alignment horizontal="justify" vertical="top" wrapText="1"/>
    </xf>
    <xf numFmtId="2" fontId="4" fillId="0" borderId="1" xfId="0" applyNumberFormat="1" applyFont="1" applyBorder="1" applyAlignment="1">
      <alignment wrapText="1"/>
    </xf>
    <xf numFmtId="14" fontId="3"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Border="1" applyAlignment="1">
      <alignment horizontal="left" vertical="center" wrapText="1"/>
    </xf>
    <xf numFmtId="14" fontId="3" fillId="0" borderId="0" xfId="0" applyNumberFormat="1" applyFont="1" applyBorder="1" applyAlignment="1">
      <alignment horizontal="center" vertical="top" wrapText="1"/>
    </xf>
    <xf numFmtId="49" fontId="18" fillId="0" borderId="0" xfId="0" applyNumberFormat="1" applyFont="1" applyBorder="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1" fontId="5" fillId="0" borderId="0" xfId="0" applyNumberFormat="1" applyFont="1" applyAlignment="1">
      <alignment horizontal="center"/>
    </xf>
    <xf numFmtId="1" fontId="2" fillId="0" borderId="0" xfId="0" applyNumberFormat="1" applyFont="1" applyAlignment="1">
      <alignment horizontal="center"/>
    </xf>
    <xf numFmtId="4" fontId="13" fillId="0" borderId="1" xfId="0" applyNumberFormat="1" applyFont="1" applyBorder="1" applyAlignment="1">
      <alignment horizontal="center"/>
    </xf>
    <xf numFmtId="4" fontId="13" fillId="0" borderId="1" xfId="0" applyNumberFormat="1" applyFont="1" applyFill="1" applyBorder="1" applyAlignment="1">
      <alignment horizontal="center"/>
    </xf>
    <xf numFmtId="1" fontId="2" fillId="0" borderId="0" xfId="0" applyNumberFormat="1" applyFont="1" applyAlignment="1">
      <alignment horizontal="center" wrapText="1"/>
    </xf>
    <xf numFmtId="2" fontId="2" fillId="0" borderId="0" xfId="0" applyNumberFormat="1" applyFont="1" applyAlignment="1">
      <alignment horizontal="center"/>
    </xf>
    <xf numFmtId="2" fontId="4" fillId="0" borderId="0" xfId="0" applyNumberFormat="1" applyFont="1" applyAlignment="1">
      <alignment horizontal="left" vertical="justify" wrapText="1"/>
    </xf>
    <xf numFmtId="2" fontId="9" fillId="0" borderId="0" xfId="0" applyNumberFormat="1" applyFont="1" applyAlignment="1">
      <alignment horizontal="center" vertical="center" wrapText="1"/>
    </xf>
    <xf numFmtId="165" fontId="3" fillId="0" borderId="1" xfId="3" applyFont="1" applyBorder="1" applyAlignment="1">
      <alignment horizontal="right"/>
    </xf>
    <xf numFmtId="165" fontId="3" fillId="0" borderId="0" xfId="3" applyFont="1" applyAlignment="1">
      <alignment horizontal="center"/>
    </xf>
    <xf numFmtId="165" fontId="3" fillId="0" borderId="0" xfId="3" applyFont="1" applyBorder="1" applyAlignment="1">
      <alignment horizontal="center"/>
    </xf>
    <xf numFmtId="165" fontId="5" fillId="0" borderId="0" xfId="3" applyFont="1" applyBorder="1" applyAlignment="1">
      <alignment horizontal="left" vertical="center"/>
    </xf>
    <xf numFmtId="2" fontId="5" fillId="0" borderId="1" xfId="0" applyNumberFormat="1" applyFont="1" applyBorder="1" applyAlignment="1">
      <alignment horizontal="right" vertical="center"/>
    </xf>
    <xf numFmtId="0" fontId="5" fillId="0" borderId="1" xfId="0" applyFont="1" applyBorder="1" applyAlignment="1">
      <alignment horizontal="center" vertical="center"/>
    </xf>
    <xf numFmtId="165" fontId="2" fillId="0" borderId="0" xfId="3" applyFont="1" applyAlignment="1">
      <alignment horizontal="center"/>
    </xf>
    <xf numFmtId="165" fontId="13" fillId="0" borderId="0" xfId="3" applyFont="1" applyAlignment="1">
      <alignment horizontal="center" vertical="center"/>
    </xf>
    <xf numFmtId="4" fontId="2" fillId="0" borderId="0" xfId="0" applyNumberFormat="1" applyFont="1" applyFill="1" applyBorder="1" applyAlignment="1">
      <alignment horizontal="center" vertical="center"/>
    </xf>
    <xf numFmtId="2" fontId="4" fillId="0" borderId="0" xfId="0" applyNumberFormat="1" applyFont="1" applyFill="1" applyAlignment="1">
      <alignment horizontal="right" vertical="justify" wrapText="1"/>
    </xf>
    <xf numFmtId="165" fontId="5" fillId="0" borderId="1" xfId="3" applyFont="1" applyFill="1" applyBorder="1"/>
    <xf numFmtId="1" fontId="2" fillId="0" borderId="0" xfId="0" applyNumberFormat="1" applyFont="1" applyFill="1" applyAlignment="1">
      <alignment horizontal="center"/>
    </xf>
    <xf numFmtId="4" fontId="5" fillId="0" borderId="0" xfId="0" applyNumberFormat="1" applyFont="1" applyFill="1" applyAlignment="1">
      <alignment horizontal="center"/>
    </xf>
    <xf numFmtId="4" fontId="5" fillId="0" borderId="0" xfId="0" applyNumberFormat="1" applyFont="1" applyFill="1"/>
    <xf numFmtId="1" fontId="2" fillId="0" borderId="0" xfId="0" applyNumberFormat="1" applyFont="1" applyFill="1" applyAlignment="1">
      <alignment horizontal="left"/>
    </xf>
    <xf numFmtId="0" fontId="2" fillId="0" borderId="0" xfId="0" applyFont="1" applyFill="1" applyAlignment="1">
      <alignment horizontal="left"/>
    </xf>
    <xf numFmtId="4" fontId="2" fillId="0" borderId="0" xfId="0" applyNumberFormat="1" applyFont="1" applyFill="1" applyBorder="1" applyAlignment="1">
      <alignment horizontal="left"/>
    </xf>
    <xf numFmtId="2" fontId="2" fillId="0" borderId="0" xfId="0" applyNumberFormat="1" applyFont="1" applyAlignment="1">
      <alignment horizontal="center" wrapText="1"/>
    </xf>
    <xf numFmtId="41" fontId="3" fillId="0" borderId="0" xfId="4" applyNumberFormat="1" applyFont="1" applyAlignment="1">
      <alignment horizontal="justify" vertical="justify"/>
    </xf>
    <xf numFmtId="1" fontId="13" fillId="0" borderId="0" xfId="0" applyNumberFormat="1" applyFont="1" applyAlignment="1">
      <alignment horizontal="center" vertical="center"/>
    </xf>
    <xf numFmtId="3" fontId="13" fillId="0" borderId="0" xfId="0" applyNumberFormat="1" applyFont="1" applyBorder="1" applyAlignment="1">
      <alignment horizontal="center" vertical="center"/>
    </xf>
    <xf numFmtId="0" fontId="4" fillId="0" borderId="0" xfId="0" applyFont="1" applyBorder="1" applyAlignment="1">
      <alignment horizontal="right"/>
    </xf>
    <xf numFmtId="0" fontId="4" fillId="0" borderId="0" xfId="0" applyFont="1" applyBorder="1" applyAlignment="1">
      <alignment horizontal="justify"/>
    </xf>
    <xf numFmtId="3" fontId="2" fillId="0" borderId="0" xfId="0" applyNumberFormat="1" applyFont="1" applyBorder="1" applyAlignment="1">
      <alignment horizontal="center" vertical="center"/>
    </xf>
    <xf numFmtId="4" fontId="2" fillId="0" borderId="1" xfId="0" applyNumberFormat="1" applyFont="1" applyBorder="1" applyAlignment="1">
      <alignment horizontal="center" wrapText="1"/>
    </xf>
    <xf numFmtId="1" fontId="13" fillId="0" borderId="0" xfId="0" applyNumberFormat="1" applyFont="1" applyFill="1" applyAlignment="1">
      <alignment horizontal="center" vertical="center"/>
    </xf>
    <xf numFmtId="2" fontId="4" fillId="0" borderId="0" xfId="0" applyNumberFormat="1" applyFont="1" applyFill="1" applyAlignment="1">
      <alignment horizontal="left" vertical="justify" wrapText="1"/>
    </xf>
    <xf numFmtId="49" fontId="4" fillId="0" borderId="0" xfId="0" applyNumberFormat="1" applyFont="1" applyFill="1" applyAlignment="1">
      <alignment horizontal="right" vertical="top" wrapText="1"/>
    </xf>
    <xf numFmtId="4" fontId="11"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1" fontId="4" fillId="0" borderId="0" xfId="0" applyNumberFormat="1" applyFont="1" applyAlignment="1">
      <alignment horizontal="center" vertical="center" wrapText="1"/>
    </xf>
    <xf numFmtId="4" fontId="4" fillId="0" borderId="0" xfId="0" applyNumberFormat="1" applyFont="1" applyBorder="1" applyAlignment="1">
      <alignment horizontal="center" vertical="center" wrapText="1"/>
    </xf>
    <xf numFmtId="0" fontId="2" fillId="0" borderId="0" xfId="0" applyNumberFormat="1" applyFont="1" applyAlignment="1">
      <alignment horizontal="center" vertical="center" wrapText="1"/>
    </xf>
    <xf numFmtId="49" fontId="3" fillId="0" borderId="0" xfId="0" applyNumberFormat="1" applyFont="1" applyAlignment="1">
      <alignment horizontal="justify" vertical="justify"/>
    </xf>
    <xf numFmtId="1" fontId="5" fillId="0" borderId="0" xfId="0" applyNumberFormat="1" applyFont="1" applyAlignment="1">
      <alignment horizontal="center" vertical="center"/>
    </xf>
    <xf numFmtId="1" fontId="13" fillId="0" borderId="0" xfId="0" applyNumberFormat="1" applyFont="1" applyBorder="1" applyAlignment="1">
      <alignment horizontal="center" vertical="center"/>
    </xf>
    <xf numFmtId="0" fontId="4" fillId="0" borderId="0" xfId="0" applyFont="1" applyAlignment="1">
      <alignment horizontal="justify" vertical="justify" wrapText="1"/>
    </xf>
    <xf numFmtId="49" fontId="3" fillId="0" borderId="0" xfId="0" applyNumberFormat="1" applyFont="1" applyFill="1" applyAlignment="1">
      <alignment horizontal="justify" vertical="top" wrapText="1"/>
    </xf>
    <xf numFmtId="1" fontId="3" fillId="0" borderId="0" xfId="0" applyNumberFormat="1" applyFont="1" applyAlignment="1">
      <alignment horizontal="center" vertical="center"/>
    </xf>
    <xf numFmtId="4" fontId="3" fillId="0" borderId="0" xfId="0" applyNumberFormat="1" applyFont="1" applyAlignment="1">
      <alignment horizontal="center" vertical="center"/>
    </xf>
    <xf numFmtId="0" fontId="4" fillId="0" borderId="0" xfId="0" applyFont="1" applyAlignment="1">
      <alignment horizontal="right" vertical="top" wrapText="1"/>
    </xf>
    <xf numFmtId="1" fontId="11" fillId="0" borderId="0" xfId="0" applyNumberFormat="1" applyFont="1" applyBorder="1" applyAlignment="1">
      <alignment horizontal="center" vertical="center"/>
    </xf>
    <xf numFmtId="4" fontId="4" fillId="0" borderId="0" xfId="0" applyNumberFormat="1" applyFont="1" applyBorder="1" applyAlignment="1">
      <alignment horizontal="center" vertical="center"/>
    </xf>
    <xf numFmtId="1" fontId="11" fillId="0" borderId="0" xfId="0" applyNumberFormat="1" applyFont="1" applyFill="1" applyAlignment="1">
      <alignment horizontal="center" vertical="center"/>
    </xf>
    <xf numFmtId="4" fontId="11"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2" fontId="11" fillId="0" borderId="0" xfId="0" applyNumberFormat="1" applyFont="1" applyFill="1" applyAlignment="1">
      <alignment horizontal="center" vertical="center"/>
    </xf>
    <xf numFmtId="0" fontId="3" fillId="0" borderId="0" xfId="0" applyFont="1" applyFill="1" applyAlignment="1">
      <alignment horizontal="justify" vertical="top" wrapText="1"/>
    </xf>
    <xf numFmtId="1" fontId="2" fillId="0" borderId="0" xfId="0" applyNumberFormat="1" applyFont="1" applyFill="1" applyAlignment="1">
      <alignment horizontal="center" vertical="center"/>
    </xf>
    <xf numFmtId="0" fontId="3" fillId="0" borderId="0" xfId="0" applyFont="1" applyAlignment="1">
      <alignment vertical="top" wrapText="1"/>
    </xf>
    <xf numFmtId="1" fontId="11" fillId="0" borderId="0" xfId="0" applyNumberFormat="1" applyFont="1" applyAlignment="1">
      <alignment horizontal="center" vertical="center"/>
    </xf>
    <xf numFmtId="4" fontId="11" fillId="0" borderId="1" xfId="0" applyNumberFormat="1" applyFont="1" applyBorder="1" applyAlignment="1">
      <alignment horizontal="center" vertical="center"/>
    </xf>
    <xf numFmtId="4" fontId="4" fillId="0" borderId="1" xfId="0" applyNumberFormat="1" applyFont="1" applyBorder="1" applyAlignment="1">
      <alignment horizontal="center"/>
    </xf>
    <xf numFmtId="0" fontId="10" fillId="0" borderId="0" xfId="0" applyFont="1" applyAlignment="1">
      <alignment horizontal="justify" vertical="justify"/>
    </xf>
    <xf numFmtId="0" fontId="3" fillId="0" borderId="0" xfId="0" applyFont="1" applyBorder="1" applyAlignment="1">
      <alignment horizontal="justify" vertical="top" wrapText="1"/>
    </xf>
    <xf numFmtId="2" fontId="2" fillId="0" borderId="0" xfId="0" applyNumberFormat="1" applyFont="1" applyFill="1" applyAlignment="1">
      <alignment wrapText="1"/>
    </xf>
    <xf numFmtId="2" fontId="2" fillId="0" borderId="0" xfId="0" applyNumberFormat="1" applyFont="1" applyFill="1" applyBorder="1" applyAlignment="1">
      <alignment horizontal="center" vertical="center" wrapText="1"/>
    </xf>
    <xf numFmtId="49" fontId="2" fillId="0" borderId="0" xfId="0" applyNumberFormat="1" applyFont="1" applyFill="1" applyAlignment="1">
      <alignment horizontal="right" vertical="top" wrapText="1"/>
    </xf>
    <xf numFmtId="0" fontId="13" fillId="0" borderId="0" xfId="0" applyFont="1" applyFill="1" applyBorder="1"/>
    <xf numFmtId="2" fontId="2" fillId="0" borderId="0" xfId="0" applyNumberFormat="1" applyFont="1" applyFill="1" applyBorder="1" applyAlignment="1">
      <alignment horizontal="center" vertical="center"/>
    </xf>
    <xf numFmtId="2" fontId="4" fillId="0" borderId="0" xfId="0" applyNumberFormat="1" applyFont="1" applyFill="1" applyAlignment="1">
      <alignment wrapText="1"/>
    </xf>
    <xf numFmtId="0" fontId="2" fillId="0" borderId="0" xfId="0" applyFont="1" applyFill="1" applyBorder="1"/>
    <xf numFmtId="4" fontId="5" fillId="0" borderId="1" xfId="0" applyNumberFormat="1" applyFont="1" applyBorder="1" applyAlignment="1">
      <alignment horizontal="center"/>
    </xf>
    <xf numFmtId="4" fontId="5" fillId="0" borderId="1" xfId="0" applyNumberFormat="1" applyFont="1" applyFill="1" applyBorder="1" applyAlignment="1">
      <alignment horizontal="center"/>
    </xf>
    <xf numFmtId="1" fontId="2" fillId="0" borderId="0" xfId="0" applyNumberFormat="1" applyFont="1" applyBorder="1" applyAlignment="1">
      <alignment horizontal="center" vertical="center"/>
    </xf>
    <xf numFmtId="1" fontId="2" fillId="0" borderId="3" xfId="0" applyNumberFormat="1" applyFont="1" applyBorder="1" applyAlignment="1">
      <alignment horizontal="center" vertical="center"/>
    </xf>
    <xf numFmtId="1" fontId="2" fillId="0" borderId="1" xfId="0" applyNumberFormat="1" applyFont="1" applyBorder="1" applyAlignment="1">
      <alignment horizontal="center" vertical="center"/>
    </xf>
    <xf numFmtId="0" fontId="4" fillId="0" borderId="1" xfId="0" applyFont="1" applyFill="1" applyBorder="1" applyAlignment="1">
      <alignment horizontal="justify"/>
    </xf>
    <xf numFmtId="2" fontId="4" fillId="0" borderId="0" xfId="0" applyNumberFormat="1" applyFont="1" applyFill="1" applyBorder="1" applyAlignment="1">
      <alignment horizontal="left" vertical="justify" wrapText="1"/>
    </xf>
    <xf numFmtId="1" fontId="2" fillId="0" borderId="0" xfId="0" applyNumberFormat="1" applyFont="1" applyBorder="1" applyAlignment="1">
      <alignment horizontal="center"/>
    </xf>
    <xf numFmtId="2" fontId="4" fillId="0" borderId="0" xfId="0" applyNumberFormat="1" applyFont="1" applyAlignment="1">
      <alignment horizontal="right" vertical="top" wrapText="1"/>
    </xf>
    <xf numFmtId="165" fontId="3" fillId="0" borderId="1" xfId="3" applyFont="1" applyBorder="1" applyAlignment="1">
      <alignment horizontal="center"/>
    </xf>
    <xf numFmtId="0" fontId="21" fillId="0" borderId="0" xfId="0" applyFont="1" applyAlignment="1">
      <alignment horizontal="center"/>
    </xf>
    <xf numFmtId="2" fontId="3" fillId="0" borderId="0" xfId="0" applyNumberFormat="1" applyFont="1" applyAlignment="1">
      <alignment horizontal="left" vertical="top" wrapText="1"/>
    </xf>
    <xf numFmtId="49" fontId="4" fillId="0" borderId="0" xfId="0" applyNumberFormat="1" applyFont="1" applyFill="1" applyAlignment="1">
      <alignment horizontal="left" vertical="justify"/>
    </xf>
    <xf numFmtId="0" fontId="3" fillId="0" borderId="0" xfId="0" applyFont="1" applyFill="1" applyBorder="1" applyAlignment="1">
      <alignment horizontal="left" vertical="center"/>
    </xf>
    <xf numFmtId="0" fontId="0" fillId="0" borderId="0" xfId="0" applyAlignment="1"/>
    <xf numFmtId="0" fontId="3" fillId="0" borderId="0" xfId="0" applyFont="1" applyFill="1" applyBorder="1" applyAlignment="1">
      <alignment horizontal="left" vertical="center" wrapText="1"/>
    </xf>
  </cellXfs>
  <cellStyles count="5">
    <cellStyle name="Normal 2" xfId="1" xr:uid="{00000000-0005-0000-0000-000000000000}"/>
    <cellStyle name="Normal 3" xfId="2" xr:uid="{00000000-0005-0000-0000-000001000000}"/>
    <cellStyle name="Normalno" xfId="0" builtinId="0"/>
    <cellStyle name="Zarez" xfId="3" builtinId="3"/>
    <cellStyle name="Zarez [0]" xfId="4" builtinId="6"/>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43550" y="28575"/>
          <a:ext cx="0" cy="48577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0325" y="28575"/>
          <a:ext cx="0" cy="48577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43550" y="28575"/>
          <a:ext cx="0" cy="485775"/>
        </a:xfrm>
        <a:prstGeom prst="rect">
          <a:avLst/>
        </a:prstGeom>
        <a:solidFill>
          <a:srgbClr val="FFFFFF"/>
        </a:solidFill>
        <a:ln w="3175">
          <a:noFill/>
          <a:miter lim="800000"/>
          <a:headEnd/>
          <a:tailEnd/>
        </a:ln>
      </xdr:spPr>
    </xdr:pic>
    <xdr:clientData/>
  </xdr:twoCellAnchor>
  <xdr:twoCellAnchor>
    <xdr:from>
      <xdr:col>2</xdr:col>
      <xdr:colOff>66675</xdr:colOff>
      <xdr:row>0</xdr:row>
      <xdr:rowOff>180975</xdr:rowOff>
    </xdr:from>
    <xdr:to>
      <xdr:col>7</xdr:col>
      <xdr:colOff>647700</xdr:colOff>
      <xdr:row>3</xdr:row>
      <xdr:rowOff>9525</xdr:rowOff>
    </xdr:to>
    <xdr:grpSp>
      <xdr:nvGrpSpPr>
        <xdr:cNvPr id="1027" name="Group 3">
          <a:extLst>
            <a:ext uri="{FF2B5EF4-FFF2-40B4-BE49-F238E27FC236}">
              <a16:creationId xmlns:a16="http://schemas.microsoft.com/office/drawing/2014/main" id="{00000000-0008-0000-0000-000003040000}"/>
            </a:ext>
          </a:extLst>
        </xdr:cNvPr>
        <xdr:cNvGrpSpPr>
          <a:grpSpLocks noChangeAspect="1"/>
        </xdr:cNvGrpSpPr>
      </xdr:nvGrpSpPr>
      <xdr:grpSpPr bwMode="auto">
        <a:xfrm>
          <a:off x="4495800" y="180975"/>
          <a:ext cx="2562225" cy="400050"/>
          <a:chOff x="467" y="27"/>
          <a:chExt cx="229" cy="41"/>
        </a:xfrm>
      </xdr:grpSpPr>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028" name="Freeform 4">
            <a:extLst>
              <a:ext uri="{FF2B5EF4-FFF2-40B4-BE49-F238E27FC236}">
                <a16:creationId xmlns:a16="http://schemas.microsoft.com/office/drawing/2014/main" id="{00000000-0008-0000-0000-00000404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029" name="Freeform 5">
            <a:extLst>
              <a:ext uri="{FF2B5EF4-FFF2-40B4-BE49-F238E27FC236}">
                <a16:creationId xmlns:a16="http://schemas.microsoft.com/office/drawing/2014/main" id="{00000000-0008-0000-0000-00000504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030" name="Freeform 6">
            <a:extLst>
              <a:ext uri="{FF2B5EF4-FFF2-40B4-BE49-F238E27FC236}">
                <a16:creationId xmlns:a16="http://schemas.microsoft.com/office/drawing/2014/main" id="{00000000-0008-0000-0000-00000604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031" name="Freeform 7">
            <a:extLst>
              <a:ext uri="{FF2B5EF4-FFF2-40B4-BE49-F238E27FC236}">
                <a16:creationId xmlns:a16="http://schemas.microsoft.com/office/drawing/2014/main" id="{00000000-0008-0000-0000-00000704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32" name="Freeform 8">
            <a:extLst>
              <a:ext uri="{FF2B5EF4-FFF2-40B4-BE49-F238E27FC236}">
                <a16:creationId xmlns:a16="http://schemas.microsoft.com/office/drawing/2014/main" id="{00000000-0008-0000-0000-00000804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033" name="Freeform 9">
            <a:extLst>
              <a:ext uri="{FF2B5EF4-FFF2-40B4-BE49-F238E27FC236}">
                <a16:creationId xmlns:a16="http://schemas.microsoft.com/office/drawing/2014/main" id="{00000000-0008-0000-0000-00000904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034" name="Freeform 10">
            <a:extLst>
              <a:ext uri="{FF2B5EF4-FFF2-40B4-BE49-F238E27FC236}">
                <a16:creationId xmlns:a16="http://schemas.microsoft.com/office/drawing/2014/main" id="{00000000-0008-0000-0000-00000A04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035" name="Freeform 11">
            <a:extLst>
              <a:ext uri="{FF2B5EF4-FFF2-40B4-BE49-F238E27FC236}">
                <a16:creationId xmlns:a16="http://schemas.microsoft.com/office/drawing/2014/main" id="{00000000-0008-0000-0000-00000B04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036" name="Freeform 12">
            <a:extLst>
              <a:ext uri="{FF2B5EF4-FFF2-40B4-BE49-F238E27FC236}">
                <a16:creationId xmlns:a16="http://schemas.microsoft.com/office/drawing/2014/main" id="{00000000-0008-0000-0000-00000C04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037" name="Freeform 13">
            <a:extLst>
              <a:ext uri="{FF2B5EF4-FFF2-40B4-BE49-F238E27FC236}">
                <a16:creationId xmlns:a16="http://schemas.microsoft.com/office/drawing/2014/main" id="{00000000-0008-0000-0000-00000D04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038" name="Freeform 14">
            <a:extLst>
              <a:ext uri="{FF2B5EF4-FFF2-40B4-BE49-F238E27FC236}">
                <a16:creationId xmlns:a16="http://schemas.microsoft.com/office/drawing/2014/main" id="{00000000-0008-0000-0000-00000E04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039" name="Freeform 15">
            <a:extLst>
              <a:ext uri="{FF2B5EF4-FFF2-40B4-BE49-F238E27FC236}">
                <a16:creationId xmlns:a16="http://schemas.microsoft.com/office/drawing/2014/main" id="{00000000-0008-0000-0000-00000F04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040" name="Freeform 16">
            <a:extLst>
              <a:ext uri="{FF2B5EF4-FFF2-40B4-BE49-F238E27FC236}">
                <a16:creationId xmlns:a16="http://schemas.microsoft.com/office/drawing/2014/main" id="{00000000-0008-0000-0000-00001004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041" name="Freeform 17">
            <a:extLst>
              <a:ext uri="{FF2B5EF4-FFF2-40B4-BE49-F238E27FC236}">
                <a16:creationId xmlns:a16="http://schemas.microsoft.com/office/drawing/2014/main" id="{00000000-0008-0000-0000-00001104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042" name="Line 18">
            <a:extLst>
              <a:ext uri="{FF2B5EF4-FFF2-40B4-BE49-F238E27FC236}">
                <a16:creationId xmlns:a16="http://schemas.microsoft.com/office/drawing/2014/main" id="{00000000-0008-0000-0000-00001204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043" name="Line 19">
            <a:extLst>
              <a:ext uri="{FF2B5EF4-FFF2-40B4-BE49-F238E27FC236}">
                <a16:creationId xmlns:a16="http://schemas.microsoft.com/office/drawing/2014/main" id="{00000000-0008-0000-0000-00001304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044" name="Freeform 20">
            <a:extLst>
              <a:ext uri="{FF2B5EF4-FFF2-40B4-BE49-F238E27FC236}">
                <a16:creationId xmlns:a16="http://schemas.microsoft.com/office/drawing/2014/main" id="{00000000-0008-0000-0000-00001404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045" name="Freeform 21">
            <a:extLst>
              <a:ext uri="{FF2B5EF4-FFF2-40B4-BE49-F238E27FC236}">
                <a16:creationId xmlns:a16="http://schemas.microsoft.com/office/drawing/2014/main" id="{00000000-0008-0000-0000-00001504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046" name="Freeform 22">
            <a:extLst>
              <a:ext uri="{FF2B5EF4-FFF2-40B4-BE49-F238E27FC236}">
                <a16:creationId xmlns:a16="http://schemas.microsoft.com/office/drawing/2014/main" id="{00000000-0008-0000-0000-00001604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047" name="Freeform 23">
            <a:extLst>
              <a:ext uri="{FF2B5EF4-FFF2-40B4-BE49-F238E27FC236}">
                <a16:creationId xmlns:a16="http://schemas.microsoft.com/office/drawing/2014/main" id="{00000000-0008-0000-0000-00001704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048" name="Freeform 24">
            <a:extLst>
              <a:ext uri="{FF2B5EF4-FFF2-40B4-BE49-F238E27FC236}">
                <a16:creationId xmlns:a16="http://schemas.microsoft.com/office/drawing/2014/main" id="{00000000-0008-0000-0000-00001804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049" name="Freeform 25">
            <a:extLst>
              <a:ext uri="{FF2B5EF4-FFF2-40B4-BE49-F238E27FC236}">
                <a16:creationId xmlns:a16="http://schemas.microsoft.com/office/drawing/2014/main" id="{00000000-0008-0000-0000-00001904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050" name="Freeform 26">
            <a:extLst>
              <a:ext uri="{FF2B5EF4-FFF2-40B4-BE49-F238E27FC236}">
                <a16:creationId xmlns:a16="http://schemas.microsoft.com/office/drawing/2014/main" id="{00000000-0008-0000-0000-00001A04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051" name="Freeform 27">
            <a:extLst>
              <a:ext uri="{FF2B5EF4-FFF2-40B4-BE49-F238E27FC236}">
                <a16:creationId xmlns:a16="http://schemas.microsoft.com/office/drawing/2014/main" id="{00000000-0008-0000-0000-00001B04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052" name="Freeform 28">
            <a:extLst>
              <a:ext uri="{FF2B5EF4-FFF2-40B4-BE49-F238E27FC236}">
                <a16:creationId xmlns:a16="http://schemas.microsoft.com/office/drawing/2014/main" id="{00000000-0008-0000-0000-00001C04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053" name="Freeform 29">
            <a:extLst>
              <a:ext uri="{FF2B5EF4-FFF2-40B4-BE49-F238E27FC236}">
                <a16:creationId xmlns:a16="http://schemas.microsoft.com/office/drawing/2014/main" id="{00000000-0008-0000-0000-00001D04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054" name="Freeform 30">
            <a:extLst>
              <a:ext uri="{FF2B5EF4-FFF2-40B4-BE49-F238E27FC236}">
                <a16:creationId xmlns:a16="http://schemas.microsoft.com/office/drawing/2014/main" id="{00000000-0008-0000-0000-00001E04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055" name="Freeform 31">
            <a:extLst>
              <a:ext uri="{FF2B5EF4-FFF2-40B4-BE49-F238E27FC236}">
                <a16:creationId xmlns:a16="http://schemas.microsoft.com/office/drawing/2014/main" id="{00000000-0008-0000-0000-00001F04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056" name="Freeform 32">
            <a:extLst>
              <a:ext uri="{FF2B5EF4-FFF2-40B4-BE49-F238E27FC236}">
                <a16:creationId xmlns:a16="http://schemas.microsoft.com/office/drawing/2014/main" id="{00000000-0008-0000-0000-00002004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057" name="Freeform 33">
            <a:extLst>
              <a:ext uri="{FF2B5EF4-FFF2-40B4-BE49-F238E27FC236}">
                <a16:creationId xmlns:a16="http://schemas.microsoft.com/office/drawing/2014/main" id="{00000000-0008-0000-0000-00002104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058" name="Freeform 34">
            <a:extLst>
              <a:ext uri="{FF2B5EF4-FFF2-40B4-BE49-F238E27FC236}">
                <a16:creationId xmlns:a16="http://schemas.microsoft.com/office/drawing/2014/main" id="{00000000-0008-0000-0000-00002204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059" name="Freeform 35">
            <a:extLst>
              <a:ext uri="{FF2B5EF4-FFF2-40B4-BE49-F238E27FC236}">
                <a16:creationId xmlns:a16="http://schemas.microsoft.com/office/drawing/2014/main" id="{00000000-0008-0000-0000-00002304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060" name="Freeform 36">
            <a:extLst>
              <a:ext uri="{FF2B5EF4-FFF2-40B4-BE49-F238E27FC236}">
                <a16:creationId xmlns:a16="http://schemas.microsoft.com/office/drawing/2014/main" id="{00000000-0008-0000-0000-00002404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061" name="Rectangle 37">
            <a:extLst>
              <a:ext uri="{FF2B5EF4-FFF2-40B4-BE49-F238E27FC236}">
                <a16:creationId xmlns:a16="http://schemas.microsoft.com/office/drawing/2014/main" id="{00000000-0008-0000-0000-00002504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062" name="Rectangle 38">
            <a:extLst>
              <a:ext uri="{FF2B5EF4-FFF2-40B4-BE49-F238E27FC236}">
                <a16:creationId xmlns:a16="http://schemas.microsoft.com/office/drawing/2014/main" id="{00000000-0008-0000-0000-00002604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063" name="Freeform 39">
            <a:extLst>
              <a:ext uri="{FF2B5EF4-FFF2-40B4-BE49-F238E27FC236}">
                <a16:creationId xmlns:a16="http://schemas.microsoft.com/office/drawing/2014/main" id="{00000000-0008-0000-0000-00002704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064" name="Freeform 40">
            <a:extLst>
              <a:ext uri="{FF2B5EF4-FFF2-40B4-BE49-F238E27FC236}">
                <a16:creationId xmlns:a16="http://schemas.microsoft.com/office/drawing/2014/main" id="{00000000-0008-0000-0000-00002804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65" name="Freeform 41">
            <a:extLst>
              <a:ext uri="{FF2B5EF4-FFF2-40B4-BE49-F238E27FC236}">
                <a16:creationId xmlns:a16="http://schemas.microsoft.com/office/drawing/2014/main" id="{00000000-0008-0000-0000-00002904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066" name="Freeform 42">
            <a:extLst>
              <a:ext uri="{FF2B5EF4-FFF2-40B4-BE49-F238E27FC236}">
                <a16:creationId xmlns:a16="http://schemas.microsoft.com/office/drawing/2014/main" id="{00000000-0008-0000-0000-00002A04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67" name="Freeform 43">
            <a:extLst>
              <a:ext uri="{FF2B5EF4-FFF2-40B4-BE49-F238E27FC236}">
                <a16:creationId xmlns:a16="http://schemas.microsoft.com/office/drawing/2014/main" id="{00000000-0008-0000-0000-00002B04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068" name="Freeform 44">
            <a:extLst>
              <a:ext uri="{FF2B5EF4-FFF2-40B4-BE49-F238E27FC236}">
                <a16:creationId xmlns:a16="http://schemas.microsoft.com/office/drawing/2014/main" id="{00000000-0008-0000-0000-00002C04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069" name="Rectangle 45">
            <a:extLst>
              <a:ext uri="{FF2B5EF4-FFF2-40B4-BE49-F238E27FC236}">
                <a16:creationId xmlns:a16="http://schemas.microsoft.com/office/drawing/2014/main" id="{00000000-0008-0000-0000-00002D04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070" name="Freeform 46">
            <a:extLst>
              <a:ext uri="{FF2B5EF4-FFF2-40B4-BE49-F238E27FC236}">
                <a16:creationId xmlns:a16="http://schemas.microsoft.com/office/drawing/2014/main" id="{00000000-0008-0000-0000-00002E04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071" name="Freeform 47">
            <a:extLst>
              <a:ext uri="{FF2B5EF4-FFF2-40B4-BE49-F238E27FC236}">
                <a16:creationId xmlns:a16="http://schemas.microsoft.com/office/drawing/2014/main" id="{00000000-0008-0000-0000-00002F04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72" name="Freeform 48">
            <a:extLst>
              <a:ext uri="{FF2B5EF4-FFF2-40B4-BE49-F238E27FC236}">
                <a16:creationId xmlns:a16="http://schemas.microsoft.com/office/drawing/2014/main" id="{00000000-0008-0000-0000-00003004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073" name="Freeform 49">
            <a:extLst>
              <a:ext uri="{FF2B5EF4-FFF2-40B4-BE49-F238E27FC236}">
                <a16:creationId xmlns:a16="http://schemas.microsoft.com/office/drawing/2014/main" id="{00000000-0008-0000-0000-00003104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074" name="Freeform 50">
            <a:extLst>
              <a:ext uri="{FF2B5EF4-FFF2-40B4-BE49-F238E27FC236}">
                <a16:creationId xmlns:a16="http://schemas.microsoft.com/office/drawing/2014/main" id="{00000000-0008-0000-0000-00003204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075" name="Freeform 51">
            <a:extLst>
              <a:ext uri="{FF2B5EF4-FFF2-40B4-BE49-F238E27FC236}">
                <a16:creationId xmlns:a16="http://schemas.microsoft.com/office/drawing/2014/main" id="{00000000-0008-0000-0000-00003304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076" name="Freeform 52">
            <a:extLst>
              <a:ext uri="{FF2B5EF4-FFF2-40B4-BE49-F238E27FC236}">
                <a16:creationId xmlns:a16="http://schemas.microsoft.com/office/drawing/2014/main" id="{00000000-0008-0000-0000-00003404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077" name="Freeform 53">
            <a:extLst>
              <a:ext uri="{FF2B5EF4-FFF2-40B4-BE49-F238E27FC236}">
                <a16:creationId xmlns:a16="http://schemas.microsoft.com/office/drawing/2014/main" id="{00000000-0008-0000-0000-00003504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078" name="Freeform 54">
            <a:extLst>
              <a:ext uri="{FF2B5EF4-FFF2-40B4-BE49-F238E27FC236}">
                <a16:creationId xmlns:a16="http://schemas.microsoft.com/office/drawing/2014/main" id="{00000000-0008-0000-0000-00003604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079" name="Freeform 55">
            <a:extLst>
              <a:ext uri="{FF2B5EF4-FFF2-40B4-BE49-F238E27FC236}">
                <a16:creationId xmlns:a16="http://schemas.microsoft.com/office/drawing/2014/main" id="{00000000-0008-0000-0000-00003704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080" name="Freeform 56">
            <a:extLst>
              <a:ext uri="{FF2B5EF4-FFF2-40B4-BE49-F238E27FC236}">
                <a16:creationId xmlns:a16="http://schemas.microsoft.com/office/drawing/2014/main" id="{00000000-0008-0000-0000-00003804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81" name="Rectangle 57">
            <a:extLst>
              <a:ext uri="{FF2B5EF4-FFF2-40B4-BE49-F238E27FC236}">
                <a16:creationId xmlns:a16="http://schemas.microsoft.com/office/drawing/2014/main" id="{00000000-0008-0000-0000-00003904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082" name="Freeform 58">
            <a:extLst>
              <a:ext uri="{FF2B5EF4-FFF2-40B4-BE49-F238E27FC236}">
                <a16:creationId xmlns:a16="http://schemas.microsoft.com/office/drawing/2014/main" id="{00000000-0008-0000-0000-00003A04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083" name="Freeform 59">
            <a:extLst>
              <a:ext uri="{FF2B5EF4-FFF2-40B4-BE49-F238E27FC236}">
                <a16:creationId xmlns:a16="http://schemas.microsoft.com/office/drawing/2014/main" id="{00000000-0008-0000-0000-00003B04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084" name="Freeform 60">
            <a:extLst>
              <a:ext uri="{FF2B5EF4-FFF2-40B4-BE49-F238E27FC236}">
                <a16:creationId xmlns:a16="http://schemas.microsoft.com/office/drawing/2014/main" id="{00000000-0008-0000-0000-00003C04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085" name="Freeform 61">
            <a:extLst>
              <a:ext uri="{FF2B5EF4-FFF2-40B4-BE49-F238E27FC236}">
                <a16:creationId xmlns:a16="http://schemas.microsoft.com/office/drawing/2014/main" id="{00000000-0008-0000-0000-00003D04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086" name="Freeform 62">
            <a:extLst>
              <a:ext uri="{FF2B5EF4-FFF2-40B4-BE49-F238E27FC236}">
                <a16:creationId xmlns:a16="http://schemas.microsoft.com/office/drawing/2014/main" id="{00000000-0008-0000-0000-00003E04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87" name="Rectangle 63">
            <a:extLst>
              <a:ext uri="{FF2B5EF4-FFF2-40B4-BE49-F238E27FC236}">
                <a16:creationId xmlns:a16="http://schemas.microsoft.com/office/drawing/2014/main" id="{00000000-0008-0000-0000-00003F04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088" name="Freeform 64">
            <a:extLst>
              <a:ext uri="{FF2B5EF4-FFF2-40B4-BE49-F238E27FC236}">
                <a16:creationId xmlns:a16="http://schemas.microsoft.com/office/drawing/2014/main" id="{00000000-0008-0000-0000-00004004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089" name="Freeform 65">
            <a:extLst>
              <a:ext uri="{FF2B5EF4-FFF2-40B4-BE49-F238E27FC236}">
                <a16:creationId xmlns:a16="http://schemas.microsoft.com/office/drawing/2014/main" id="{00000000-0008-0000-0000-00004104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090" name="Freeform 66">
            <a:extLst>
              <a:ext uri="{FF2B5EF4-FFF2-40B4-BE49-F238E27FC236}">
                <a16:creationId xmlns:a16="http://schemas.microsoft.com/office/drawing/2014/main" id="{00000000-0008-0000-0000-00004204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91" name="Freeform 67">
            <a:extLst>
              <a:ext uri="{FF2B5EF4-FFF2-40B4-BE49-F238E27FC236}">
                <a16:creationId xmlns:a16="http://schemas.microsoft.com/office/drawing/2014/main" id="{00000000-0008-0000-0000-00004304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092" name="Freeform 68">
            <a:extLst>
              <a:ext uri="{FF2B5EF4-FFF2-40B4-BE49-F238E27FC236}">
                <a16:creationId xmlns:a16="http://schemas.microsoft.com/office/drawing/2014/main" id="{00000000-0008-0000-0000-00004404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093" name="Freeform 69">
            <a:extLst>
              <a:ext uri="{FF2B5EF4-FFF2-40B4-BE49-F238E27FC236}">
                <a16:creationId xmlns:a16="http://schemas.microsoft.com/office/drawing/2014/main" id="{00000000-0008-0000-0000-00004504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094" name="Freeform 70">
            <a:extLst>
              <a:ext uri="{FF2B5EF4-FFF2-40B4-BE49-F238E27FC236}">
                <a16:creationId xmlns:a16="http://schemas.microsoft.com/office/drawing/2014/main" id="{00000000-0008-0000-0000-00004604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095" name="Freeform 71">
            <a:extLst>
              <a:ext uri="{FF2B5EF4-FFF2-40B4-BE49-F238E27FC236}">
                <a16:creationId xmlns:a16="http://schemas.microsoft.com/office/drawing/2014/main" id="{00000000-0008-0000-0000-00004704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096" name="Freeform 72">
            <a:extLst>
              <a:ext uri="{FF2B5EF4-FFF2-40B4-BE49-F238E27FC236}">
                <a16:creationId xmlns:a16="http://schemas.microsoft.com/office/drawing/2014/main" id="{00000000-0008-0000-0000-00004804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97" name="Freeform 73">
            <a:extLst>
              <a:ext uri="{FF2B5EF4-FFF2-40B4-BE49-F238E27FC236}">
                <a16:creationId xmlns:a16="http://schemas.microsoft.com/office/drawing/2014/main" id="{00000000-0008-0000-0000-00004904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098" name="Freeform 74">
            <a:extLst>
              <a:ext uri="{FF2B5EF4-FFF2-40B4-BE49-F238E27FC236}">
                <a16:creationId xmlns:a16="http://schemas.microsoft.com/office/drawing/2014/main" id="{00000000-0008-0000-0000-00004A04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099" name="Freeform 75">
            <a:extLst>
              <a:ext uri="{FF2B5EF4-FFF2-40B4-BE49-F238E27FC236}">
                <a16:creationId xmlns:a16="http://schemas.microsoft.com/office/drawing/2014/main" id="{00000000-0008-0000-0000-00004B04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100" name="Freeform 76">
            <a:extLst>
              <a:ext uri="{FF2B5EF4-FFF2-40B4-BE49-F238E27FC236}">
                <a16:creationId xmlns:a16="http://schemas.microsoft.com/office/drawing/2014/main" id="{00000000-0008-0000-0000-00004C04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101" name="Freeform 77">
            <a:extLst>
              <a:ext uri="{FF2B5EF4-FFF2-40B4-BE49-F238E27FC236}">
                <a16:creationId xmlns:a16="http://schemas.microsoft.com/office/drawing/2014/main" id="{00000000-0008-0000-0000-00004D04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102" name="Freeform 78">
            <a:extLst>
              <a:ext uri="{FF2B5EF4-FFF2-40B4-BE49-F238E27FC236}">
                <a16:creationId xmlns:a16="http://schemas.microsoft.com/office/drawing/2014/main" id="{00000000-0008-0000-0000-00004E04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103" name="Freeform 79">
            <a:extLst>
              <a:ext uri="{FF2B5EF4-FFF2-40B4-BE49-F238E27FC236}">
                <a16:creationId xmlns:a16="http://schemas.microsoft.com/office/drawing/2014/main" id="{00000000-0008-0000-0000-00004F04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104" name="Freeform 80">
            <a:extLst>
              <a:ext uri="{FF2B5EF4-FFF2-40B4-BE49-F238E27FC236}">
                <a16:creationId xmlns:a16="http://schemas.microsoft.com/office/drawing/2014/main" id="{00000000-0008-0000-0000-00005004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105" name="Freeform 81">
            <a:extLst>
              <a:ext uri="{FF2B5EF4-FFF2-40B4-BE49-F238E27FC236}">
                <a16:creationId xmlns:a16="http://schemas.microsoft.com/office/drawing/2014/main" id="{00000000-0008-0000-0000-00005104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1106" name="Freeform 82">
            <a:extLst>
              <a:ext uri="{FF2B5EF4-FFF2-40B4-BE49-F238E27FC236}">
                <a16:creationId xmlns:a16="http://schemas.microsoft.com/office/drawing/2014/main" id="{00000000-0008-0000-0000-00005204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1107" name="Freeform 83">
            <a:extLst>
              <a:ext uri="{FF2B5EF4-FFF2-40B4-BE49-F238E27FC236}">
                <a16:creationId xmlns:a16="http://schemas.microsoft.com/office/drawing/2014/main" id="{00000000-0008-0000-0000-00005304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1108" name="Freeform 84">
            <a:extLst>
              <a:ext uri="{FF2B5EF4-FFF2-40B4-BE49-F238E27FC236}">
                <a16:creationId xmlns:a16="http://schemas.microsoft.com/office/drawing/2014/main" id="{00000000-0008-0000-0000-00005404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1109" name="Freeform 85">
            <a:extLst>
              <a:ext uri="{FF2B5EF4-FFF2-40B4-BE49-F238E27FC236}">
                <a16:creationId xmlns:a16="http://schemas.microsoft.com/office/drawing/2014/main" id="{00000000-0008-0000-0000-00005504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1110" name="Freeform 86">
            <a:extLst>
              <a:ext uri="{FF2B5EF4-FFF2-40B4-BE49-F238E27FC236}">
                <a16:creationId xmlns:a16="http://schemas.microsoft.com/office/drawing/2014/main" id="{00000000-0008-0000-0000-00005604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1111" name="Rectangle 87">
            <a:extLst>
              <a:ext uri="{FF2B5EF4-FFF2-40B4-BE49-F238E27FC236}">
                <a16:creationId xmlns:a16="http://schemas.microsoft.com/office/drawing/2014/main" id="{00000000-0008-0000-0000-00005704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1112" name="Freeform 88">
            <a:extLst>
              <a:ext uri="{FF2B5EF4-FFF2-40B4-BE49-F238E27FC236}">
                <a16:creationId xmlns:a16="http://schemas.microsoft.com/office/drawing/2014/main" id="{00000000-0008-0000-0000-00005804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1113" name="Freeform 89">
            <a:extLst>
              <a:ext uri="{FF2B5EF4-FFF2-40B4-BE49-F238E27FC236}">
                <a16:creationId xmlns:a16="http://schemas.microsoft.com/office/drawing/2014/main" id="{00000000-0008-0000-0000-00005904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1114" name="Rectangle 90">
            <a:extLst>
              <a:ext uri="{FF2B5EF4-FFF2-40B4-BE49-F238E27FC236}">
                <a16:creationId xmlns:a16="http://schemas.microsoft.com/office/drawing/2014/main" id="{00000000-0008-0000-0000-00005A04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1115" name="Freeform 91">
            <a:extLst>
              <a:ext uri="{FF2B5EF4-FFF2-40B4-BE49-F238E27FC236}">
                <a16:creationId xmlns:a16="http://schemas.microsoft.com/office/drawing/2014/main" id="{00000000-0008-0000-0000-00005B04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1116" name="Freeform 92">
            <a:extLst>
              <a:ext uri="{FF2B5EF4-FFF2-40B4-BE49-F238E27FC236}">
                <a16:creationId xmlns:a16="http://schemas.microsoft.com/office/drawing/2014/main" id="{00000000-0008-0000-0000-00005C04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117" name="Rectangle 93">
            <a:extLst>
              <a:ext uri="{FF2B5EF4-FFF2-40B4-BE49-F238E27FC236}">
                <a16:creationId xmlns:a16="http://schemas.microsoft.com/office/drawing/2014/main" id="{00000000-0008-0000-0000-00005D04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1118" name="Freeform 94">
            <a:extLst>
              <a:ext uri="{FF2B5EF4-FFF2-40B4-BE49-F238E27FC236}">
                <a16:creationId xmlns:a16="http://schemas.microsoft.com/office/drawing/2014/main" id="{00000000-0008-0000-0000-00005E04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1119" name="Freeform 95">
            <a:extLst>
              <a:ext uri="{FF2B5EF4-FFF2-40B4-BE49-F238E27FC236}">
                <a16:creationId xmlns:a16="http://schemas.microsoft.com/office/drawing/2014/main" id="{00000000-0008-0000-0000-00005F04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1120" name="Freeform 96">
            <a:extLst>
              <a:ext uri="{FF2B5EF4-FFF2-40B4-BE49-F238E27FC236}">
                <a16:creationId xmlns:a16="http://schemas.microsoft.com/office/drawing/2014/main" id="{00000000-0008-0000-0000-00006004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21" name="Freeform 97">
            <a:extLst>
              <a:ext uri="{FF2B5EF4-FFF2-40B4-BE49-F238E27FC236}">
                <a16:creationId xmlns:a16="http://schemas.microsoft.com/office/drawing/2014/main" id="{00000000-0008-0000-0000-00006104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122" name="Freeform 98">
            <a:extLst>
              <a:ext uri="{FF2B5EF4-FFF2-40B4-BE49-F238E27FC236}">
                <a16:creationId xmlns:a16="http://schemas.microsoft.com/office/drawing/2014/main" id="{00000000-0008-0000-0000-00006204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123" name="Freeform 99">
            <a:extLst>
              <a:ext uri="{FF2B5EF4-FFF2-40B4-BE49-F238E27FC236}">
                <a16:creationId xmlns:a16="http://schemas.microsoft.com/office/drawing/2014/main" id="{00000000-0008-0000-0000-00006304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24" name="Freeform 100">
            <a:extLst>
              <a:ext uri="{FF2B5EF4-FFF2-40B4-BE49-F238E27FC236}">
                <a16:creationId xmlns:a16="http://schemas.microsoft.com/office/drawing/2014/main" id="{00000000-0008-0000-0000-00006404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125" name="Freeform 101">
            <a:extLst>
              <a:ext uri="{FF2B5EF4-FFF2-40B4-BE49-F238E27FC236}">
                <a16:creationId xmlns:a16="http://schemas.microsoft.com/office/drawing/2014/main" id="{00000000-0008-0000-0000-00006504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126" name="Rectangle 102">
            <a:extLst>
              <a:ext uri="{FF2B5EF4-FFF2-40B4-BE49-F238E27FC236}">
                <a16:creationId xmlns:a16="http://schemas.microsoft.com/office/drawing/2014/main" id="{00000000-0008-0000-0000-00006604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127" name="Freeform 103">
            <a:extLst>
              <a:ext uri="{FF2B5EF4-FFF2-40B4-BE49-F238E27FC236}">
                <a16:creationId xmlns:a16="http://schemas.microsoft.com/office/drawing/2014/main" id="{00000000-0008-0000-0000-00006704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28" name="Freeform 104">
            <a:extLst>
              <a:ext uri="{FF2B5EF4-FFF2-40B4-BE49-F238E27FC236}">
                <a16:creationId xmlns:a16="http://schemas.microsoft.com/office/drawing/2014/main" id="{00000000-0008-0000-0000-00006804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129" name="Freeform 105">
            <a:extLst>
              <a:ext uri="{FF2B5EF4-FFF2-40B4-BE49-F238E27FC236}">
                <a16:creationId xmlns:a16="http://schemas.microsoft.com/office/drawing/2014/main" id="{00000000-0008-0000-0000-00006904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130" name="Freeform 106">
            <a:extLst>
              <a:ext uri="{FF2B5EF4-FFF2-40B4-BE49-F238E27FC236}">
                <a16:creationId xmlns:a16="http://schemas.microsoft.com/office/drawing/2014/main" id="{00000000-0008-0000-0000-00006A04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131" name="Freeform 107">
            <a:extLst>
              <a:ext uri="{FF2B5EF4-FFF2-40B4-BE49-F238E27FC236}">
                <a16:creationId xmlns:a16="http://schemas.microsoft.com/office/drawing/2014/main" id="{00000000-0008-0000-0000-00006B04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32" name="Rectangle 108">
            <a:extLst>
              <a:ext uri="{FF2B5EF4-FFF2-40B4-BE49-F238E27FC236}">
                <a16:creationId xmlns:a16="http://schemas.microsoft.com/office/drawing/2014/main" id="{00000000-0008-0000-0000-00006C04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33" name="Rectangle 109">
            <a:extLst>
              <a:ext uri="{FF2B5EF4-FFF2-40B4-BE49-F238E27FC236}">
                <a16:creationId xmlns:a16="http://schemas.microsoft.com/office/drawing/2014/main" id="{00000000-0008-0000-0000-00006D04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34" name="Freeform 110">
            <a:extLst>
              <a:ext uri="{FF2B5EF4-FFF2-40B4-BE49-F238E27FC236}">
                <a16:creationId xmlns:a16="http://schemas.microsoft.com/office/drawing/2014/main" id="{00000000-0008-0000-0000-00006E04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5" name="Freeform 111">
            <a:extLst>
              <a:ext uri="{FF2B5EF4-FFF2-40B4-BE49-F238E27FC236}">
                <a16:creationId xmlns:a16="http://schemas.microsoft.com/office/drawing/2014/main" id="{00000000-0008-0000-0000-00006F04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36" name="Freeform 112">
            <a:extLst>
              <a:ext uri="{FF2B5EF4-FFF2-40B4-BE49-F238E27FC236}">
                <a16:creationId xmlns:a16="http://schemas.microsoft.com/office/drawing/2014/main" id="{00000000-0008-0000-0000-00007004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37" name="Freeform 113">
            <a:extLst>
              <a:ext uri="{FF2B5EF4-FFF2-40B4-BE49-F238E27FC236}">
                <a16:creationId xmlns:a16="http://schemas.microsoft.com/office/drawing/2014/main" id="{00000000-0008-0000-0000-00007104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38" name="Rectangle 114">
            <a:extLst>
              <a:ext uri="{FF2B5EF4-FFF2-40B4-BE49-F238E27FC236}">
                <a16:creationId xmlns:a16="http://schemas.microsoft.com/office/drawing/2014/main" id="{00000000-0008-0000-0000-00007204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39" name="Freeform 115">
            <a:extLst>
              <a:ext uri="{FF2B5EF4-FFF2-40B4-BE49-F238E27FC236}">
                <a16:creationId xmlns:a16="http://schemas.microsoft.com/office/drawing/2014/main" id="{00000000-0008-0000-0000-00007304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40" name="Freeform 116">
            <a:extLst>
              <a:ext uri="{FF2B5EF4-FFF2-40B4-BE49-F238E27FC236}">
                <a16:creationId xmlns:a16="http://schemas.microsoft.com/office/drawing/2014/main" id="{00000000-0008-0000-0000-00007404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41" name="Freeform 117">
            <a:extLst>
              <a:ext uri="{FF2B5EF4-FFF2-40B4-BE49-F238E27FC236}">
                <a16:creationId xmlns:a16="http://schemas.microsoft.com/office/drawing/2014/main" id="{00000000-0008-0000-0000-00007504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04"/>
  <sheetViews>
    <sheetView tabSelected="1" view="pageBreakPreview" topLeftCell="A379" zoomScaleNormal="100" zoomScaleSheetLayoutView="100" workbookViewId="0">
      <selection activeCell="F395" sqref="F395"/>
    </sheetView>
  </sheetViews>
  <sheetFormatPr defaultColWidth="9.140625" defaultRowHeight="15" x14ac:dyDescent="0.2"/>
  <cols>
    <col min="1" max="1" width="5.7109375" style="2" customWidth="1"/>
    <col min="2" max="2" width="60.7109375" style="7" customWidth="1"/>
    <col min="3" max="3" width="1.140625" style="101" customWidth="1"/>
    <col min="4" max="4" width="10.7109375" style="208" customWidth="1"/>
    <col min="5" max="5" width="1.28515625" style="113" customWidth="1"/>
    <col min="6" max="6" width="15.7109375" style="183" customWidth="1"/>
    <col min="7" max="7" width="0.85546875" style="114" customWidth="1"/>
    <col min="8" max="8" width="15.7109375" style="115" customWidth="1"/>
    <col min="9" max="16384" width="9.140625" style="101"/>
  </cols>
  <sheetData>
    <row r="1" spans="1:8" x14ac:dyDescent="0.2">
      <c r="B1" s="3"/>
      <c r="C1" s="100"/>
      <c r="D1" s="204"/>
      <c r="E1" s="111"/>
      <c r="F1" s="151"/>
      <c r="G1" s="123"/>
      <c r="H1" s="119"/>
    </row>
    <row r="2" spans="1:8" x14ac:dyDescent="0.2">
      <c r="A2" s="41"/>
      <c r="B2" s="3"/>
      <c r="C2" s="100"/>
      <c r="D2" s="204"/>
      <c r="E2" s="111"/>
      <c r="F2" s="151"/>
      <c r="G2" s="123"/>
      <c r="H2" s="119"/>
    </row>
    <row r="3" spans="1:8" s="103" customFormat="1" x14ac:dyDescent="0.25">
      <c r="B3" s="110" t="s">
        <v>2</v>
      </c>
      <c r="C3" s="102"/>
      <c r="D3" s="205"/>
      <c r="E3" s="112"/>
      <c r="F3" s="151"/>
      <c r="G3" s="152"/>
      <c r="H3" s="153"/>
    </row>
    <row r="4" spans="1:8" s="103" customFormat="1" ht="14.25" x14ac:dyDescent="0.25">
      <c r="A4" s="109"/>
      <c r="B4" s="4"/>
      <c r="C4" s="102"/>
      <c r="D4" s="205"/>
      <c r="E4" s="112"/>
      <c r="F4" s="151"/>
      <c r="G4" s="152"/>
      <c r="H4" s="153"/>
    </row>
    <row r="5" spans="1:8" s="103" customFormat="1" ht="14.25" x14ac:dyDescent="0.25">
      <c r="A5" s="109"/>
      <c r="B5" s="4"/>
      <c r="C5" s="102"/>
      <c r="D5" s="205"/>
      <c r="E5" s="112"/>
      <c r="F5" s="151"/>
      <c r="G5" s="152"/>
      <c r="H5" s="153"/>
    </row>
    <row r="6" spans="1:8" ht="15" customHeight="1" x14ac:dyDescent="0.2">
      <c r="A6" s="96"/>
      <c r="B6" s="32" t="s">
        <v>222</v>
      </c>
      <c r="C6" s="106"/>
      <c r="D6" s="211"/>
      <c r="E6" s="128"/>
      <c r="F6" s="187"/>
      <c r="G6" s="129"/>
      <c r="H6" s="130"/>
    </row>
    <row r="7" spans="1:8" ht="15" customHeight="1" x14ac:dyDescent="0.2">
      <c r="A7" s="96"/>
      <c r="B7" s="32" t="s">
        <v>221</v>
      </c>
      <c r="C7" s="106"/>
      <c r="D7" s="211"/>
      <c r="E7" s="128"/>
      <c r="F7" s="187"/>
      <c r="G7" s="129"/>
      <c r="H7" s="130"/>
    </row>
    <row r="8" spans="1:8" ht="15" customHeight="1" x14ac:dyDescent="0.25">
      <c r="A8" s="246"/>
      <c r="B8" s="336"/>
      <c r="C8" s="337"/>
      <c r="D8" s="337"/>
      <c r="E8" s="337"/>
      <c r="F8" s="206"/>
      <c r="G8" s="116" t="s">
        <v>186</v>
      </c>
      <c r="H8" s="264"/>
    </row>
    <row r="9" spans="1:8" ht="15" customHeight="1" x14ac:dyDescent="0.25">
      <c r="A9" s="246"/>
      <c r="B9" s="336" t="s">
        <v>376</v>
      </c>
      <c r="C9" s="337"/>
      <c r="D9" s="337"/>
      <c r="E9" s="337"/>
      <c r="F9" s="265" t="s">
        <v>377</v>
      </c>
      <c r="G9" s="266"/>
      <c r="H9" s="271">
        <v>932.43</v>
      </c>
    </row>
    <row r="10" spans="1:8" ht="15" customHeight="1" x14ac:dyDescent="0.25">
      <c r="A10" s="246"/>
      <c r="B10" s="338"/>
      <c r="C10" s="337"/>
      <c r="D10" s="337"/>
      <c r="E10" s="201"/>
      <c r="F10" s="247"/>
      <c r="G10" s="201"/>
    </row>
    <row r="11" spans="1:8" ht="15" customHeight="1" x14ac:dyDescent="0.2">
      <c r="A11" s="249"/>
      <c r="B11" s="250" t="s">
        <v>138</v>
      </c>
      <c r="C11" s="67"/>
      <c r="D11" s="222"/>
      <c r="E11" s="251"/>
      <c r="F11" s="252"/>
      <c r="G11" s="251"/>
      <c r="H11" s="251"/>
    </row>
    <row r="12" spans="1:8" ht="15" customHeight="1" x14ac:dyDescent="0.2">
      <c r="A12" s="249"/>
      <c r="B12" s="84"/>
      <c r="C12" s="67"/>
      <c r="D12" s="222"/>
      <c r="E12" s="251"/>
      <c r="F12" s="252"/>
      <c r="G12" s="251"/>
      <c r="H12" s="251"/>
    </row>
    <row r="13" spans="1:8" ht="57.75" customHeight="1" x14ac:dyDescent="0.2">
      <c r="A13" s="249"/>
      <c r="B13" s="72" t="s">
        <v>139</v>
      </c>
      <c r="C13" s="67"/>
      <c r="D13" s="222"/>
      <c r="E13" s="251"/>
      <c r="F13" s="252"/>
      <c r="G13" s="251"/>
      <c r="H13" s="251"/>
    </row>
    <row r="14" spans="1:8" ht="15" customHeight="1" x14ac:dyDescent="0.2">
      <c r="A14" s="249"/>
      <c r="B14" s="84"/>
      <c r="C14" s="67"/>
      <c r="D14" s="222"/>
      <c r="E14" s="251"/>
      <c r="F14" s="252"/>
      <c r="G14" s="251"/>
      <c r="H14" s="251"/>
    </row>
    <row r="15" spans="1:8" ht="72.75" customHeight="1" x14ac:dyDescent="0.2">
      <c r="A15" s="249"/>
      <c r="B15" s="72" t="s">
        <v>140</v>
      </c>
      <c r="C15" s="67"/>
      <c r="D15" s="222"/>
      <c r="E15" s="251"/>
      <c r="F15" s="252"/>
      <c r="G15" s="251"/>
      <c r="H15" s="251"/>
    </row>
    <row r="16" spans="1:8" ht="15" customHeight="1" x14ac:dyDescent="0.2">
      <c r="A16" s="249"/>
      <c r="B16" s="84"/>
      <c r="C16" s="67"/>
      <c r="D16" s="222"/>
      <c r="E16" s="251"/>
      <c r="F16" s="252"/>
      <c r="G16" s="251"/>
      <c r="H16" s="251"/>
    </row>
    <row r="17" spans="1:8" ht="45" customHeight="1" x14ac:dyDescent="0.2">
      <c r="A17" s="249"/>
      <c r="B17" s="72" t="s">
        <v>141</v>
      </c>
      <c r="C17" s="67"/>
      <c r="D17" s="222"/>
      <c r="E17" s="251"/>
      <c r="F17" s="252"/>
      <c r="G17" s="251"/>
      <c r="H17" s="251"/>
    </row>
    <row r="18" spans="1:8" ht="15" customHeight="1" x14ac:dyDescent="0.2">
      <c r="A18" s="249"/>
      <c r="B18" s="84"/>
      <c r="C18" s="67"/>
      <c r="D18" s="222"/>
      <c r="E18" s="251"/>
      <c r="F18" s="252"/>
      <c r="G18" s="251"/>
      <c r="H18" s="251"/>
    </row>
    <row r="19" spans="1:8" ht="60" customHeight="1" x14ac:dyDescent="0.2">
      <c r="A19" s="249"/>
      <c r="B19" s="72" t="s">
        <v>142</v>
      </c>
      <c r="C19" s="67"/>
      <c r="D19" s="222"/>
      <c r="E19" s="251"/>
      <c r="F19" s="252"/>
      <c r="G19" s="251"/>
      <c r="H19" s="251"/>
    </row>
    <row r="20" spans="1:8" ht="15" customHeight="1" x14ac:dyDescent="0.2">
      <c r="A20" s="249"/>
      <c r="B20" s="84"/>
      <c r="C20" s="67"/>
      <c r="D20" s="222"/>
      <c r="E20" s="251"/>
      <c r="F20" s="252"/>
      <c r="G20" s="251"/>
      <c r="H20" s="251"/>
    </row>
    <row r="21" spans="1:8" ht="57" customHeight="1" x14ac:dyDescent="0.2">
      <c r="A21" s="249"/>
      <c r="B21" s="72" t="s">
        <v>143</v>
      </c>
      <c r="C21" s="67"/>
      <c r="D21" s="222"/>
      <c r="E21" s="251"/>
      <c r="F21" s="252"/>
      <c r="G21" s="251"/>
      <c r="H21" s="251"/>
    </row>
    <row r="22" spans="1:8" ht="15" customHeight="1" x14ac:dyDescent="0.2">
      <c r="A22" s="249"/>
      <c r="B22" s="84"/>
      <c r="C22" s="67"/>
      <c r="D22" s="222"/>
      <c r="E22" s="251"/>
      <c r="F22" s="252"/>
      <c r="G22" s="251"/>
      <c r="H22" s="251"/>
    </row>
    <row r="23" spans="1:8" ht="45.75" customHeight="1" x14ac:dyDescent="0.2">
      <c r="A23" s="249"/>
      <c r="B23" s="72" t="s">
        <v>144</v>
      </c>
      <c r="C23" s="67"/>
      <c r="D23" s="222"/>
      <c r="E23" s="251"/>
      <c r="F23" s="252"/>
      <c r="G23" s="251"/>
      <c r="H23" s="251"/>
    </row>
    <row r="24" spans="1:8" ht="15" customHeight="1" x14ac:dyDescent="0.2">
      <c r="A24" s="249"/>
      <c r="B24" s="84"/>
      <c r="C24" s="67"/>
      <c r="D24" s="222"/>
      <c r="E24" s="251"/>
      <c r="F24" s="252"/>
      <c r="G24" s="251"/>
      <c r="H24" s="251"/>
    </row>
    <row r="25" spans="1:8" ht="129" customHeight="1" x14ac:dyDescent="0.2">
      <c r="A25" s="249"/>
      <c r="B25" s="72" t="s">
        <v>145</v>
      </c>
      <c r="C25" s="67"/>
      <c r="D25" s="222"/>
      <c r="E25" s="251"/>
      <c r="F25" s="252"/>
      <c r="G25" s="251"/>
      <c r="H25" s="251"/>
    </row>
    <row r="26" spans="1:8" ht="15" customHeight="1" x14ac:dyDescent="0.2">
      <c r="A26" s="249"/>
      <c r="B26" s="84"/>
      <c r="C26" s="67"/>
      <c r="D26" s="222"/>
      <c r="E26" s="251"/>
      <c r="F26" s="252"/>
      <c r="G26" s="251"/>
      <c r="H26" s="251"/>
    </row>
    <row r="27" spans="1:8" ht="30.75" customHeight="1" x14ac:dyDescent="0.2">
      <c r="A27" s="249"/>
      <c r="B27" s="72" t="s">
        <v>146</v>
      </c>
      <c r="C27" s="67"/>
      <c r="D27" s="222"/>
      <c r="E27" s="251"/>
      <c r="F27" s="252"/>
      <c r="G27" s="251"/>
      <c r="H27" s="251"/>
    </row>
    <row r="28" spans="1:8" ht="15" customHeight="1" x14ac:dyDescent="0.2">
      <c r="A28" s="249"/>
      <c r="B28" s="84"/>
      <c r="C28" s="67"/>
      <c r="D28" s="222"/>
      <c r="E28" s="251"/>
      <c r="F28" s="252"/>
      <c r="G28" s="251"/>
      <c r="H28" s="251"/>
    </row>
    <row r="29" spans="1:8" ht="100.5" customHeight="1" x14ac:dyDescent="0.2">
      <c r="A29" s="249"/>
      <c r="B29" s="72" t="s">
        <v>147</v>
      </c>
      <c r="C29" s="67"/>
      <c r="D29" s="222"/>
      <c r="E29" s="251"/>
      <c r="F29" s="252"/>
      <c r="G29" s="251"/>
      <c r="H29" s="251"/>
    </row>
    <row r="30" spans="1:8" ht="15" customHeight="1" x14ac:dyDescent="0.2">
      <c r="A30" s="249"/>
      <c r="B30" s="84"/>
      <c r="C30" s="67"/>
      <c r="D30" s="222"/>
      <c r="E30" s="251"/>
      <c r="F30" s="252"/>
      <c r="G30" s="251"/>
      <c r="H30" s="251"/>
    </row>
    <row r="31" spans="1:8" ht="114.75" customHeight="1" x14ac:dyDescent="0.2">
      <c r="A31" s="249"/>
      <c r="B31" s="72" t="s">
        <v>148</v>
      </c>
      <c r="C31" s="67"/>
      <c r="D31" s="222"/>
      <c r="E31" s="251"/>
      <c r="F31" s="252"/>
      <c r="G31" s="251"/>
      <c r="H31" s="251"/>
    </row>
    <row r="32" spans="1:8" ht="15" customHeight="1" x14ac:dyDescent="0.2">
      <c r="A32" s="249"/>
      <c r="B32" s="84"/>
      <c r="C32" s="67"/>
      <c r="D32" s="222"/>
      <c r="E32" s="251"/>
      <c r="F32" s="252"/>
      <c r="G32" s="251"/>
      <c r="H32" s="251"/>
    </row>
    <row r="33" spans="1:8" ht="45" customHeight="1" x14ac:dyDescent="0.2">
      <c r="A33" s="249"/>
      <c r="B33" s="72" t="s">
        <v>149</v>
      </c>
      <c r="C33" s="67"/>
      <c r="D33" s="222"/>
      <c r="E33" s="251"/>
      <c r="F33" s="252"/>
      <c r="G33" s="251"/>
      <c r="H33" s="251"/>
    </row>
    <row r="34" spans="1:8" ht="15" customHeight="1" x14ac:dyDescent="0.2">
      <c r="A34" s="249"/>
      <c r="B34" s="84"/>
      <c r="C34" s="67"/>
      <c r="D34" s="222"/>
      <c r="E34" s="251"/>
      <c r="F34" s="252"/>
      <c r="G34" s="251"/>
      <c r="H34" s="251"/>
    </row>
    <row r="35" spans="1:8" ht="44.25" customHeight="1" x14ac:dyDescent="0.2">
      <c r="A35" s="249"/>
      <c r="B35" s="72" t="s">
        <v>150</v>
      </c>
      <c r="C35" s="67"/>
      <c r="D35" s="222"/>
      <c r="E35" s="251"/>
      <c r="F35" s="252"/>
      <c r="G35" s="251"/>
      <c r="H35" s="251"/>
    </row>
    <row r="36" spans="1:8" ht="15" customHeight="1" x14ac:dyDescent="0.2">
      <c r="A36" s="249"/>
      <c r="B36" s="84"/>
      <c r="C36" s="67"/>
      <c r="D36" s="222"/>
      <c r="E36" s="251"/>
      <c r="F36" s="252"/>
      <c r="G36" s="251"/>
      <c r="H36" s="251"/>
    </row>
    <row r="37" spans="1:8" ht="60" customHeight="1" x14ac:dyDescent="0.2">
      <c r="A37" s="249"/>
      <c r="B37" s="72" t="s">
        <v>151</v>
      </c>
      <c r="C37" s="67"/>
      <c r="D37" s="222"/>
      <c r="E37" s="251"/>
      <c r="F37" s="252"/>
      <c r="G37" s="251"/>
      <c r="H37" s="251"/>
    </row>
    <row r="38" spans="1:8" ht="15" customHeight="1" x14ac:dyDescent="0.2">
      <c r="A38" s="249"/>
      <c r="B38" s="72"/>
      <c r="C38" s="67"/>
      <c r="D38" s="222"/>
      <c r="E38" s="251"/>
      <c r="F38" s="252"/>
      <c r="G38" s="251"/>
      <c r="H38" s="251"/>
    </row>
    <row r="39" spans="1:8" ht="45" customHeight="1" x14ac:dyDescent="0.2">
      <c r="A39" s="249"/>
      <c r="B39" s="72" t="s">
        <v>152</v>
      </c>
      <c r="C39" s="67"/>
      <c r="D39" s="222"/>
      <c r="E39" s="251"/>
      <c r="F39" s="252"/>
      <c r="G39" s="251"/>
      <c r="H39" s="251"/>
    </row>
    <row r="40" spans="1:8" ht="15" customHeight="1" x14ac:dyDescent="0.2">
      <c r="A40" s="249"/>
      <c r="B40" s="72"/>
      <c r="C40" s="67"/>
      <c r="D40" s="222"/>
      <c r="E40" s="251"/>
      <c r="F40" s="252"/>
      <c r="G40" s="251"/>
      <c r="H40" s="251"/>
    </row>
    <row r="41" spans="1:8" ht="72" customHeight="1" x14ac:dyDescent="0.2">
      <c r="A41" s="249"/>
      <c r="B41" s="72" t="s">
        <v>153</v>
      </c>
      <c r="C41" s="67"/>
      <c r="D41" s="222"/>
      <c r="E41" s="251"/>
      <c r="F41" s="252"/>
      <c r="G41" s="251"/>
      <c r="H41" s="251"/>
    </row>
    <row r="42" spans="1:8" ht="15" customHeight="1" x14ac:dyDescent="0.2">
      <c r="A42" s="249"/>
      <c r="B42" s="72"/>
      <c r="C42" s="67"/>
      <c r="D42" s="222"/>
      <c r="E42" s="251"/>
      <c r="F42" s="252"/>
      <c r="G42" s="251"/>
      <c r="H42" s="251"/>
    </row>
    <row r="43" spans="1:8" ht="48" customHeight="1" x14ac:dyDescent="0.2">
      <c r="A43" s="249"/>
      <c r="B43" s="72" t="s">
        <v>154</v>
      </c>
      <c r="C43" s="67"/>
      <c r="D43" s="222"/>
      <c r="E43" s="251"/>
      <c r="F43" s="252"/>
      <c r="G43" s="251"/>
      <c r="H43" s="251"/>
    </row>
    <row r="44" spans="1:8" ht="15" customHeight="1" x14ac:dyDescent="0.2">
      <c r="A44" s="249"/>
      <c r="B44" s="72"/>
      <c r="C44" s="67"/>
      <c r="D44" s="222"/>
      <c r="E44" s="251"/>
      <c r="F44" s="252"/>
      <c r="G44" s="251"/>
      <c r="H44" s="251"/>
    </row>
    <row r="45" spans="1:8" ht="45" customHeight="1" x14ac:dyDescent="0.2">
      <c r="A45" s="249"/>
      <c r="B45" s="72" t="s">
        <v>155</v>
      </c>
      <c r="C45" s="67"/>
      <c r="D45" s="222"/>
      <c r="E45" s="251"/>
      <c r="F45" s="252"/>
      <c r="G45" s="251"/>
      <c r="H45" s="251"/>
    </row>
    <row r="46" spans="1:8" ht="15" customHeight="1" x14ac:dyDescent="0.2">
      <c r="A46" s="249"/>
      <c r="B46" s="72"/>
      <c r="C46" s="67"/>
      <c r="D46" s="222"/>
      <c r="E46" s="251"/>
      <c r="F46" s="252"/>
      <c r="G46" s="251"/>
      <c r="H46" s="251"/>
    </row>
    <row r="47" spans="1:8" ht="30.75" customHeight="1" x14ac:dyDescent="0.2">
      <c r="A47" s="249"/>
      <c r="B47" s="72" t="s">
        <v>156</v>
      </c>
      <c r="C47" s="67"/>
      <c r="D47" s="222"/>
      <c r="E47" s="251"/>
      <c r="F47" s="252"/>
      <c r="G47" s="251"/>
      <c r="H47" s="251"/>
    </row>
    <row r="48" spans="1:8" ht="15" customHeight="1" x14ac:dyDescent="0.2">
      <c r="A48" s="249"/>
      <c r="B48" s="72"/>
      <c r="C48" s="67"/>
      <c r="D48" s="222"/>
      <c r="E48" s="251"/>
      <c r="F48" s="252"/>
      <c r="G48" s="251"/>
      <c r="H48" s="251"/>
    </row>
    <row r="49" spans="1:8" ht="60.75" customHeight="1" x14ac:dyDescent="0.2">
      <c r="A49" s="249"/>
      <c r="B49" s="72" t="s">
        <v>157</v>
      </c>
      <c r="C49" s="67"/>
      <c r="D49" s="222"/>
      <c r="E49" s="251"/>
      <c r="F49" s="252"/>
      <c r="G49" s="251"/>
      <c r="H49" s="251"/>
    </row>
    <row r="50" spans="1:8" ht="15" customHeight="1" x14ac:dyDescent="0.2">
      <c r="A50" s="249"/>
      <c r="B50" s="72"/>
      <c r="C50" s="67"/>
      <c r="D50" s="222"/>
      <c r="E50" s="251"/>
      <c r="F50" s="252"/>
      <c r="G50" s="251"/>
      <c r="H50" s="251"/>
    </row>
    <row r="51" spans="1:8" ht="87" customHeight="1" x14ac:dyDescent="0.2">
      <c r="A51" s="249"/>
      <c r="B51" s="72" t="s">
        <v>158</v>
      </c>
      <c r="C51" s="67"/>
      <c r="D51" s="222"/>
      <c r="E51" s="251"/>
      <c r="F51" s="252"/>
      <c r="G51" s="251"/>
      <c r="H51" s="251"/>
    </row>
    <row r="52" spans="1:8" ht="15" customHeight="1" x14ac:dyDescent="0.2">
      <c r="A52" s="249"/>
      <c r="B52" s="72"/>
      <c r="C52" s="67"/>
      <c r="D52" s="222"/>
      <c r="E52" s="251"/>
      <c r="F52" s="252"/>
      <c r="G52" s="251"/>
      <c r="H52" s="251"/>
    </row>
    <row r="53" spans="1:8" ht="33" customHeight="1" x14ac:dyDescent="0.2">
      <c r="A53" s="249"/>
      <c r="B53" s="72" t="s">
        <v>159</v>
      </c>
      <c r="C53" s="67"/>
      <c r="D53" s="222"/>
      <c r="E53" s="251"/>
      <c r="F53" s="252"/>
      <c r="G53" s="251"/>
      <c r="H53" s="251"/>
    </row>
    <row r="54" spans="1:8" ht="15" customHeight="1" x14ac:dyDescent="0.2">
      <c r="A54" s="249"/>
      <c r="B54" s="84"/>
      <c r="C54" s="67"/>
      <c r="D54" s="222"/>
      <c r="E54" s="251"/>
      <c r="F54" s="252"/>
      <c r="G54" s="251"/>
      <c r="H54" s="251"/>
    </row>
    <row r="55" spans="1:8" ht="46.5" customHeight="1" x14ac:dyDescent="0.2">
      <c r="A55" s="249"/>
      <c r="B55" s="72" t="s">
        <v>160</v>
      </c>
      <c r="C55" s="67"/>
      <c r="D55" s="222"/>
      <c r="E55" s="251"/>
      <c r="F55" s="252"/>
      <c r="G55" s="251"/>
      <c r="H55" s="251"/>
    </row>
    <row r="56" spans="1:8" ht="15" customHeight="1" x14ac:dyDescent="0.2">
      <c r="A56" s="249"/>
      <c r="B56" s="72"/>
      <c r="C56" s="67"/>
      <c r="D56" s="222"/>
      <c r="E56" s="251"/>
      <c r="F56" s="252"/>
      <c r="G56" s="251"/>
      <c r="H56" s="251"/>
    </row>
    <row r="57" spans="1:8" ht="58.5" customHeight="1" x14ac:dyDescent="0.2">
      <c r="A57" s="249"/>
      <c r="B57" s="72" t="s">
        <v>161</v>
      </c>
      <c r="C57" s="67"/>
      <c r="D57" s="222"/>
      <c r="E57" s="251"/>
      <c r="F57" s="252"/>
      <c r="G57" s="251"/>
      <c r="H57" s="251"/>
    </row>
    <row r="58" spans="1:8" ht="15" customHeight="1" x14ac:dyDescent="0.2">
      <c r="A58" s="249"/>
      <c r="B58" s="72"/>
      <c r="C58" s="67"/>
      <c r="D58" s="222"/>
      <c r="E58" s="251"/>
      <c r="F58" s="252"/>
      <c r="G58" s="251"/>
      <c r="H58" s="251"/>
    </row>
    <row r="59" spans="1:8" ht="44.25" customHeight="1" x14ac:dyDescent="0.2">
      <c r="A59" s="249"/>
      <c r="B59" s="72" t="s">
        <v>162</v>
      </c>
      <c r="C59" s="67"/>
      <c r="D59" s="222"/>
      <c r="E59" s="251"/>
      <c r="F59" s="252"/>
      <c r="G59" s="251"/>
      <c r="H59" s="251"/>
    </row>
    <row r="60" spans="1:8" ht="15" customHeight="1" x14ac:dyDescent="0.2">
      <c r="A60" s="249"/>
      <c r="B60" s="72"/>
      <c r="C60" s="67"/>
      <c r="D60" s="222"/>
      <c r="E60" s="251"/>
      <c r="F60" s="252"/>
      <c r="G60" s="251"/>
      <c r="H60" s="251"/>
    </row>
    <row r="61" spans="1:8" ht="45.75" customHeight="1" x14ac:dyDescent="0.2">
      <c r="A61" s="249"/>
      <c r="B61" s="72" t="s">
        <v>163</v>
      </c>
      <c r="C61" s="67"/>
      <c r="D61" s="222"/>
      <c r="E61" s="251"/>
      <c r="F61" s="252"/>
      <c r="G61" s="251"/>
      <c r="H61" s="251"/>
    </row>
    <row r="62" spans="1:8" ht="15" customHeight="1" x14ac:dyDescent="0.2">
      <c r="A62" s="249"/>
      <c r="B62" s="72"/>
      <c r="C62" s="67"/>
      <c r="D62" s="222"/>
      <c r="E62" s="251"/>
      <c r="F62" s="252"/>
      <c r="G62" s="251"/>
      <c r="H62" s="251"/>
    </row>
    <row r="63" spans="1:8" ht="44.25" customHeight="1" x14ac:dyDescent="0.2">
      <c r="A63" s="249"/>
      <c r="B63" s="72" t="s">
        <v>164</v>
      </c>
      <c r="C63" s="67"/>
      <c r="D63" s="222"/>
      <c r="E63" s="251"/>
      <c r="F63" s="252"/>
      <c r="G63" s="251"/>
      <c r="H63" s="251"/>
    </row>
    <row r="64" spans="1:8" ht="15" customHeight="1" x14ac:dyDescent="0.2">
      <c r="A64" s="249"/>
      <c r="B64" s="72"/>
      <c r="C64" s="67"/>
      <c r="D64" s="222"/>
      <c r="E64" s="251"/>
      <c r="F64" s="252"/>
      <c r="G64" s="251"/>
      <c r="H64" s="251"/>
    </row>
    <row r="65" spans="1:8" ht="60" customHeight="1" x14ac:dyDescent="0.2">
      <c r="A65" s="249"/>
      <c r="B65" s="72" t="s">
        <v>165</v>
      </c>
      <c r="C65" s="67"/>
      <c r="D65" s="222"/>
      <c r="E65" s="251"/>
      <c r="F65" s="252"/>
      <c r="G65" s="251"/>
      <c r="H65" s="251"/>
    </row>
    <row r="66" spans="1:8" ht="15" customHeight="1" x14ac:dyDescent="0.2">
      <c r="A66" s="249"/>
      <c r="B66" s="72"/>
      <c r="C66" s="67"/>
      <c r="D66" s="222"/>
      <c r="E66" s="251"/>
      <c r="F66" s="252"/>
      <c r="G66" s="251"/>
      <c r="H66" s="251"/>
    </row>
    <row r="67" spans="1:8" ht="45" customHeight="1" x14ac:dyDescent="0.2">
      <c r="A67" s="249"/>
      <c r="B67" s="72" t="s">
        <v>166</v>
      </c>
      <c r="C67" s="67"/>
      <c r="D67" s="222"/>
      <c r="E67" s="251"/>
      <c r="F67" s="252"/>
      <c r="G67" s="251"/>
      <c r="H67" s="251"/>
    </row>
    <row r="68" spans="1:8" ht="15" customHeight="1" x14ac:dyDescent="0.2">
      <c r="A68" s="249"/>
      <c r="B68" s="72"/>
      <c r="C68" s="67"/>
      <c r="D68" s="222"/>
      <c r="E68" s="251"/>
      <c r="F68" s="252"/>
      <c r="G68" s="251"/>
      <c r="H68" s="251"/>
    </row>
    <row r="69" spans="1:8" ht="63" customHeight="1" x14ac:dyDescent="0.2">
      <c r="A69" s="249"/>
      <c r="B69" s="72" t="s">
        <v>167</v>
      </c>
      <c r="C69" s="67"/>
      <c r="D69" s="222"/>
      <c r="E69" s="251"/>
      <c r="F69" s="252"/>
      <c r="G69" s="251"/>
      <c r="H69" s="251"/>
    </row>
    <row r="70" spans="1:8" ht="15" customHeight="1" x14ac:dyDescent="0.2">
      <c r="A70" s="246"/>
      <c r="B70" s="248"/>
      <c r="C70" s="97"/>
      <c r="D70" s="215"/>
      <c r="E70" s="201"/>
      <c r="F70" s="247"/>
      <c r="G70" s="201"/>
      <c r="H70" s="201"/>
    </row>
    <row r="71" spans="1:8" ht="15" customHeight="1" x14ac:dyDescent="0.2">
      <c r="A71" s="246"/>
      <c r="B71" s="32" t="s">
        <v>222</v>
      </c>
      <c r="C71" s="97"/>
      <c r="D71" s="215"/>
      <c r="E71" s="201"/>
      <c r="F71" s="247"/>
      <c r="G71" s="201"/>
      <c r="H71" s="201"/>
    </row>
    <row r="72" spans="1:8" ht="15" customHeight="1" x14ac:dyDescent="0.2">
      <c r="A72" s="246"/>
      <c r="B72" s="32" t="s">
        <v>221</v>
      </c>
      <c r="C72" s="97"/>
      <c r="D72" s="215"/>
      <c r="E72" s="201"/>
      <c r="F72" s="247"/>
      <c r="G72" s="201"/>
      <c r="H72" s="201"/>
    </row>
    <row r="73" spans="1:8" ht="15" customHeight="1" x14ac:dyDescent="0.25">
      <c r="A73" s="246"/>
      <c r="B73" s="336" t="s">
        <v>376</v>
      </c>
      <c r="C73" s="337"/>
      <c r="D73" s="337"/>
      <c r="E73" s="337"/>
      <c r="F73" s="247"/>
      <c r="G73" s="201"/>
      <c r="H73" s="201"/>
    </row>
    <row r="74" spans="1:8" ht="15" customHeight="1" x14ac:dyDescent="0.2">
      <c r="A74" s="246"/>
      <c r="B74" s="248"/>
      <c r="C74" s="97"/>
      <c r="D74" s="215"/>
      <c r="E74" s="201"/>
      <c r="F74" s="247"/>
      <c r="G74" s="201"/>
      <c r="H74" s="201"/>
    </row>
    <row r="75" spans="1:8" x14ac:dyDescent="0.2">
      <c r="A75" s="2" t="s">
        <v>184</v>
      </c>
      <c r="B75" s="5" t="s">
        <v>3</v>
      </c>
      <c r="C75" s="6"/>
      <c r="D75" s="207"/>
      <c r="E75" s="90"/>
      <c r="F75" s="182"/>
      <c r="G75" s="117"/>
    </row>
    <row r="77" spans="1:8" x14ac:dyDescent="0.2">
      <c r="B77" s="279" t="s">
        <v>249</v>
      </c>
      <c r="D77" s="280"/>
    </row>
    <row r="78" spans="1:8" x14ac:dyDescent="0.2">
      <c r="D78" s="280"/>
    </row>
    <row r="79" spans="1:8" ht="99.75" x14ac:dyDescent="0.2">
      <c r="B79" s="7" t="s">
        <v>250</v>
      </c>
      <c r="D79" s="280"/>
    </row>
    <row r="80" spans="1:8" ht="85.5" x14ac:dyDescent="0.2">
      <c r="B80" s="7" t="s">
        <v>251</v>
      </c>
      <c r="D80" s="280"/>
    </row>
    <row r="81" spans="1:8" x14ac:dyDescent="0.2">
      <c r="B81" s="8" t="s">
        <v>252</v>
      </c>
      <c r="D81" s="204">
        <v>1</v>
      </c>
      <c r="F81" s="179"/>
      <c r="H81" s="118">
        <f>D81*F81</f>
        <v>0</v>
      </c>
    </row>
    <row r="83" spans="1:8" x14ac:dyDescent="0.2">
      <c r="B83" s="5" t="s">
        <v>253</v>
      </c>
    </row>
    <row r="84" spans="1:8" ht="11.25" customHeight="1" x14ac:dyDescent="0.2"/>
    <row r="85" spans="1:8" ht="99.75" x14ac:dyDescent="0.2">
      <c r="B85" s="23" t="s">
        <v>119</v>
      </c>
    </row>
    <row r="86" spans="1:8" x14ac:dyDescent="0.2">
      <c r="B86" s="7" t="s">
        <v>4</v>
      </c>
    </row>
    <row r="87" spans="1:8" x14ac:dyDescent="0.2">
      <c r="B87" s="9" t="s">
        <v>1</v>
      </c>
      <c r="D87" s="204">
        <v>1</v>
      </c>
      <c r="F87" s="179"/>
      <c r="H87" s="118">
        <f>D87*F87</f>
        <v>0</v>
      </c>
    </row>
    <row r="88" spans="1:8" ht="9.75" customHeight="1" x14ac:dyDescent="0.2">
      <c r="B88" s="9"/>
      <c r="D88" s="204"/>
      <c r="H88" s="119"/>
    </row>
    <row r="89" spans="1:8" x14ac:dyDescent="0.2">
      <c r="A89" s="10"/>
      <c r="B89" s="5" t="s">
        <v>254</v>
      </c>
      <c r="D89" s="280"/>
    </row>
    <row r="90" spans="1:8" ht="14.25" x14ac:dyDescent="0.2">
      <c r="A90" s="10"/>
      <c r="D90" s="280"/>
    </row>
    <row r="91" spans="1:8" ht="28.5" x14ac:dyDescent="0.2">
      <c r="A91" s="10"/>
      <c r="B91" s="7" t="s">
        <v>255</v>
      </c>
      <c r="D91" s="280"/>
    </row>
    <row r="92" spans="1:8" ht="14.25" x14ac:dyDescent="0.2">
      <c r="A92" s="10"/>
      <c r="D92" s="280"/>
    </row>
    <row r="93" spans="1:8" ht="99.75" x14ac:dyDescent="0.2">
      <c r="A93" s="10"/>
      <c r="B93" s="7" t="s">
        <v>256</v>
      </c>
      <c r="D93" s="280"/>
    </row>
    <row r="94" spans="1:8" ht="14.25" x14ac:dyDescent="0.2">
      <c r="A94" s="10"/>
      <c r="D94" s="280"/>
    </row>
    <row r="95" spans="1:8" ht="14.25" x14ac:dyDescent="0.2">
      <c r="A95" s="10"/>
      <c r="B95" s="8" t="s">
        <v>252</v>
      </c>
      <c r="D95" s="204">
        <v>1</v>
      </c>
      <c r="F95" s="179"/>
      <c r="H95" s="118">
        <f>D95*F95</f>
        <v>0</v>
      </c>
    </row>
    <row r="96" spans="1:8" ht="14.25" x14ac:dyDescent="0.2">
      <c r="A96" s="10"/>
      <c r="B96" s="9"/>
      <c r="D96" s="207"/>
      <c r="F96" s="151"/>
      <c r="H96" s="119"/>
    </row>
    <row r="97" spans="1:8" x14ac:dyDescent="0.2">
      <c r="A97" s="10"/>
      <c r="B97" s="5" t="s">
        <v>276</v>
      </c>
    </row>
    <row r="98" spans="1:8" ht="33" customHeight="1" x14ac:dyDescent="0.2">
      <c r="A98" s="10"/>
      <c r="B98" s="238" t="s">
        <v>121</v>
      </c>
    </row>
    <row r="99" spans="1:8" ht="28.5" x14ac:dyDescent="0.2">
      <c r="A99" s="10"/>
      <c r="B99" s="7" t="s">
        <v>5</v>
      </c>
    </row>
    <row r="100" spans="1:8" ht="14.25" x14ac:dyDescent="0.2">
      <c r="A100" s="10"/>
    </row>
    <row r="101" spans="1:8" ht="28.5" x14ac:dyDescent="0.2">
      <c r="A101" s="10"/>
      <c r="B101" s="7" t="s">
        <v>277</v>
      </c>
    </row>
    <row r="102" spans="1:8" ht="14.25" x14ac:dyDescent="0.2">
      <c r="A102" s="10"/>
    </row>
    <row r="103" spans="1:8" ht="28.5" x14ac:dyDescent="0.2">
      <c r="A103" s="10"/>
      <c r="B103" s="7" t="s">
        <v>278</v>
      </c>
    </row>
    <row r="104" spans="1:8" ht="14.25" x14ac:dyDescent="0.2">
      <c r="A104" s="10"/>
    </row>
    <row r="105" spans="1:8" ht="14.25" x14ac:dyDescent="0.2">
      <c r="A105" s="10"/>
      <c r="B105" s="7" t="s">
        <v>279</v>
      </c>
    </row>
    <row r="106" spans="1:8" ht="14.25" x14ac:dyDescent="0.2">
      <c r="A106" s="10"/>
      <c r="B106" s="9" t="s">
        <v>6</v>
      </c>
      <c r="D106" s="207">
        <v>932.43</v>
      </c>
      <c r="F106" s="179"/>
      <c r="H106" s="118">
        <f>D106*F106</f>
        <v>0</v>
      </c>
    </row>
    <row r="107" spans="1:8" ht="14.25" x14ac:dyDescent="0.2">
      <c r="A107" s="10"/>
      <c r="B107" s="7" t="s">
        <v>280</v>
      </c>
      <c r="D107" s="207"/>
      <c r="F107" s="151"/>
      <c r="H107" s="119"/>
    </row>
    <row r="108" spans="1:8" ht="14.25" x14ac:dyDescent="0.2">
      <c r="A108" s="10"/>
      <c r="B108" s="9" t="s">
        <v>1</v>
      </c>
      <c r="D108" s="207">
        <v>1</v>
      </c>
      <c r="F108" s="179"/>
      <c r="H108" s="118">
        <f>D108*F108</f>
        <v>0</v>
      </c>
    </row>
    <row r="109" spans="1:8" ht="14.25" x14ac:dyDescent="0.2">
      <c r="A109" s="10"/>
      <c r="B109" s="9"/>
      <c r="D109" s="207"/>
      <c r="F109" s="151"/>
      <c r="H109" s="119"/>
    </row>
    <row r="110" spans="1:8" ht="14.25" x14ac:dyDescent="0.2">
      <c r="A110" s="10"/>
      <c r="B110" s="9"/>
      <c r="D110" s="207"/>
      <c r="F110" s="151"/>
      <c r="H110" s="119"/>
    </row>
    <row r="111" spans="1:8" ht="45" x14ac:dyDescent="0.2">
      <c r="A111" s="10"/>
      <c r="B111" s="5" t="s">
        <v>281</v>
      </c>
      <c r="D111" s="280"/>
    </row>
    <row r="112" spans="1:8" x14ac:dyDescent="0.2">
      <c r="A112" s="10"/>
      <c r="B112" s="5"/>
      <c r="D112" s="280"/>
    </row>
    <row r="113" spans="1:8" ht="71.25" x14ac:dyDescent="0.2">
      <c r="A113" s="10"/>
      <c r="B113" s="7" t="s">
        <v>257</v>
      </c>
      <c r="D113" s="280"/>
    </row>
    <row r="114" spans="1:8" ht="14.25" x14ac:dyDescent="0.2">
      <c r="A114" s="10"/>
      <c r="D114" s="280"/>
    </row>
    <row r="115" spans="1:8" ht="28.5" x14ac:dyDescent="0.2">
      <c r="A115" s="10"/>
      <c r="B115" s="7" t="s">
        <v>258</v>
      </c>
      <c r="D115" s="280"/>
    </row>
    <row r="116" spans="1:8" ht="14.25" x14ac:dyDescent="0.2">
      <c r="A116" s="10"/>
      <c r="D116" s="280"/>
    </row>
    <row r="117" spans="1:8" ht="28.5" x14ac:dyDescent="0.2">
      <c r="A117" s="10"/>
      <c r="B117" s="7" t="s">
        <v>259</v>
      </c>
      <c r="D117" s="280"/>
    </row>
    <row r="118" spans="1:8" ht="14.25" x14ac:dyDescent="0.2">
      <c r="A118" s="10"/>
      <c r="B118" s="9" t="s">
        <v>252</v>
      </c>
      <c r="D118" s="208">
        <v>1</v>
      </c>
      <c r="F118" s="179"/>
      <c r="H118" s="118">
        <f>D118*F118</f>
        <v>0</v>
      </c>
    </row>
    <row r="119" spans="1:8" ht="14.25" x14ac:dyDescent="0.2">
      <c r="A119" s="10"/>
      <c r="B119" s="9"/>
      <c r="D119" s="207"/>
      <c r="F119" s="151"/>
      <c r="H119" s="119"/>
    </row>
    <row r="120" spans="1:8" ht="30" x14ac:dyDescent="0.2">
      <c r="A120" s="10"/>
      <c r="B120" s="5" t="s">
        <v>282</v>
      </c>
      <c r="F120" s="151"/>
      <c r="H120" s="119"/>
    </row>
    <row r="121" spans="1:8" x14ac:dyDescent="0.2">
      <c r="A121" s="10"/>
      <c r="B121" s="5"/>
      <c r="F121" s="151"/>
      <c r="H121" s="119"/>
    </row>
    <row r="122" spans="1:8" ht="42.75" x14ac:dyDescent="0.2">
      <c r="A122" s="10"/>
      <c r="B122" s="7" t="s">
        <v>7</v>
      </c>
      <c r="F122" s="151"/>
      <c r="H122" s="119"/>
    </row>
    <row r="123" spans="1:8" ht="14.25" x14ac:dyDescent="0.2">
      <c r="A123" s="10"/>
      <c r="F123" s="151"/>
      <c r="H123" s="119"/>
    </row>
    <row r="124" spans="1:8" ht="14.25" x14ac:dyDescent="0.2">
      <c r="A124" s="10"/>
      <c r="B124" s="7" t="s">
        <v>8</v>
      </c>
    </row>
    <row r="125" spans="1:8" ht="14.25" x14ac:dyDescent="0.2">
      <c r="A125" s="10"/>
      <c r="B125" s="9" t="s">
        <v>1</v>
      </c>
      <c r="D125" s="207">
        <v>9</v>
      </c>
      <c r="F125" s="179"/>
      <c r="H125" s="118">
        <f>D125*F125</f>
        <v>0</v>
      </c>
    </row>
    <row r="126" spans="1:8" ht="14.25" x14ac:dyDescent="0.2">
      <c r="A126" s="10"/>
      <c r="B126" s="9"/>
      <c r="D126" s="207"/>
      <c r="F126" s="151"/>
      <c r="H126" s="119"/>
    </row>
    <row r="127" spans="1:8" ht="30" x14ac:dyDescent="0.25">
      <c r="A127" s="10"/>
      <c r="B127" s="15" t="s">
        <v>283</v>
      </c>
      <c r="C127"/>
      <c r="D127" s="281"/>
      <c r="E127" s="111"/>
      <c r="F127" s="151"/>
      <c r="G127" s="123"/>
      <c r="H127" s="119"/>
    </row>
    <row r="128" spans="1:8" x14ac:dyDescent="0.25">
      <c r="A128" s="10"/>
      <c r="B128" s="282"/>
      <c r="C128"/>
      <c r="D128" s="281"/>
      <c r="E128" s="111"/>
      <c r="F128" s="151"/>
      <c r="G128" s="123"/>
      <c r="H128" s="119"/>
    </row>
    <row r="129" spans="1:8" ht="71.25" x14ac:dyDescent="0.25">
      <c r="A129" s="10"/>
      <c r="B129" s="23" t="s">
        <v>260</v>
      </c>
      <c r="C129"/>
      <c r="D129" s="281"/>
      <c r="E129" s="111"/>
      <c r="F129" s="151"/>
      <c r="G129" s="123"/>
      <c r="H129" s="119"/>
    </row>
    <row r="130" spans="1:8" x14ac:dyDescent="0.25">
      <c r="A130" s="10"/>
      <c r="B130" s="282"/>
      <c r="C130"/>
      <c r="D130" s="281"/>
      <c r="E130" s="111"/>
      <c r="F130" s="151"/>
      <c r="G130" s="123"/>
      <c r="H130" s="119"/>
    </row>
    <row r="131" spans="1:8" ht="29.25" x14ac:dyDescent="0.25">
      <c r="A131" s="10"/>
      <c r="B131" s="283" t="s">
        <v>261</v>
      </c>
      <c r="C131"/>
      <c r="D131" s="281"/>
      <c r="E131" s="111"/>
      <c r="F131" s="151"/>
      <c r="G131" s="123"/>
      <c r="H131" s="119"/>
    </row>
    <row r="132" spans="1:8" x14ac:dyDescent="0.25">
      <c r="A132" s="10"/>
      <c r="B132" s="282"/>
      <c r="C132"/>
      <c r="D132" s="281"/>
      <c r="E132" s="111"/>
      <c r="F132" s="151"/>
      <c r="G132" s="123"/>
      <c r="H132" s="119"/>
    </row>
    <row r="133" spans="1:8" x14ac:dyDescent="0.25">
      <c r="A133" s="10"/>
      <c r="B133" s="283" t="s">
        <v>262</v>
      </c>
      <c r="C133"/>
      <c r="D133" s="281"/>
      <c r="E133" s="111"/>
      <c r="F133" s="151"/>
      <c r="G133" s="123"/>
      <c r="H133" s="119"/>
    </row>
    <row r="134" spans="1:8" x14ac:dyDescent="0.25">
      <c r="A134" s="10"/>
      <c r="B134" s="282"/>
      <c r="C134"/>
      <c r="D134" s="281"/>
      <c r="E134" s="111"/>
      <c r="F134" s="151"/>
      <c r="G134" s="123"/>
      <c r="H134" s="119"/>
    </row>
    <row r="135" spans="1:8" x14ac:dyDescent="0.25">
      <c r="A135" s="10"/>
      <c r="B135" s="23" t="s">
        <v>284</v>
      </c>
      <c r="C135"/>
      <c r="D135" s="284"/>
      <c r="E135" s="111"/>
      <c r="F135" s="153"/>
      <c r="G135" s="135"/>
      <c r="H135" s="119"/>
    </row>
    <row r="136" spans="1:8" x14ac:dyDescent="0.25">
      <c r="A136" s="10"/>
      <c r="B136" s="9" t="s">
        <v>1</v>
      </c>
      <c r="C136"/>
      <c r="D136" s="153">
        <v>2</v>
      </c>
      <c r="E136" s="111"/>
      <c r="F136" s="181"/>
      <c r="G136" s="135"/>
      <c r="H136" s="285">
        <f>F136*D136</f>
        <v>0</v>
      </c>
    </row>
    <row r="137" spans="1:8" x14ac:dyDescent="0.25">
      <c r="A137" s="10"/>
      <c r="B137" s="23" t="s">
        <v>285</v>
      </c>
      <c r="C137"/>
      <c r="D137" s="153"/>
      <c r="E137" s="111"/>
      <c r="F137" s="269"/>
      <c r="G137" s="135"/>
      <c r="H137" s="119"/>
    </row>
    <row r="138" spans="1:8" x14ac:dyDescent="0.25">
      <c r="A138" s="10"/>
      <c r="B138" s="9" t="s">
        <v>1</v>
      </c>
      <c r="C138"/>
      <c r="D138" s="153">
        <v>1</v>
      </c>
      <c r="E138" s="111"/>
      <c r="F138" s="181"/>
      <c r="G138" s="135"/>
      <c r="H138" s="285">
        <f>F138*D138</f>
        <v>0</v>
      </c>
    </row>
    <row r="139" spans="1:8" x14ac:dyDescent="0.25">
      <c r="A139" s="10"/>
      <c r="B139" s="23" t="s">
        <v>286</v>
      </c>
      <c r="C139"/>
      <c r="D139" s="153"/>
      <c r="E139" s="111"/>
      <c r="F139" s="269"/>
      <c r="G139" s="135"/>
      <c r="H139" s="119"/>
    </row>
    <row r="140" spans="1:8" x14ac:dyDescent="0.25">
      <c r="A140" s="10"/>
      <c r="B140" s="9" t="s">
        <v>1</v>
      </c>
      <c r="C140"/>
      <c r="D140" s="153">
        <v>2</v>
      </c>
      <c r="E140" s="111"/>
      <c r="F140" s="181"/>
      <c r="G140" s="135"/>
      <c r="H140" s="285">
        <f>F140*D140</f>
        <v>0</v>
      </c>
    </row>
    <row r="141" spans="1:8" ht="14.25" x14ac:dyDescent="0.2">
      <c r="A141" s="10"/>
      <c r="B141" s="9"/>
      <c r="D141" s="207"/>
      <c r="F141" s="269"/>
      <c r="H141" s="119"/>
    </row>
    <row r="142" spans="1:8" ht="14.25" x14ac:dyDescent="0.2">
      <c r="A142" s="10"/>
      <c r="B142" s="9"/>
      <c r="D142" s="207"/>
      <c r="F142" s="151"/>
      <c r="H142" s="119"/>
    </row>
    <row r="143" spans="1:8" x14ac:dyDescent="0.2">
      <c r="B143" s="9"/>
      <c r="F143" s="151"/>
      <c r="H143" s="119"/>
    </row>
    <row r="144" spans="1:8" x14ac:dyDescent="0.2">
      <c r="B144" s="5" t="s">
        <v>287</v>
      </c>
    </row>
    <row r="145" spans="2:8" ht="9" customHeight="1" x14ac:dyDescent="0.2">
      <c r="B145" s="5"/>
    </row>
    <row r="146" spans="2:8" ht="85.5" x14ac:dyDescent="0.2">
      <c r="B146" s="61" t="s">
        <v>205</v>
      </c>
    </row>
    <row r="147" spans="2:8" ht="57" x14ac:dyDescent="0.2">
      <c r="B147" s="61" t="s">
        <v>122</v>
      </c>
    </row>
    <row r="148" spans="2:8" ht="45" customHeight="1" x14ac:dyDescent="0.2">
      <c r="B148" s="61" t="s">
        <v>120</v>
      </c>
    </row>
    <row r="149" spans="2:8" ht="42.75" x14ac:dyDescent="0.2">
      <c r="B149" s="61" t="s">
        <v>123</v>
      </c>
    </row>
    <row r="151" spans="2:8" x14ac:dyDescent="0.2">
      <c r="B151" s="7" t="s">
        <v>288</v>
      </c>
    </row>
    <row r="152" spans="2:8" x14ac:dyDescent="0.2">
      <c r="B152" s="7" t="s">
        <v>289</v>
      </c>
    </row>
    <row r="153" spans="2:8" x14ac:dyDescent="0.2">
      <c r="B153" s="9" t="s">
        <v>6</v>
      </c>
      <c r="D153" s="207">
        <v>932.43</v>
      </c>
      <c r="F153" s="179"/>
      <c r="H153" s="118">
        <f>D153*F153</f>
        <v>0</v>
      </c>
    </row>
    <row r="154" spans="2:8" ht="28.5" x14ac:dyDescent="0.2">
      <c r="B154" s="7" t="s">
        <v>290</v>
      </c>
      <c r="D154" s="207"/>
      <c r="F154" s="151"/>
      <c r="H154" s="119"/>
    </row>
    <row r="155" spans="2:8" x14ac:dyDescent="0.2">
      <c r="B155" s="9" t="s">
        <v>1</v>
      </c>
      <c r="D155" s="207">
        <v>1</v>
      </c>
      <c r="F155" s="179"/>
      <c r="H155" s="118">
        <f>D155*F155</f>
        <v>0</v>
      </c>
    </row>
    <row r="156" spans="2:8" ht="28.5" x14ac:dyDescent="0.2">
      <c r="B156" s="7" t="s">
        <v>379</v>
      </c>
      <c r="D156" s="207"/>
      <c r="F156" s="151"/>
      <c r="H156" s="119"/>
    </row>
    <row r="157" spans="2:8" x14ac:dyDescent="0.2">
      <c r="B157" s="9" t="s">
        <v>1</v>
      </c>
      <c r="D157" s="207">
        <v>2</v>
      </c>
      <c r="F157" s="179"/>
      <c r="H157" s="118">
        <f>D157*F157</f>
        <v>0</v>
      </c>
    </row>
    <row r="158" spans="2:8" x14ac:dyDescent="0.2">
      <c r="B158" s="9"/>
      <c r="D158" s="207"/>
      <c r="F158" s="151"/>
      <c r="H158" s="119"/>
    </row>
    <row r="159" spans="2:8" x14ac:dyDescent="0.25">
      <c r="B159" s="294" t="s">
        <v>291</v>
      </c>
      <c r="C159" s="34"/>
      <c r="D159" s="295"/>
      <c r="E159" s="11"/>
      <c r="F159" s="185"/>
      <c r="G159" s="12"/>
      <c r="H159" s="121"/>
    </row>
    <row r="160" spans="2:8" x14ac:dyDescent="0.2">
      <c r="B160" s="8"/>
      <c r="D160" s="296"/>
      <c r="H160" s="119"/>
    </row>
    <row r="161" spans="2:8" ht="71.25" x14ac:dyDescent="0.2">
      <c r="B161" s="7" t="s">
        <v>292</v>
      </c>
      <c r="D161" s="280"/>
    </row>
    <row r="162" spans="2:8" x14ac:dyDescent="0.2">
      <c r="D162" s="280"/>
    </row>
    <row r="163" spans="2:8" x14ac:dyDescent="0.2">
      <c r="B163" s="7" t="s">
        <v>293</v>
      </c>
      <c r="D163" s="280"/>
    </row>
    <row r="164" spans="2:8" x14ac:dyDescent="0.2">
      <c r="B164" s="7" t="s">
        <v>294</v>
      </c>
      <c r="D164" s="280"/>
    </row>
    <row r="165" spans="2:8" x14ac:dyDescent="0.2">
      <c r="B165" s="7" t="s">
        <v>295</v>
      </c>
      <c r="D165" s="280"/>
    </row>
    <row r="166" spans="2:8" ht="28.5" x14ac:dyDescent="0.2">
      <c r="B166" s="7" t="s">
        <v>296</v>
      </c>
      <c r="D166" s="280"/>
    </row>
    <row r="167" spans="2:8" ht="28.5" x14ac:dyDescent="0.2">
      <c r="B167" s="7" t="s">
        <v>297</v>
      </c>
      <c r="D167" s="280"/>
    </row>
    <row r="168" spans="2:8" ht="42.75" x14ac:dyDescent="0.2">
      <c r="B168" s="38" t="s">
        <v>298</v>
      </c>
      <c r="D168" s="280"/>
    </row>
    <row r="169" spans="2:8" x14ac:dyDescent="0.2">
      <c r="D169" s="280"/>
    </row>
    <row r="170" spans="2:8" ht="16.5" x14ac:dyDescent="0.2">
      <c r="B170" s="7" t="s">
        <v>299</v>
      </c>
      <c r="D170" s="280"/>
    </row>
    <row r="171" spans="2:8" ht="16.5" x14ac:dyDescent="0.2">
      <c r="B171" s="8" t="s">
        <v>9</v>
      </c>
      <c r="D171" s="208">
        <v>20</v>
      </c>
      <c r="F171" s="179"/>
      <c r="H171" s="118">
        <f>D171*F171</f>
        <v>0</v>
      </c>
    </row>
    <row r="172" spans="2:8" x14ac:dyDescent="0.2">
      <c r="B172" s="9"/>
      <c r="D172" s="207"/>
      <c r="F172" s="151"/>
      <c r="H172" s="119"/>
    </row>
    <row r="173" spans="2:8" x14ac:dyDescent="0.2">
      <c r="B173" s="294" t="s">
        <v>300</v>
      </c>
      <c r="D173" s="280"/>
      <c r="H173" s="114"/>
    </row>
    <row r="174" spans="2:8" x14ac:dyDescent="0.2">
      <c r="D174" s="280"/>
      <c r="H174" s="114"/>
    </row>
    <row r="175" spans="2:8" ht="29.25" customHeight="1" x14ac:dyDescent="0.2">
      <c r="B175" s="297" t="s">
        <v>301</v>
      </c>
      <c r="D175" s="280"/>
      <c r="H175" s="114"/>
    </row>
    <row r="176" spans="2:8" x14ac:dyDescent="0.2">
      <c r="D176" s="280"/>
      <c r="H176" s="114"/>
    </row>
    <row r="177" spans="2:8" ht="57" x14ac:dyDescent="0.2">
      <c r="B177" s="297" t="s">
        <v>302</v>
      </c>
      <c r="D177" s="280"/>
      <c r="H177" s="114"/>
    </row>
    <row r="178" spans="2:8" x14ac:dyDescent="0.2">
      <c r="B178" s="297"/>
      <c r="D178" s="280"/>
      <c r="H178" s="114"/>
    </row>
    <row r="179" spans="2:8" x14ac:dyDescent="0.2">
      <c r="B179" s="7" t="s">
        <v>303</v>
      </c>
      <c r="D179" s="280"/>
      <c r="H179" s="114"/>
    </row>
    <row r="180" spans="2:8" x14ac:dyDescent="0.2">
      <c r="D180" s="280"/>
      <c r="H180" s="114"/>
    </row>
    <row r="181" spans="2:8" x14ac:dyDescent="0.2">
      <c r="B181" s="7" t="s">
        <v>304</v>
      </c>
      <c r="D181" s="280"/>
      <c r="H181" s="114"/>
    </row>
    <row r="182" spans="2:8" x14ac:dyDescent="0.2">
      <c r="B182" s="7" t="s">
        <v>305</v>
      </c>
      <c r="D182" s="280"/>
      <c r="H182" s="114"/>
    </row>
    <row r="183" spans="2:8" x14ac:dyDescent="0.2">
      <c r="B183" s="7" t="s">
        <v>306</v>
      </c>
      <c r="D183" s="280"/>
      <c r="H183" s="114"/>
    </row>
    <row r="184" spans="2:8" x14ac:dyDescent="0.2">
      <c r="B184" s="7" t="s">
        <v>307</v>
      </c>
      <c r="D184" s="280"/>
      <c r="H184" s="114"/>
    </row>
    <row r="185" spans="2:8" x14ac:dyDescent="0.2">
      <c r="B185" s="7" t="s">
        <v>308</v>
      </c>
      <c r="D185" s="280"/>
      <c r="H185" s="114"/>
    </row>
    <row r="186" spans="2:8" ht="28.5" x14ac:dyDescent="0.2">
      <c r="B186" s="7" t="s">
        <v>309</v>
      </c>
      <c r="D186" s="280"/>
      <c r="H186" s="114"/>
    </row>
    <row r="187" spans="2:8" x14ac:dyDescent="0.2">
      <c r="D187" s="280"/>
      <c r="H187" s="114"/>
    </row>
    <row r="188" spans="2:8" ht="28.5" x14ac:dyDescent="0.2">
      <c r="B188" s="7" t="s">
        <v>310</v>
      </c>
      <c r="D188" s="280"/>
      <c r="H188" s="114"/>
    </row>
    <row r="189" spans="2:8" x14ac:dyDescent="0.2">
      <c r="D189" s="280"/>
      <c r="H189" s="114"/>
    </row>
    <row r="190" spans="2:8" x14ac:dyDescent="0.2">
      <c r="B190" s="7" t="s">
        <v>311</v>
      </c>
      <c r="D190" s="280"/>
      <c r="H190" s="114"/>
    </row>
    <row r="191" spans="2:8" x14ac:dyDescent="0.2">
      <c r="B191" s="9" t="s">
        <v>1</v>
      </c>
      <c r="D191" s="208">
        <v>1</v>
      </c>
      <c r="F191" s="179"/>
      <c r="H191" s="118">
        <f>D191*F191</f>
        <v>0</v>
      </c>
    </row>
    <row r="192" spans="2:8" x14ac:dyDescent="0.2">
      <c r="B192" s="7" t="s">
        <v>312</v>
      </c>
      <c r="H192" s="114"/>
    </row>
    <row r="193" spans="1:8" x14ac:dyDescent="0.2">
      <c r="B193" s="9" t="s">
        <v>1</v>
      </c>
      <c r="D193" s="208">
        <v>1</v>
      </c>
      <c r="F193" s="179"/>
      <c r="H193" s="118">
        <f>D193*F193</f>
        <v>0</v>
      </c>
    </row>
    <row r="194" spans="1:8" x14ac:dyDescent="0.2">
      <c r="B194" s="9"/>
      <c r="D194" s="207"/>
      <c r="F194" s="151"/>
      <c r="H194" s="119"/>
    </row>
    <row r="195" spans="1:8" x14ac:dyDescent="0.2">
      <c r="B195" s="9"/>
      <c r="F195" s="151"/>
      <c r="H195" s="119"/>
    </row>
    <row r="196" spans="1:8" x14ac:dyDescent="0.2">
      <c r="A196" s="13"/>
      <c r="B196" s="14"/>
      <c r="C196" s="104"/>
      <c r="D196" s="213"/>
      <c r="E196" s="124"/>
      <c r="F196" s="186"/>
      <c r="G196" s="125"/>
      <c r="H196" s="126"/>
    </row>
    <row r="197" spans="1:8" x14ac:dyDescent="0.2">
      <c r="A197" s="2" t="s">
        <v>175</v>
      </c>
      <c r="B197" s="15" t="s">
        <v>174</v>
      </c>
      <c r="C197" s="100"/>
      <c r="D197" s="204"/>
      <c r="E197" s="111"/>
      <c r="F197" s="151"/>
      <c r="G197" s="122"/>
      <c r="H197" s="323">
        <f>SUM(H75:H195)</f>
        <v>0</v>
      </c>
    </row>
    <row r="198" spans="1:8" x14ac:dyDescent="0.2">
      <c r="A198" s="16"/>
      <c r="B198" s="17"/>
      <c r="C198" s="105"/>
      <c r="D198" s="214"/>
      <c r="E198" s="127"/>
      <c r="F198" s="179"/>
      <c r="G198" s="122"/>
      <c r="H198" s="118"/>
    </row>
    <row r="200" spans="1:8" x14ac:dyDescent="0.2">
      <c r="A200" s="2" t="s">
        <v>173</v>
      </c>
      <c r="B200" s="243" t="s">
        <v>313</v>
      </c>
    </row>
    <row r="201" spans="1:8" x14ac:dyDescent="0.2">
      <c r="B201" s="9"/>
      <c r="F201" s="151"/>
      <c r="H201" s="119"/>
    </row>
    <row r="202" spans="1:8" ht="46.5" customHeight="1" x14ac:dyDescent="0.25">
      <c r="A202" s="96"/>
      <c r="B202" s="298" t="s">
        <v>314</v>
      </c>
      <c r="C202" s="34"/>
      <c r="D202" s="299"/>
      <c r="E202" s="11"/>
      <c r="F202" s="300"/>
      <c r="G202" s="12"/>
      <c r="H202" s="300"/>
    </row>
    <row r="203" spans="1:8" x14ac:dyDescent="0.2">
      <c r="B203" s="301"/>
      <c r="D203" s="302"/>
      <c r="F203" s="196"/>
      <c r="H203" s="303"/>
    </row>
    <row r="204" spans="1:8" x14ac:dyDescent="0.2">
      <c r="B204" s="244" t="s">
        <v>315</v>
      </c>
      <c r="D204" s="304"/>
      <c r="E204" s="128"/>
      <c r="F204" s="305"/>
      <c r="G204" s="129"/>
      <c r="H204" s="306"/>
    </row>
    <row r="205" spans="1:8" x14ac:dyDescent="0.2">
      <c r="B205" s="301" t="s">
        <v>6</v>
      </c>
      <c r="D205" s="307">
        <v>10</v>
      </c>
      <c r="E205" s="128"/>
      <c r="F205" s="289"/>
      <c r="G205" s="129"/>
      <c r="H205" s="290">
        <f>D205*F205</f>
        <v>0</v>
      </c>
    </row>
    <row r="206" spans="1:8" ht="14.25" x14ac:dyDescent="0.2">
      <c r="A206" s="10"/>
      <c r="B206" s="9"/>
      <c r="C206" s="90"/>
      <c r="D206" s="212"/>
      <c r="E206" s="90"/>
      <c r="F206" s="151"/>
      <c r="H206" s="119"/>
    </row>
    <row r="207" spans="1:8" ht="30" x14ac:dyDescent="0.2">
      <c r="A207" s="10"/>
      <c r="B207" s="308" t="s">
        <v>316</v>
      </c>
      <c r="D207" s="304"/>
      <c r="E207" s="128"/>
      <c r="F207" s="305"/>
      <c r="G207" s="129"/>
      <c r="H207" s="306"/>
    </row>
    <row r="208" spans="1:8" ht="14.25" x14ac:dyDescent="0.2">
      <c r="A208" s="10"/>
      <c r="B208" s="244"/>
      <c r="D208" s="304"/>
      <c r="E208" s="128"/>
      <c r="F208" s="305"/>
      <c r="G208" s="129"/>
      <c r="H208" s="306"/>
    </row>
    <row r="209" spans="1:8" x14ac:dyDescent="0.2">
      <c r="B209" s="244" t="s">
        <v>317</v>
      </c>
      <c r="D209" s="304"/>
      <c r="E209" s="128"/>
      <c r="F209" s="305"/>
      <c r="G209" s="129"/>
      <c r="H209" s="306"/>
    </row>
    <row r="210" spans="1:8" ht="15" customHeight="1" x14ac:dyDescent="0.2">
      <c r="A210" s="20"/>
      <c r="B210" s="301" t="s">
        <v>11</v>
      </c>
      <c r="D210" s="307">
        <v>0.5</v>
      </c>
      <c r="E210" s="128"/>
      <c r="F210" s="289"/>
      <c r="G210" s="129"/>
      <c r="H210" s="290">
        <f>D210*F210</f>
        <v>0</v>
      </c>
    </row>
    <row r="211" spans="1:8" x14ac:dyDescent="0.2">
      <c r="D211" s="211"/>
      <c r="F211" s="151"/>
      <c r="G211" s="123"/>
      <c r="H211" s="119"/>
    </row>
    <row r="212" spans="1:8" ht="45" x14ac:dyDescent="0.2">
      <c r="B212" s="32" t="s">
        <v>318</v>
      </c>
      <c r="C212" s="97"/>
      <c r="D212" s="309"/>
      <c r="E212" s="201"/>
      <c r="F212" s="202"/>
      <c r="G212" s="203"/>
      <c r="H212" s="130"/>
    </row>
    <row r="213" spans="1:8" ht="14.25" x14ac:dyDescent="0.2">
      <c r="A213" s="10"/>
      <c r="D213" s="280"/>
    </row>
    <row r="214" spans="1:8" ht="14.25" x14ac:dyDescent="0.2">
      <c r="A214" s="10"/>
      <c r="B214" s="7" t="s">
        <v>319</v>
      </c>
      <c r="D214" s="280"/>
    </row>
    <row r="215" spans="1:8" ht="14.25" x14ac:dyDescent="0.2">
      <c r="A215" s="10"/>
      <c r="B215" s="7" t="s">
        <v>269</v>
      </c>
      <c r="D215" s="280"/>
    </row>
    <row r="216" spans="1:8" ht="14.25" x14ac:dyDescent="0.2">
      <c r="A216" s="10"/>
      <c r="B216" s="22" t="s">
        <v>6</v>
      </c>
      <c r="C216" s="201"/>
      <c r="D216" s="212">
        <v>16</v>
      </c>
      <c r="E216" s="201"/>
      <c r="F216" s="180"/>
      <c r="G216" s="129"/>
      <c r="H216" s="118">
        <f>D216*F216</f>
        <v>0</v>
      </c>
    </row>
    <row r="217" spans="1:8" ht="14.25" x14ac:dyDescent="0.2">
      <c r="A217" s="10"/>
      <c r="B217" s="9"/>
      <c r="C217" s="90"/>
      <c r="D217" s="212"/>
      <c r="E217" s="90"/>
      <c r="F217" s="151"/>
      <c r="G217" s="123"/>
      <c r="H217" s="119"/>
    </row>
    <row r="218" spans="1:8" ht="14.25" x14ac:dyDescent="0.2">
      <c r="A218" s="10"/>
      <c r="B218" s="67"/>
      <c r="C218" s="90"/>
      <c r="D218" s="212"/>
      <c r="E218" s="90"/>
      <c r="F218" s="151"/>
      <c r="G218" s="123"/>
      <c r="H218" s="119"/>
    </row>
    <row r="219" spans="1:8" ht="42.75" x14ac:dyDescent="0.2">
      <c r="A219" s="10"/>
      <c r="B219" s="21" t="s">
        <v>320</v>
      </c>
      <c r="D219" s="304"/>
      <c r="E219" s="101"/>
      <c r="F219" s="196"/>
      <c r="G219" s="173"/>
      <c r="H219" s="168"/>
    </row>
    <row r="220" spans="1:8" ht="14.25" x14ac:dyDescent="0.2">
      <c r="A220" s="10"/>
      <c r="D220" s="311"/>
      <c r="E220" s="101"/>
      <c r="F220" s="196"/>
      <c r="G220" s="173"/>
      <c r="H220" s="168"/>
    </row>
    <row r="221" spans="1:8" ht="28.5" x14ac:dyDescent="0.2">
      <c r="A221" s="10"/>
      <c r="B221" s="7" t="s">
        <v>321</v>
      </c>
      <c r="D221" s="311"/>
      <c r="E221" s="101"/>
      <c r="F221" s="196"/>
      <c r="G221" s="173"/>
      <c r="H221" s="173"/>
    </row>
    <row r="222" spans="1:8" ht="14.25" x14ac:dyDescent="0.2">
      <c r="A222" s="10"/>
      <c r="D222" s="311"/>
      <c r="E222" s="101"/>
      <c r="F222" s="196"/>
      <c r="G222" s="173"/>
      <c r="H222" s="173"/>
    </row>
    <row r="223" spans="1:8" ht="28.5" x14ac:dyDescent="0.2">
      <c r="A223" s="10"/>
      <c r="B223" s="7" t="s">
        <v>322</v>
      </c>
      <c r="D223" s="311"/>
      <c r="E223" s="101"/>
      <c r="F223" s="196"/>
      <c r="G223" s="173"/>
      <c r="H223" s="173"/>
    </row>
    <row r="224" spans="1:8" ht="14.25" x14ac:dyDescent="0.2">
      <c r="A224" s="10"/>
      <c r="D224" s="311"/>
      <c r="E224" s="101"/>
      <c r="F224" s="196"/>
      <c r="G224" s="173"/>
      <c r="H224" s="173"/>
    </row>
    <row r="225" spans="1:8" ht="30.75" x14ac:dyDescent="0.2">
      <c r="A225" s="10"/>
      <c r="B225" s="7" t="s">
        <v>323</v>
      </c>
      <c r="D225" s="304"/>
      <c r="E225" s="101"/>
      <c r="F225" s="196"/>
      <c r="G225" s="173"/>
      <c r="H225" s="173"/>
    </row>
    <row r="226" spans="1:8" ht="14.25" x14ac:dyDescent="0.2">
      <c r="A226" s="10"/>
      <c r="D226" s="304"/>
      <c r="E226" s="101"/>
      <c r="F226" s="196"/>
      <c r="G226" s="173"/>
      <c r="H226" s="173"/>
    </row>
    <row r="227" spans="1:8" ht="14.25" x14ac:dyDescent="0.2">
      <c r="A227" s="10"/>
      <c r="B227" s="7" t="s">
        <v>324</v>
      </c>
      <c r="D227" s="304"/>
      <c r="E227" s="101"/>
      <c r="F227" s="196"/>
      <c r="G227" s="173"/>
      <c r="H227" s="173"/>
    </row>
    <row r="228" spans="1:8" ht="16.5" x14ac:dyDescent="0.2">
      <c r="A228" s="10"/>
      <c r="B228" s="8" t="s">
        <v>9</v>
      </c>
      <c r="D228" s="307">
        <v>10</v>
      </c>
      <c r="E228" s="101"/>
      <c r="F228" s="312"/>
      <c r="G228" s="173"/>
      <c r="H228" s="313">
        <f>D228*F228</f>
        <v>0</v>
      </c>
    </row>
    <row r="229" spans="1:8" ht="14.25" x14ac:dyDescent="0.2">
      <c r="A229" s="10"/>
      <c r="B229" s="67"/>
      <c r="C229" s="90"/>
      <c r="D229" s="212"/>
      <c r="E229" s="90"/>
      <c r="F229" s="151"/>
      <c r="G229" s="123"/>
      <c r="H229" s="119"/>
    </row>
    <row r="230" spans="1:8" ht="42.75" x14ac:dyDescent="0.2">
      <c r="A230" s="10"/>
      <c r="B230" s="7" t="s">
        <v>325</v>
      </c>
      <c r="D230" s="304"/>
      <c r="E230" s="101"/>
      <c r="F230" s="196"/>
      <c r="G230" s="173"/>
      <c r="H230" s="168"/>
    </row>
    <row r="231" spans="1:8" ht="14.25" x14ac:dyDescent="0.2">
      <c r="A231" s="10"/>
      <c r="D231" s="304"/>
      <c r="E231" s="101"/>
      <c r="F231" s="196"/>
      <c r="G231" s="173"/>
      <c r="H231" s="168"/>
    </row>
    <row r="232" spans="1:8" ht="42.75" x14ac:dyDescent="0.2">
      <c r="A232" s="10"/>
      <c r="B232" s="7" t="s">
        <v>326</v>
      </c>
      <c r="D232" s="304"/>
      <c r="E232" s="101"/>
      <c r="F232" s="196"/>
      <c r="G232" s="173"/>
      <c r="H232" s="168"/>
    </row>
    <row r="233" spans="1:8" ht="14.25" x14ac:dyDescent="0.2">
      <c r="A233" s="10"/>
      <c r="D233" s="304"/>
      <c r="E233" s="101"/>
      <c r="F233" s="196"/>
      <c r="G233" s="173"/>
      <c r="H233" s="173"/>
    </row>
    <row r="234" spans="1:8" ht="28.5" x14ac:dyDescent="0.2">
      <c r="A234" s="10"/>
      <c r="B234" s="18" t="s">
        <v>327</v>
      </c>
      <c r="D234" s="304"/>
      <c r="E234" s="101"/>
      <c r="F234" s="196"/>
      <c r="G234" s="173"/>
      <c r="H234" s="173"/>
    </row>
    <row r="235" spans="1:8" ht="14.25" x14ac:dyDescent="0.2">
      <c r="A235" s="10"/>
      <c r="B235" s="18"/>
      <c r="D235" s="304"/>
      <c r="E235" s="101"/>
      <c r="F235" s="196"/>
      <c r="G235" s="173"/>
      <c r="H235" s="173"/>
    </row>
    <row r="236" spans="1:8" ht="14.25" x14ac:dyDescent="0.2">
      <c r="A236" s="10"/>
      <c r="B236" s="7" t="s">
        <v>328</v>
      </c>
      <c r="D236" s="304"/>
      <c r="E236" s="101"/>
      <c r="F236" s="196"/>
      <c r="G236" s="173"/>
      <c r="H236" s="173"/>
    </row>
    <row r="237" spans="1:8" ht="16.5" x14ac:dyDescent="0.2">
      <c r="A237" s="10"/>
      <c r="B237" s="8" t="s">
        <v>9</v>
      </c>
      <c r="D237" s="307">
        <v>10</v>
      </c>
      <c r="E237" s="101"/>
      <c r="F237" s="312"/>
      <c r="G237" s="173"/>
      <c r="H237" s="313">
        <f>D237*F237</f>
        <v>0</v>
      </c>
    </row>
    <row r="238" spans="1:8" ht="14.25" x14ac:dyDescent="0.2">
      <c r="A238" s="10"/>
      <c r="B238" s="67"/>
      <c r="C238" s="90"/>
      <c r="D238" s="212"/>
      <c r="E238" s="90"/>
      <c r="F238" s="151"/>
      <c r="G238" s="123"/>
      <c r="H238" s="119"/>
    </row>
    <row r="239" spans="1:8" ht="57" x14ac:dyDescent="0.2">
      <c r="A239" s="10"/>
      <c r="B239" s="67" t="s">
        <v>329</v>
      </c>
      <c r="C239" s="90"/>
      <c r="D239" s="212"/>
      <c r="E239" s="90"/>
      <c r="F239" s="151"/>
      <c r="G239" s="123"/>
      <c r="H239" s="119"/>
    </row>
    <row r="240" spans="1:8" ht="14.25" x14ac:dyDescent="0.2">
      <c r="A240" s="10"/>
      <c r="B240" s="67"/>
      <c r="C240" s="90"/>
      <c r="D240" s="212"/>
      <c r="E240" s="90"/>
      <c r="F240" s="151"/>
      <c r="G240" s="123"/>
      <c r="H240" s="119"/>
    </row>
    <row r="241" spans="1:8" ht="16.5" x14ac:dyDescent="0.2">
      <c r="A241" s="10"/>
      <c r="B241" s="38" t="s">
        <v>330</v>
      </c>
      <c r="C241" s="90"/>
      <c r="D241" s="212"/>
      <c r="E241" s="90"/>
      <c r="F241" s="151"/>
      <c r="G241" s="123"/>
      <c r="H241" s="119"/>
    </row>
    <row r="242" spans="1:8" ht="16.5" x14ac:dyDescent="0.2">
      <c r="A242" s="10"/>
      <c r="B242" s="8" t="s">
        <v>9</v>
      </c>
      <c r="D242" s="307">
        <v>460</v>
      </c>
      <c r="E242" s="101"/>
      <c r="F242" s="312"/>
      <c r="G242" s="173"/>
      <c r="H242" s="313">
        <f>D242*F242</f>
        <v>0</v>
      </c>
    </row>
    <row r="243" spans="1:8" ht="14.25" x14ac:dyDescent="0.2">
      <c r="A243" s="10"/>
      <c r="B243" s="67"/>
      <c r="C243" s="90"/>
      <c r="D243" s="212"/>
      <c r="E243" s="90"/>
      <c r="F243" s="151"/>
      <c r="G243" s="123"/>
      <c r="H243" s="119"/>
    </row>
    <row r="244" spans="1:8" ht="57" x14ac:dyDescent="0.2">
      <c r="A244" s="10"/>
      <c r="B244" s="21" t="s">
        <v>331</v>
      </c>
      <c r="C244" s="106"/>
      <c r="D244" s="286"/>
      <c r="E244" s="128"/>
      <c r="F244" s="187"/>
      <c r="G244" s="129"/>
      <c r="H244" s="130"/>
    </row>
    <row r="245" spans="1:8" x14ac:dyDescent="0.2">
      <c r="A245" s="10"/>
      <c r="B245" s="314"/>
      <c r="D245" s="286"/>
    </row>
    <row r="246" spans="1:8" ht="14.25" x14ac:dyDescent="0.2">
      <c r="A246" s="10"/>
      <c r="B246" s="21" t="s">
        <v>332</v>
      </c>
      <c r="C246" s="106"/>
      <c r="D246" s="286"/>
      <c r="E246" s="128"/>
      <c r="F246" s="187"/>
      <c r="G246" s="129"/>
      <c r="H246" s="130"/>
    </row>
    <row r="247" spans="1:8" ht="14.25" x14ac:dyDescent="0.2">
      <c r="A247" s="10"/>
      <c r="B247" s="22" t="s">
        <v>6</v>
      </c>
      <c r="C247" s="106"/>
      <c r="D247" s="215">
        <v>16</v>
      </c>
      <c r="E247" s="128"/>
      <c r="F247" s="180"/>
      <c r="G247" s="129"/>
      <c r="H247" s="118">
        <f>D247*F247</f>
        <v>0</v>
      </c>
    </row>
    <row r="248" spans="1:8" ht="14.25" x14ac:dyDescent="0.2">
      <c r="A248" s="10"/>
      <c r="B248" s="67"/>
      <c r="C248" s="90"/>
      <c r="D248" s="212"/>
      <c r="E248" s="90"/>
      <c r="F248" s="151"/>
      <c r="G248" s="123"/>
      <c r="H248" s="119"/>
    </row>
    <row r="249" spans="1:8" ht="14.25" x14ac:dyDescent="0.2">
      <c r="A249" s="10"/>
      <c r="B249" s="67" t="s">
        <v>333</v>
      </c>
      <c r="C249" s="90"/>
      <c r="D249" s="212"/>
      <c r="E249" s="90"/>
      <c r="F249" s="151"/>
      <c r="G249" s="123"/>
      <c r="H249" s="119"/>
    </row>
    <row r="250" spans="1:8" ht="14.25" x14ac:dyDescent="0.2">
      <c r="A250" s="10"/>
      <c r="B250" s="67"/>
      <c r="C250" s="90"/>
      <c r="D250" s="212"/>
      <c r="E250" s="90"/>
      <c r="F250" s="151"/>
      <c r="G250" s="123"/>
      <c r="H250" s="119"/>
    </row>
    <row r="251" spans="1:8" ht="14.25" x14ac:dyDescent="0.2">
      <c r="A251" s="10"/>
      <c r="B251" s="67" t="s">
        <v>334</v>
      </c>
      <c r="C251" s="90"/>
      <c r="D251" s="212"/>
      <c r="E251" s="90"/>
      <c r="F251" s="151"/>
      <c r="G251" s="123"/>
      <c r="H251" s="119"/>
    </row>
    <row r="252" spans="1:8" ht="14.25" x14ac:dyDescent="0.2">
      <c r="A252" s="10"/>
      <c r="B252" s="22" t="s">
        <v>6</v>
      </c>
      <c r="C252" s="106"/>
      <c r="D252" s="215">
        <v>5</v>
      </c>
      <c r="E252" s="128"/>
      <c r="F252" s="180"/>
      <c r="G252" s="129"/>
      <c r="H252" s="118">
        <f>D252*F252</f>
        <v>0</v>
      </c>
    </row>
    <row r="253" spans="1:8" ht="14.25" x14ac:dyDescent="0.2">
      <c r="A253" s="10"/>
      <c r="B253" s="67" t="s">
        <v>335</v>
      </c>
      <c r="C253" s="90"/>
      <c r="D253" s="212"/>
      <c r="E253" s="90"/>
      <c r="F253" s="151"/>
      <c r="G253" s="123"/>
      <c r="H253" s="119"/>
    </row>
    <row r="254" spans="1:8" ht="14.25" x14ac:dyDescent="0.2">
      <c r="A254" s="10"/>
      <c r="B254" s="22" t="s">
        <v>6</v>
      </c>
      <c r="C254" s="106"/>
      <c r="D254" s="215">
        <v>5</v>
      </c>
      <c r="E254" s="128"/>
      <c r="F254" s="180"/>
      <c r="G254" s="129"/>
      <c r="H254" s="118">
        <f>D254*F254</f>
        <v>0</v>
      </c>
    </row>
    <row r="255" spans="1:8" ht="14.25" x14ac:dyDescent="0.2">
      <c r="A255" s="10"/>
      <c r="B255" s="67" t="s">
        <v>336</v>
      </c>
      <c r="C255" s="90"/>
      <c r="D255" s="212"/>
      <c r="E255" s="90"/>
      <c r="F255" s="151"/>
      <c r="G255" s="123"/>
      <c r="H255" s="119"/>
    </row>
    <row r="256" spans="1:8" ht="14.25" x14ac:dyDescent="0.2">
      <c r="A256" s="10"/>
      <c r="B256" s="22" t="s">
        <v>6</v>
      </c>
      <c r="C256" s="106"/>
      <c r="D256" s="215">
        <v>6</v>
      </c>
      <c r="E256" s="128"/>
      <c r="F256" s="180"/>
      <c r="G256" s="129"/>
      <c r="H256" s="118">
        <f>D256*F256</f>
        <v>0</v>
      </c>
    </row>
    <row r="257" spans="1:8" ht="14.25" x14ac:dyDescent="0.2">
      <c r="A257" s="10"/>
      <c r="B257" s="67"/>
      <c r="C257" s="90"/>
      <c r="D257" s="212"/>
      <c r="E257" s="90"/>
      <c r="F257" s="151"/>
      <c r="G257" s="123"/>
      <c r="H257" s="119"/>
    </row>
    <row r="258" spans="1:8" x14ac:dyDescent="0.2">
      <c r="A258" s="10"/>
      <c r="B258" s="310" t="s">
        <v>337</v>
      </c>
      <c r="D258" s="286"/>
      <c r="F258" s="151"/>
      <c r="G258" s="115"/>
    </row>
    <row r="259" spans="1:8" ht="14.25" x14ac:dyDescent="0.2">
      <c r="A259" s="10"/>
      <c r="B259" s="67"/>
      <c r="D259" s="286"/>
      <c r="F259" s="151"/>
      <c r="G259" s="115"/>
    </row>
    <row r="260" spans="1:8" ht="33" customHeight="1" x14ac:dyDescent="0.2">
      <c r="A260" s="10"/>
      <c r="B260" s="67" t="s">
        <v>338</v>
      </c>
      <c r="D260" s="280"/>
    </row>
    <row r="261" spans="1:8" ht="14.25" x14ac:dyDescent="0.2">
      <c r="A261" s="10"/>
      <c r="B261" s="67"/>
      <c r="D261" s="280"/>
    </row>
    <row r="262" spans="1:8" ht="14.25" x14ac:dyDescent="0.2">
      <c r="A262" s="10"/>
      <c r="B262" s="67" t="s">
        <v>4</v>
      </c>
      <c r="D262" s="280"/>
    </row>
    <row r="263" spans="1:8" ht="14.25" x14ac:dyDescent="0.2">
      <c r="A263" s="10"/>
      <c r="B263" s="67" t="s">
        <v>1</v>
      </c>
      <c r="C263" s="106"/>
      <c r="D263" s="208">
        <v>3</v>
      </c>
      <c r="F263" s="179"/>
      <c r="H263" s="118">
        <f>D263*F263</f>
        <v>0</v>
      </c>
    </row>
    <row r="264" spans="1:8" ht="14.25" x14ac:dyDescent="0.2">
      <c r="A264" s="10"/>
      <c r="B264" s="67"/>
      <c r="C264" s="106"/>
      <c r="D264" s="211"/>
    </row>
    <row r="265" spans="1:8" ht="14.25" x14ac:dyDescent="0.2">
      <c r="A265" s="10"/>
      <c r="B265" s="67" t="s">
        <v>339</v>
      </c>
      <c r="C265" s="106"/>
      <c r="D265" s="211"/>
    </row>
    <row r="266" spans="1:8" ht="14.25" x14ac:dyDescent="0.2">
      <c r="A266" s="10"/>
      <c r="B266" s="67"/>
      <c r="C266" s="106"/>
      <c r="D266" s="211"/>
    </row>
    <row r="267" spans="1:8" ht="14.25" x14ac:dyDescent="0.2">
      <c r="A267" s="10"/>
      <c r="B267" s="67" t="s">
        <v>4</v>
      </c>
    </row>
    <row r="268" spans="1:8" ht="14.25" x14ac:dyDescent="0.2">
      <c r="A268" s="10"/>
      <c r="B268" s="9" t="s">
        <v>1</v>
      </c>
      <c r="C268" s="106"/>
      <c r="D268" s="208">
        <v>3</v>
      </c>
      <c r="F268" s="179"/>
      <c r="H268" s="118">
        <f>D268*F268</f>
        <v>0</v>
      </c>
    </row>
    <row r="269" spans="1:8" ht="14.25" x14ac:dyDescent="0.2">
      <c r="A269" s="10"/>
      <c r="C269" s="106"/>
    </row>
    <row r="270" spans="1:8" ht="28.5" x14ac:dyDescent="0.2">
      <c r="A270" s="10"/>
      <c r="B270" s="7" t="s">
        <v>340</v>
      </c>
      <c r="C270" s="106"/>
    </row>
    <row r="271" spans="1:8" ht="14.25" x14ac:dyDescent="0.2">
      <c r="A271" s="10"/>
      <c r="C271" s="106"/>
    </row>
    <row r="272" spans="1:8" ht="14.25" x14ac:dyDescent="0.2">
      <c r="A272" s="10"/>
      <c r="B272" s="7" t="s">
        <v>4</v>
      </c>
    </row>
    <row r="273" spans="1:8" ht="14.25" x14ac:dyDescent="0.2">
      <c r="A273" s="10"/>
      <c r="B273" s="9" t="s">
        <v>1</v>
      </c>
      <c r="C273" s="106"/>
      <c r="D273" s="208">
        <v>3</v>
      </c>
      <c r="F273" s="179"/>
      <c r="H273" s="118">
        <f>D273*F273</f>
        <v>0</v>
      </c>
    </row>
    <row r="274" spans="1:8" x14ac:dyDescent="0.2">
      <c r="B274" s="9"/>
      <c r="C274" s="106"/>
      <c r="F274" s="151"/>
      <c r="H274" s="119"/>
    </row>
    <row r="275" spans="1:8" x14ac:dyDescent="0.2">
      <c r="A275" s="13"/>
      <c r="B275" s="14"/>
      <c r="C275" s="104"/>
      <c r="D275" s="213"/>
      <c r="E275" s="124"/>
      <c r="F275" s="186"/>
      <c r="G275" s="125"/>
      <c r="H275" s="126"/>
    </row>
    <row r="276" spans="1:8" x14ac:dyDescent="0.2">
      <c r="A276" s="2" t="s">
        <v>173</v>
      </c>
      <c r="B276" s="315" t="s">
        <v>341</v>
      </c>
      <c r="C276" s="100"/>
      <c r="D276" s="204"/>
      <c r="E276" s="111"/>
      <c r="F276" s="151"/>
      <c r="G276" s="122"/>
      <c r="H276" s="323">
        <f>SUM(H205:H274)</f>
        <v>0</v>
      </c>
    </row>
    <row r="277" spans="1:8" x14ac:dyDescent="0.2">
      <c r="A277" s="16"/>
      <c r="B277" s="17"/>
      <c r="C277" s="105"/>
      <c r="D277" s="214"/>
      <c r="E277" s="127"/>
      <c r="F277" s="179"/>
      <c r="G277" s="122"/>
      <c r="H277" s="118"/>
    </row>
    <row r="278" spans="1:8" x14ac:dyDescent="0.2">
      <c r="B278" s="23"/>
      <c r="C278" s="100"/>
      <c r="D278" s="204"/>
      <c r="E278" s="111"/>
      <c r="F278" s="151"/>
      <c r="G278" s="123"/>
      <c r="H278" s="119"/>
    </row>
    <row r="279" spans="1:8" x14ac:dyDescent="0.25">
      <c r="A279" s="2" t="s">
        <v>176</v>
      </c>
      <c r="B279" s="24" t="s">
        <v>12</v>
      </c>
      <c r="C279" s="100"/>
      <c r="D279" s="204"/>
      <c r="E279" s="111"/>
      <c r="F279" s="151"/>
      <c r="G279" s="120"/>
      <c r="H279" s="120"/>
    </row>
    <row r="280" spans="1:8" x14ac:dyDescent="0.2">
      <c r="B280" s="25"/>
      <c r="C280" s="100"/>
      <c r="D280" s="204"/>
      <c r="E280" s="111"/>
      <c r="F280" s="151"/>
      <c r="G280" s="120"/>
      <c r="H280" s="120"/>
    </row>
    <row r="281" spans="1:8" x14ac:dyDescent="0.25">
      <c r="B281" s="26" t="s">
        <v>13</v>
      </c>
      <c r="C281" s="100"/>
      <c r="D281" s="204"/>
      <c r="E281" s="111"/>
      <c r="F281" s="151"/>
      <c r="G281" s="120"/>
      <c r="H281" s="120"/>
    </row>
    <row r="282" spans="1:8" x14ac:dyDescent="0.2">
      <c r="B282" s="25"/>
      <c r="C282" s="100"/>
      <c r="D282" s="204"/>
      <c r="E282" s="111"/>
      <c r="F282" s="151"/>
      <c r="G282" s="120"/>
      <c r="H282" s="120"/>
    </row>
    <row r="283" spans="1:8" ht="28.5" x14ac:dyDescent="0.2">
      <c r="B283" s="67" t="s">
        <v>14</v>
      </c>
      <c r="C283" s="100"/>
      <c r="D283" s="204"/>
      <c r="E283" s="111"/>
      <c r="F283" s="151"/>
      <c r="G283" s="120"/>
      <c r="H283" s="120"/>
    </row>
    <row r="284" spans="1:8" x14ac:dyDescent="0.2">
      <c r="B284" s="242"/>
      <c r="C284" s="100"/>
      <c r="D284" s="204"/>
      <c r="E284" s="111"/>
      <c r="F284" s="151"/>
      <c r="G284" s="120"/>
      <c r="H284" s="120"/>
    </row>
    <row r="285" spans="1:8" x14ac:dyDescent="0.2">
      <c r="B285" s="243" t="s">
        <v>15</v>
      </c>
      <c r="C285" s="100"/>
      <c r="D285" s="204"/>
      <c r="E285" s="111"/>
      <c r="F285" s="151"/>
      <c r="G285" s="120"/>
      <c r="H285" s="120"/>
    </row>
    <row r="286" spans="1:8" x14ac:dyDescent="0.2">
      <c r="B286" s="242"/>
      <c r="C286" s="100"/>
      <c r="D286" s="204"/>
      <c r="E286" s="111"/>
      <c r="F286" s="151"/>
      <c r="G286" s="120"/>
      <c r="H286" s="120"/>
    </row>
    <row r="287" spans="1:8" ht="28.5" x14ac:dyDescent="0.2">
      <c r="B287" s="244" t="s">
        <v>16</v>
      </c>
      <c r="C287" s="100"/>
      <c r="D287" s="204"/>
      <c r="E287" s="111"/>
      <c r="F287" s="151"/>
      <c r="G287" s="120"/>
      <c r="H287" s="120"/>
    </row>
    <row r="288" spans="1:8" x14ac:dyDescent="0.2">
      <c r="B288" s="244" t="s">
        <v>17</v>
      </c>
      <c r="C288" s="100"/>
      <c r="D288" s="204"/>
      <c r="E288" s="111"/>
      <c r="F288" s="151"/>
      <c r="G288" s="120"/>
      <c r="H288" s="120"/>
    </row>
    <row r="289" spans="2:8" ht="71.25" x14ac:dyDescent="0.2">
      <c r="B289" s="244" t="s">
        <v>18</v>
      </c>
      <c r="C289" s="100"/>
      <c r="D289" s="204"/>
      <c r="E289" s="111"/>
      <c r="F289" s="151"/>
      <c r="G289" s="120"/>
      <c r="H289" s="120"/>
    </row>
    <row r="290" spans="2:8" ht="33" customHeight="1" x14ac:dyDescent="0.2">
      <c r="B290" s="244" t="s">
        <v>19</v>
      </c>
      <c r="C290" s="100"/>
      <c r="D290" s="204"/>
      <c r="E290" s="111"/>
      <c r="F290" s="151"/>
      <c r="G290" s="120"/>
      <c r="H290" s="120"/>
    </row>
    <row r="291" spans="2:8" x14ac:dyDescent="0.2">
      <c r="B291" s="25"/>
      <c r="C291" s="100"/>
      <c r="D291" s="204"/>
      <c r="E291" s="111"/>
      <c r="F291" s="151"/>
      <c r="G291" s="120"/>
      <c r="H291" s="120"/>
    </row>
    <row r="292" spans="2:8" x14ac:dyDescent="0.25">
      <c r="B292" s="24" t="s">
        <v>20</v>
      </c>
      <c r="C292" s="100"/>
      <c r="D292" s="204"/>
      <c r="E292" s="111"/>
      <c r="F292" s="151"/>
      <c r="G292" s="120"/>
      <c r="H292" s="120"/>
    </row>
    <row r="293" spans="2:8" x14ac:dyDescent="0.2">
      <c r="B293" s="25"/>
      <c r="C293" s="100"/>
      <c r="D293" s="204"/>
      <c r="E293" s="111"/>
      <c r="F293" s="151"/>
      <c r="G293" s="120"/>
      <c r="H293" s="120"/>
    </row>
    <row r="294" spans="2:8" ht="42.75" x14ac:dyDescent="0.2">
      <c r="B294" s="244" t="s">
        <v>21</v>
      </c>
      <c r="C294" s="100"/>
      <c r="D294" s="204"/>
      <c r="E294" s="111"/>
      <c r="F294" s="151"/>
      <c r="G294" s="120"/>
      <c r="H294" s="120"/>
    </row>
    <row r="295" spans="2:8" x14ac:dyDescent="0.2">
      <c r="B295" s="244" t="s">
        <v>17</v>
      </c>
      <c r="C295" s="100"/>
      <c r="D295" s="204"/>
      <c r="E295" s="111"/>
      <c r="F295" s="151"/>
      <c r="G295" s="120"/>
      <c r="H295" s="120"/>
    </row>
    <row r="296" spans="2:8" ht="85.5" x14ac:dyDescent="0.2">
      <c r="B296" s="67" t="s">
        <v>22</v>
      </c>
      <c r="C296" s="100"/>
      <c r="D296" s="204"/>
      <c r="E296" s="111"/>
      <c r="F296" s="151"/>
      <c r="G296" s="120"/>
      <c r="H296" s="120"/>
    </row>
    <row r="297" spans="2:8" x14ac:dyDescent="0.2">
      <c r="B297" s="87"/>
      <c r="C297" s="100"/>
      <c r="D297" s="204"/>
      <c r="E297" s="111"/>
      <c r="F297" s="151"/>
      <c r="G297" s="120"/>
      <c r="H297" s="120"/>
    </row>
    <row r="298" spans="2:8" x14ac:dyDescent="0.2">
      <c r="B298" s="56" t="s">
        <v>23</v>
      </c>
      <c r="C298" s="3"/>
      <c r="D298" s="209"/>
      <c r="E298" s="132"/>
      <c r="F298" s="153"/>
      <c r="G298" s="119"/>
      <c r="H298" s="119"/>
    </row>
    <row r="299" spans="2:8" x14ac:dyDescent="0.2">
      <c r="B299" s="88"/>
      <c r="C299" s="3"/>
      <c r="D299" s="209"/>
      <c r="E299" s="132"/>
      <c r="F299" s="153"/>
      <c r="G299" s="119"/>
      <c r="H299" s="119"/>
    </row>
    <row r="300" spans="2:8" ht="57" x14ac:dyDescent="0.2">
      <c r="B300" s="61" t="s">
        <v>24</v>
      </c>
      <c r="C300" s="3"/>
      <c r="D300" s="209"/>
      <c r="E300" s="132"/>
      <c r="F300" s="153"/>
      <c r="G300" s="119"/>
      <c r="H300" s="119"/>
    </row>
    <row r="301" spans="2:8" x14ac:dyDescent="0.2">
      <c r="B301" s="31" t="s">
        <v>25</v>
      </c>
      <c r="C301" s="3"/>
      <c r="D301" s="209"/>
      <c r="E301" s="132"/>
      <c r="F301" s="153"/>
      <c r="G301" s="119"/>
      <c r="H301" s="119"/>
    </row>
    <row r="302" spans="2:8" ht="28.5" x14ac:dyDescent="0.2">
      <c r="B302" s="31" t="s">
        <v>26</v>
      </c>
      <c r="C302" s="3"/>
      <c r="D302" s="209"/>
      <c r="E302" s="132"/>
      <c r="F302" s="153"/>
      <c r="G302" s="119"/>
      <c r="H302" s="119"/>
    </row>
    <row r="303" spans="2:8" ht="42.75" x14ac:dyDescent="0.2">
      <c r="B303" s="31" t="s">
        <v>27</v>
      </c>
      <c r="C303" s="3"/>
      <c r="D303" s="209"/>
      <c r="E303" s="132"/>
      <c r="F303" s="153"/>
      <c r="G303" s="119"/>
      <c r="H303" s="119"/>
    </row>
    <row r="304" spans="2:8" ht="28.5" x14ac:dyDescent="0.2">
      <c r="B304" s="31" t="s">
        <v>28</v>
      </c>
      <c r="C304" s="3"/>
      <c r="D304" s="209"/>
      <c r="E304" s="132"/>
      <c r="F304" s="153"/>
      <c r="G304" s="119"/>
      <c r="H304" s="119"/>
    </row>
    <row r="306" spans="2:2" x14ac:dyDescent="0.2">
      <c r="B306" s="5" t="s">
        <v>209</v>
      </c>
    </row>
    <row r="308" spans="2:2" x14ac:dyDescent="0.2">
      <c r="B308" s="7" t="s">
        <v>29</v>
      </c>
    </row>
    <row r="310" spans="2:2" ht="28.5" x14ac:dyDescent="0.2">
      <c r="B310" s="7" t="s">
        <v>30</v>
      </c>
    </row>
    <row r="312" spans="2:2" ht="85.5" x14ac:dyDescent="0.2">
      <c r="B312" s="7" t="s">
        <v>31</v>
      </c>
    </row>
    <row r="314" spans="2:2" ht="71.25" x14ac:dyDescent="0.2">
      <c r="B314" s="23" t="s">
        <v>107</v>
      </c>
    </row>
    <row r="315" spans="2:2" x14ac:dyDescent="0.2">
      <c r="B315" s="21"/>
    </row>
    <row r="316" spans="2:2" ht="75" x14ac:dyDescent="0.2">
      <c r="B316" s="15" t="s">
        <v>108</v>
      </c>
    </row>
    <row r="317" spans="2:2" x14ac:dyDescent="0.2">
      <c r="B317" s="32"/>
    </row>
    <row r="318" spans="2:2" ht="35.25" customHeight="1" x14ac:dyDescent="0.2">
      <c r="B318" s="15" t="s">
        <v>32</v>
      </c>
    </row>
    <row r="319" spans="2:2" x14ac:dyDescent="0.25">
      <c r="B319" s="30"/>
    </row>
    <row r="320" spans="2:2" ht="28.5" x14ac:dyDescent="0.2">
      <c r="B320" s="7" t="s">
        <v>33</v>
      </c>
    </row>
    <row r="322" spans="2:8" x14ac:dyDescent="0.2">
      <c r="B322" s="7" t="s">
        <v>34</v>
      </c>
    </row>
    <row r="323" spans="2:8" x14ac:dyDescent="0.2">
      <c r="B323" s="21" t="s">
        <v>210</v>
      </c>
    </row>
    <row r="324" spans="2:8" ht="16.5" x14ac:dyDescent="0.2">
      <c r="B324" s="8" t="s">
        <v>11</v>
      </c>
      <c r="D324" s="208">
        <v>1007.02</v>
      </c>
      <c r="F324" s="180"/>
      <c r="G324" s="129"/>
      <c r="H324" s="118">
        <f>D324*F324</f>
        <v>0</v>
      </c>
    </row>
    <row r="325" spans="2:8" x14ac:dyDescent="0.2">
      <c r="B325" s="8"/>
      <c r="F325" s="188"/>
      <c r="G325" s="129"/>
      <c r="H325" s="119"/>
    </row>
    <row r="326" spans="2:8" x14ac:dyDescent="0.2">
      <c r="B326" s="5" t="s">
        <v>211</v>
      </c>
    </row>
    <row r="328" spans="2:8" ht="42.75" x14ac:dyDescent="0.2">
      <c r="B328" s="7" t="s">
        <v>35</v>
      </c>
    </row>
    <row r="330" spans="2:8" ht="28.5" x14ac:dyDescent="0.2">
      <c r="B330" s="7" t="s">
        <v>36</v>
      </c>
    </row>
    <row r="332" spans="2:8" x14ac:dyDescent="0.2">
      <c r="B332" s="7" t="s">
        <v>34</v>
      </c>
    </row>
    <row r="334" spans="2:8" x14ac:dyDescent="0.2">
      <c r="B334" s="21" t="s">
        <v>212</v>
      </c>
      <c r="C334" s="106"/>
      <c r="D334" s="211"/>
      <c r="E334" s="128"/>
      <c r="F334" s="187"/>
      <c r="G334" s="129"/>
      <c r="H334" s="130"/>
    </row>
    <row r="335" spans="2:8" ht="16.5" x14ac:dyDescent="0.2">
      <c r="B335" s="8" t="s">
        <v>11</v>
      </c>
      <c r="C335" s="106"/>
      <c r="D335" s="215">
        <v>10.07</v>
      </c>
      <c r="E335" s="128"/>
      <c r="F335" s="180"/>
      <c r="G335" s="129"/>
      <c r="H335" s="118">
        <f>D335*F335</f>
        <v>0</v>
      </c>
    </row>
    <row r="336" spans="2:8" x14ac:dyDescent="0.2">
      <c r="B336" s="21"/>
      <c r="C336" s="106"/>
      <c r="D336" s="211"/>
      <c r="E336" s="128"/>
      <c r="F336" s="187"/>
      <c r="G336" s="129"/>
      <c r="H336" s="130"/>
    </row>
    <row r="337" spans="2:8" x14ac:dyDescent="0.2">
      <c r="B337" s="5" t="s">
        <v>217</v>
      </c>
      <c r="F337" s="151"/>
      <c r="H337" s="119"/>
    </row>
    <row r="338" spans="2:8" x14ac:dyDescent="0.2">
      <c r="B338" s="9"/>
      <c r="F338" s="151"/>
      <c r="H338" s="119"/>
    </row>
    <row r="339" spans="2:8" ht="57" x14ac:dyDescent="0.2">
      <c r="B339" s="7" t="s">
        <v>37</v>
      </c>
      <c r="F339" s="151"/>
      <c r="H339" s="119"/>
    </row>
    <row r="340" spans="2:8" x14ac:dyDescent="0.2">
      <c r="F340" s="151"/>
      <c r="H340" s="119"/>
    </row>
    <row r="341" spans="2:8" x14ac:dyDescent="0.2">
      <c r="B341" s="7" t="s">
        <v>34</v>
      </c>
    </row>
    <row r="342" spans="2:8" x14ac:dyDescent="0.2">
      <c r="B342" s="7" t="s">
        <v>243</v>
      </c>
      <c r="F342" s="151"/>
      <c r="H342" s="119"/>
    </row>
    <row r="343" spans="2:8" ht="16.5" x14ac:dyDescent="0.2">
      <c r="B343" s="9" t="s">
        <v>11</v>
      </c>
      <c r="D343" s="215">
        <v>14</v>
      </c>
      <c r="E343" s="128"/>
      <c r="F343" s="180"/>
      <c r="G343" s="129"/>
      <c r="H343" s="118">
        <f>D343*F343</f>
        <v>0</v>
      </c>
    </row>
    <row r="344" spans="2:8" x14ac:dyDescent="0.2">
      <c r="B344" s="7" t="s">
        <v>244</v>
      </c>
      <c r="F344" s="151"/>
      <c r="H344" s="119"/>
    </row>
    <row r="345" spans="2:8" ht="16.5" x14ac:dyDescent="0.2">
      <c r="B345" s="9" t="s">
        <v>11</v>
      </c>
      <c r="D345" s="215">
        <v>20</v>
      </c>
      <c r="E345" s="128"/>
      <c r="F345" s="180"/>
      <c r="G345" s="129"/>
      <c r="H345" s="118">
        <f>D345*F345</f>
        <v>0</v>
      </c>
    </row>
    <row r="346" spans="2:8" x14ac:dyDescent="0.2">
      <c r="B346" s="9"/>
      <c r="D346" s="215"/>
      <c r="E346" s="128"/>
      <c r="F346" s="188"/>
      <c r="G346" s="129"/>
      <c r="H346" s="131"/>
    </row>
    <row r="347" spans="2:8" x14ac:dyDescent="0.2">
      <c r="B347" s="5" t="s">
        <v>213</v>
      </c>
    </row>
    <row r="348" spans="2:8" x14ac:dyDescent="0.2">
      <c r="B348" s="5"/>
    </row>
    <row r="349" spans="2:8" ht="28.5" x14ac:dyDescent="0.2">
      <c r="B349" s="7" t="s">
        <v>109</v>
      </c>
    </row>
    <row r="351" spans="2:8" ht="57" x14ac:dyDescent="0.2">
      <c r="B351" s="7" t="s">
        <v>131</v>
      </c>
    </row>
    <row r="353" spans="2:8" ht="28.5" x14ac:dyDescent="0.2">
      <c r="B353" s="7" t="s">
        <v>124</v>
      </c>
    </row>
    <row r="354" spans="2:8" x14ac:dyDescent="0.2">
      <c r="B354" s="206"/>
    </row>
    <row r="355" spans="2:8" ht="16.5" x14ac:dyDescent="0.2">
      <c r="B355" s="33" t="s">
        <v>38</v>
      </c>
      <c r="D355" s="208">
        <v>560</v>
      </c>
      <c r="F355" s="179"/>
      <c r="H355" s="118">
        <f>D355*F355</f>
        <v>0</v>
      </c>
    </row>
    <row r="356" spans="2:8" ht="16.5" x14ac:dyDescent="0.2">
      <c r="B356" s="33"/>
      <c r="F356" s="151"/>
      <c r="H356" s="119"/>
    </row>
    <row r="357" spans="2:8" ht="30" x14ac:dyDescent="0.25">
      <c r="B357" s="30" t="s">
        <v>343</v>
      </c>
      <c r="C357" s="6"/>
      <c r="D357" s="207"/>
      <c r="E357" s="90"/>
      <c r="F357" s="153"/>
      <c r="G357" s="117"/>
      <c r="H357" s="119"/>
    </row>
    <row r="358" spans="2:8" x14ac:dyDescent="0.2">
      <c r="B358" s="31"/>
      <c r="C358" s="6"/>
      <c r="D358" s="207"/>
      <c r="E358" s="90"/>
      <c r="F358" s="153"/>
      <c r="G358" s="117"/>
      <c r="H358" s="119"/>
    </row>
    <row r="359" spans="2:8" ht="57" x14ac:dyDescent="0.2">
      <c r="B359" s="31" t="s">
        <v>246</v>
      </c>
      <c r="C359" s="6"/>
      <c r="D359" s="207"/>
      <c r="E359" s="90"/>
      <c r="F359" s="153"/>
      <c r="G359" s="117"/>
      <c r="H359" s="119"/>
    </row>
    <row r="360" spans="2:8" x14ac:dyDescent="0.2">
      <c r="B360" s="31"/>
      <c r="C360" s="6"/>
      <c r="D360" s="207"/>
      <c r="E360" s="90"/>
      <c r="F360" s="153"/>
      <c r="G360" s="117"/>
      <c r="H360" s="119"/>
    </row>
    <row r="361" spans="2:8" ht="42.75" x14ac:dyDescent="0.2">
      <c r="B361" s="31" t="s">
        <v>125</v>
      </c>
      <c r="C361" s="6"/>
      <c r="D361" s="207"/>
      <c r="E361" s="90"/>
      <c r="F361" s="153"/>
      <c r="G361" s="117"/>
      <c r="H361" s="119"/>
    </row>
    <row r="362" spans="2:8" x14ac:dyDescent="0.2">
      <c r="B362" s="31"/>
      <c r="C362" s="6"/>
      <c r="D362" s="207"/>
      <c r="E362" s="90"/>
      <c r="F362" s="153"/>
      <c r="G362" s="117"/>
      <c r="H362" s="119"/>
    </row>
    <row r="363" spans="2:8" ht="16.5" x14ac:dyDescent="0.2">
      <c r="B363" s="31" t="s">
        <v>39</v>
      </c>
      <c r="C363" s="6"/>
      <c r="D363" s="207"/>
      <c r="E363" s="90"/>
      <c r="F363" s="153"/>
      <c r="G363" s="117"/>
      <c r="H363" s="119"/>
    </row>
    <row r="364" spans="2:8" ht="16.5" x14ac:dyDescent="0.2">
      <c r="B364" s="9" t="s">
        <v>11</v>
      </c>
      <c r="D364" s="208">
        <v>56</v>
      </c>
      <c r="F364" s="179"/>
      <c r="H364" s="118">
        <f>D364*F364</f>
        <v>0</v>
      </c>
    </row>
    <row r="365" spans="2:8" x14ac:dyDescent="0.2">
      <c r="B365" s="23"/>
      <c r="C365" s="100"/>
      <c r="D365" s="204"/>
      <c r="E365" s="111"/>
      <c r="F365" s="151"/>
      <c r="G365" s="123"/>
      <c r="H365" s="119"/>
    </row>
    <row r="366" spans="2:8" ht="45" x14ac:dyDescent="0.25">
      <c r="B366" s="28" t="s">
        <v>344</v>
      </c>
      <c r="F366" s="151"/>
      <c r="H366" s="119"/>
    </row>
    <row r="367" spans="2:8" x14ac:dyDescent="0.2">
      <c r="B367" s="9"/>
      <c r="F367" s="151"/>
      <c r="H367" s="119"/>
    </row>
    <row r="368" spans="2:8" ht="71.25" x14ac:dyDescent="0.2">
      <c r="B368" s="35" t="s">
        <v>245</v>
      </c>
      <c r="C368" s="6"/>
      <c r="D368" s="207"/>
      <c r="E368" s="90"/>
      <c r="F368" s="153"/>
      <c r="G368" s="117"/>
      <c r="H368" s="119"/>
    </row>
    <row r="369" spans="2:8" x14ac:dyDescent="0.2">
      <c r="B369" s="35"/>
      <c r="C369" s="6"/>
      <c r="D369" s="207"/>
      <c r="E369" s="90"/>
      <c r="F369" s="153"/>
      <c r="G369" s="117"/>
      <c r="H369" s="119"/>
    </row>
    <row r="370" spans="2:8" ht="28.5" x14ac:dyDescent="0.2">
      <c r="B370" s="35" t="s">
        <v>126</v>
      </c>
      <c r="C370" s="6"/>
      <c r="D370" s="207"/>
      <c r="E370" s="90"/>
      <c r="F370" s="153"/>
      <c r="G370" s="117"/>
      <c r="H370" s="119"/>
    </row>
    <row r="371" spans="2:8" x14ac:dyDescent="0.2">
      <c r="B371" s="35"/>
      <c r="C371" s="6"/>
      <c r="D371" s="207"/>
      <c r="E371" s="90"/>
      <c r="F371" s="153"/>
      <c r="G371" s="117"/>
      <c r="H371" s="119"/>
    </row>
    <row r="372" spans="2:8" ht="16.5" x14ac:dyDescent="0.2">
      <c r="B372" s="31" t="s">
        <v>127</v>
      </c>
      <c r="C372" s="6"/>
      <c r="D372" s="207"/>
      <c r="E372" s="90"/>
      <c r="F372" s="153"/>
      <c r="G372" s="117"/>
      <c r="H372" s="119"/>
    </row>
    <row r="373" spans="2:8" ht="16.5" x14ac:dyDescent="0.2">
      <c r="B373" s="9" t="s">
        <v>11</v>
      </c>
      <c r="D373" s="208">
        <v>248</v>
      </c>
      <c r="F373" s="179"/>
      <c r="H373" s="118">
        <f>D373*F373</f>
        <v>0</v>
      </c>
    </row>
    <row r="374" spans="2:8" x14ac:dyDescent="0.2">
      <c r="B374" s="31"/>
      <c r="C374" s="6"/>
      <c r="D374" s="207"/>
      <c r="E374" s="90"/>
      <c r="F374" s="153"/>
      <c r="G374" s="117"/>
      <c r="H374" s="119"/>
    </row>
    <row r="375" spans="2:8" x14ac:dyDescent="0.2">
      <c r="B375" s="23"/>
      <c r="C375" s="100"/>
      <c r="D375" s="204"/>
      <c r="E375" s="111"/>
      <c r="F375" s="151"/>
      <c r="G375" s="123"/>
      <c r="H375" s="119"/>
    </row>
    <row r="376" spans="2:8" ht="45" x14ac:dyDescent="0.2">
      <c r="B376" s="157" t="s">
        <v>345</v>
      </c>
      <c r="C376" s="97"/>
      <c r="D376" s="215"/>
      <c r="E376" s="90"/>
      <c r="F376" s="153"/>
      <c r="G376" s="117"/>
      <c r="H376" s="119"/>
    </row>
    <row r="377" spans="2:8" x14ac:dyDescent="0.2">
      <c r="B377" s="157"/>
      <c r="C377" s="97"/>
      <c r="D377" s="215"/>
      <c r="E377" s="90"/>
      <c r="F377" s="153"/>
      <c r="G377" s="117"/>
      <c r="H377" s="119"/>
    </row>
    <row r="378" spans="2:8" ht="85.5" x14ac:dyDescent="0.2">
      <c r="B378" s="7" t="s">
        <v>346</v>
      </c>
      <c r="C378" s="97"/>
      <c r="D378" s="215"/>
      <c r="E378" s="90"/>
      <c r="F378" s="153"/>
      <c r="G378" s="117"/>
      <c r="H378" s="119"/>
    </row>
    <row r="379" spans="2:8" x14ac:dyDescent="0.2">
      <c r="B379" s="35"/>
      <c r="C379" s="97"/>
      <c r="D379" s="215"/>
      <c r="E379" s="90"/>
      <c r="F379" s="153"/>
      <c r="G379" s="117"/>
      <c r="H379" s="119"/>
    </row>
    <row r="380" spans="2:8" ht="28.5" x14ac:dyDescent="0.2">
      <c r="B380" s="35" t="s">
        <v>126</v>
      </c>
      <c r="C380" s="97"/>
      <c r="D380" s="215"/>
      <c r="E380" s="90"/>
      <c r="F380" s="153"/>
      <c r="G380" s="117"/>
      <c r="H380" s="119"/>
    </row>
    <row r="381" spans="2:8" x14ac:dyDescent="0.2">
      <c r="B381" s="35"/>
      <c r="C381" s="106"/>
      <c r="D381" s="211"/>
      <c r="F381" s="151"/>
      <c r="H381" s="119"/>
    </row>
    <row r="382" spans="2:8" x14ac:dyDescent="0.2">
      <c r="B382" s="7" t="s">
        <v>118</v>
      </c>
      <c r="C382" s="97"/>
      <c r="D382" s="215"/>
      <c r="E382" s="90"/>
      <c r="F382" s="153"/>
      <c r="G382" s="117"/>
      <c r="H382" s="119"/>
    </row>
    <row r="383" spans="2:8" ht="16.5" x14ac:dyDescent="0.2">
      <c r="B383" s="22" t="s">
        <v>11</v>
      </c>
      <c r="C383" s="106"/>
      <c r="D383" s="211">
        <v>340</v>
      </c>
      <c r="F383" s="180"/>
      <c r="H383" s="118">
        <f>D383*F383</f>
        <v>0</v>
      </c>
    </row>
    <row r="384" spans="2:8" x14ac:dyDescent="0.2">
      <c r="B384" s="23"/>
      <c r="C384" s="100"/>
      <c r="D384" s="204"/>
      <c r="E384" s="111"/>
      <c r="F384" s="151"/>
      <c r="G384" s="123"/>
      <c r="H384" s="119"/>
    </row>
    <row r="385" spans="2:8" ht="30" x14ac:dyDescent="0.2">
      <c r="B385" s="157" t="s">
        <v>347</v>
      </c>
      <c r="C385" s="97"/>
      <c r="D385" s="215"/>
      <c r="E385" s="90"/>
      <c r="F385" s="153"/>
      <c r="G385" s="117"/>
      <c r="H385" s="119"/>
    </row>
    <row r="386" spans="2:8" x14ac:dyDescent="0.2">
      <c r="B386" s="157"/>
      <c r="C386" s="97"/>
      <c r="D386" s="215"/>
      <c r="E386" s="90"/>
      <c r="F386" s="153"/>
      <c r="G386" s="117"/>
      <c r="H386" s="119"/>
    </row>
    <row r="387" spans="2:8" ht="28.5" x14ac:dyDescent="0.2">
      <c r="B387" s="227" t="s">
        <v>206</v>
      </c>
      <c r="C387" s="97"/>
      <c r="D387" s="215"/>
      <c r="E387" s="90"/>
      <c r="F387" s="153"/>
      <c r="G387" s="117"/>
      <c r="H387" s="119"/>
    </row>
    <row r="388" spans="2:8" ht="28.5" x14ac:dyDescent="0.2">
      <c r="B388" s="35" t="s">
        <v>126</v>
      </c>
      <c r="C388" s="97"/>
      <c r="D388" s="215"/>
      <c r="E388" s="90"/>
      <c r="F388" s="153"/>
      <c r="G388" s="117"/>
      <c r="H388" s="119"/>
    </row>
    <row r="389" spans="2:8" x14ac:dyDescent="0.2">
      <c r="B389" s="35"/>
      <c r="C389" s="106"/>
      <c r="D389" s="211"/>
      <c r="F389" s="151"/>
      <c r="H389" s="119"/>
    </row>
    <row r="390" spans="2:8" x14ac:dyDescent="0.2">
      <c r="B390" s="7" t="s">
        <v>118</v>
      </c>
      <c r="C390" s="97"/>
      <c r="D390" s="215"/>
      <c r="E390" s="90"/>
      <c r="F390" s="153"/>
      <c r="G390" s="117"/>
      <c r="H390" s="119"/>
    </row>
    <row r="391" spans="2:8" ht="16.5" x14ac:dyDescent="0.2">
      <c r="B391" s="22" t="s">
        <v>11</v>
      </c>
      <c r="C391" s="106"/>
      <c r="D391" s="211">
        <v>340</v>
      </c>
      <c r="F391" s="180"/>
      <c r="H391" s="118">
        <f>D391*F391</f>
        <v>0</v>
      </c>
    </row>
    <row r="392" spans="2:8" x14ac:dyDescent="0.2">
      <c r="B392" s="22"/>
      <c r="C392" s="106"/>
      <c r="D392" s="211"/>
      <c r="F392" s="188"/>
      <c r="H392" s="119"/>
    </row>
    <row r="393" spans="2:8" x14ac:dyDescent="0.2">
      <c r="B393" s="15" t="s">
        <v>348</v>
      </c>
      <c r="C393" s="100"/>
      <c r="D393" s="204"/>
      <c r="E393" s="111"/>
      <c r="F393" s="151"/>
      <c r="G393" s="123"/>
      <c r="H393" s="119"/>
    </row>
    <row r="394" spans="2:8" x14ac:dyDescent="0.2">
      <c r="B394" s="23"/>
      <c r="C394" s="100"/>
      <c r="D394" s="204"/>
      <c r="E394" s="111"/>
      <c r="F394" s="151"/>
      <c r="G394" s="123"/>
      <c r="H394" s="119"/>
    </row>
    <row r="395" spans="2:8" ht="42.75" x14ac:dyDescent="0.2">
      <c r="B395" s="23" t="s">
        <v>349</v>
      </c>
      <c r="C395" s="100"/>
      <c r="D395" s="204"/>
      <c r="E395" s="111"/>
      <c r="F395" s="151"/>
      <c r="G395" s="123"/>
      <c r="H395" s="119"/>
    </row>
    <row r="396" spans="2:8" x14ac:dyDescent="0.2">
      <c r="B396" s="23"/>
      <c r="C396" s="100"/>
      <c r="D396" s="204"/>
      <c r="E396" s="111"/>
      <c r="F396" s="151"/>
      <c r="G396" s="123"/>
      <c r="H396" s="119"/>
    </row>
    <row r="397" spans="2:8" x14ac:dyDescent="0.2">
      <c r="B397" s="7" t="s">
        <v>350</v>
      </c>
      <c r="C397" s="100"/>
      <c r="D397" s="204"/>
      <c r="E397" s="111"/>
      <c r="F397" s="151"/>
      <c r="G397" s="123"/>
      <c r="H397" s="119"/>
    </row>
    <row r="398" spans="2:8" x14ac:dyDescent="0.2">
      <c r="B398" s="22" t="s">
        <v>351</v>
      </c>
      <c r="C398" s="106"/>
      <c r="D398" s="211">
        <v>932</v>
      </c>
      <c r="F398" s="180"/>
      <c r="H398" s="118">
        <f>D398*F398</f>
        <v>0</v>
      </c>
    </row>
    <row r="399" spans="2:8" x14ac:dyDescent="0.2">
      <c r="B399" s="23"/>
      <c r="C399" s="100"/>
      <c r="D399" s="204"/>
      <c r="E399" s="111"/>
      <c r="F399" s="151"/>
      <c r="G399" s="123"/>
      <c r="H399" s="119"/>
    </row>
    <row r="401" spans="1:8" x14ac:dyDescent="0.2">
      <c r="B401" s="5" t="s">
        <v>352</v>
      </c>
    </row>
    <row r="403" spans="1:8" ht="57" x14ac:dyDescent="0.2">
      <c r="B403" s="23" t="s">
        <v>201</v>
      </c>
    </row>
    <row r="405" spans="1:8" x14ac:dyDescent="0.2">
      <c r="B405" s="7" t="s">
        <v>40</v>
      </c>
    </row>
    <row r="407" spans="1:8" x14ac:dyDescent="0.2">
      <c r="B407" s="7" t="s">
        <v>41</v>
      </c>
    </row>
    <row r="409" spans="1:8" x14ac:dyDescent="0.2">
      <c r="B409" s="7" t="s">
        <v>214</v>
      </c>
    </row>
    <row r="410" spans="1:8" ht="16.5" x14ac:dyDescent="0.2">
      <c r="B410" s="8" t="s">
        <v>11</v>
      </c>
      <c r="D410" s="208">
        <f>D383+D373+D364</f>
        <v>644</v>
      </c>
      <c r="F410" s="179"/>
      <c r="G410" s="133"/>
      <c r="H410" s="118">
        <f>D410*F410</f>
        <v>0</v>
      </c>
    </row>
    <row r="413" spans="1:8" x14ac:dyDescent="0.2">
      <c r="A413" s="13"/>
      <c r="B413" s="14"/>
      <c r="C413" s="104"/>
      <c r="D413" s="213"/>
      <c r="E413" s="124"/>
      <c r="F413" s="186"/>
      <c r="G413" s="125"/>
      <c r="H413" s="126"/>
    </row>
    <row r="414" spans="1:8" x14ac:dyDescent="0.2">
      <c r="A414" s="2" t="s">
        <v>176</v>
      </c>
      <c r="B414" s="36" t="s">
        <v>172</v>
      </c>
      <c r="C414" s="100"/>
      <c r="D414" s="204"/>
      <c r="E414" s="111"/>
      <c r="F414" s="151"/>
      <c r="G414" s="123"/>
      <c r="H414" s="323">
        <f>SUM(H320:H412)</f>
        <v>0</v>
      </c>
    </row>
    <row r="415" spans="1:8" x14ac:dyDescent="0.2">
      <c r="A415" s="16"/>
      <c r="B415" s="17"/>
      <c r="C415" s="105"/>
      <c r="D415" s="214"/>
      <c r="E415" s="127"/>
      <c r="F415" s="179"/>
      <c r="G415" s="122"/>
      <c r="H415" s="118"/>
    </row>
    <row r="416" spans="1:8" x14ac:dyDescent="0.2">
      <c r="B416" s="23"/>
      <c r="C416" s="100"/>
      <c r="D416" s="204"/>
      <c r="E416" s="111"/>
      <c r="F416" s="151"/>
      <c r="G416" s="123"/>
      <c r="H416" s="119"/>
    </row>
    <row r="417" spans="1:8" x14ac:dyDescent="0.2">
      <c r="A417" s="2" t="s">
        <v>183</v>
      </c>
      <c r="B417" s="5" t="s">
        <v>353</v>
      </c>
    </row>
    <row r="419" spans="1:8" x14ac:dyDescent="0.2">
      <c r="B419" s="5" t="s">
        <v>110</v>
      </c>
    </row>
    <row r="421" spans="1:8" ht="28.5" x14ac:dyDescent="0.2">
      <c r="B421" s="7" t="s">
        <v>42</v>
      </c>
    </row>
    <row r="422" spans="1:8" ht="28.5" x14ac:dyDescent="0.2">
      <c r="B422" s="7" t="s">
        <v>43</v>
      </c>
    </row>
    <row r="424" spans="1:8" x14ac:dyDescent="0.2">
      <c r="B424" s="7" t="s">
        <v>44</v>
      </c>
    </row>
    <row r="425" spans="1:8" x14ac:dyDescent="0.2">
      <c r="B425" s="9" t="s">
        <v>45</v>
      </c>
      <c r="D425" s="207">
        <v>30</v>
      </c>
      <c r="F425" s="179"/>
      <c r="H425" s="118">
        <f>D425*F425</f>
        <v>0</v>
      </c>
    </row>
    <row r="426" spans="1:8" x14ac:dyDescent="0.2">
      <c r="B426" s="9"/>
      <c r="D426" s="207"/>
      <c r="F426" s="151"/>
      <c r="H426" s="119"/>
    </row>
    <row r="427" spans="1:8" x14ac:dyDescent="0.2">
      <c r="B427" s="5" t="s">
        <v>263</v>
      </c>
      <c r="D427" s="280"/>
    </row>
    <row r="428" spans="1:8" x14ac:dyDescent="0.2">
      <c r="D428" s="280"/>
    </row>
    <row r="429" spans="1:8" ht="71.25" x14ac:dyDescent="0.2">
      <c r="B429" s="7" t="s">
        <v>264</v>
      </c>
      <c r="D429" s="280"/>
    </row>
    <row r="430" spans="1:8" x14ac:dyDescent="0.2">
      <c r="D430" s="280"/>
    </row>
    <row r="431" spans="1:8" x14ac:dyDescent="0.2">
      <c r="B431" s="7" t="s">
        <v>265</v>
      </c>
      <c r="D431" s="280"/>
    </row>
    <row r="432" spans="1:8" x14ac:dyDescent="0.2">
      <c r="B432" s="9" t="s">
        <v>1</v>
      </c>
      <c r="D432" s="207">
        <v>1</v>
      </c>
      <c r="F432" s="179"/>
      <c r="G432" s="123"/>
      <c r="H432" s="118">
        <f>D432*F432</f>
        <v>0</v>
      </c>
    </row>
    <row r="433" spans="1:8" x14ac:dyDescent="0.2">
      <c r="B433" s="9"/>
      <c r="D433" s="207"/>
      <c r="F433" s="151"/>
      <c r="H433" s="119"/>
    </row>
    <row r="434" spans="1:8" x14ac:dyDescent="0.2">
      <c r="B434" s="5" t="s">
        <v>266</v>
      </c>
      <c r="D434" s="280"/>
      <c r="F434" s="151"/>
      <c r="G434" s="123"/>
      <c r="H434" s="119"/>
    </row>
    <row r="435" spans="1:8" x14ac:dyDescent="0.2">
      <c r="B435" s="9"/>
      <c r="D435" s="280"/>
      <c r="F435" s="151"/>
      <c r="G435" s="123"/>
      <c r="H435" s="119"/>
    </row>
    <row r="436" spans="1:8" ht="42.75" x14ac:dyDescent="0.2">
      <c r="B436" s="37" t="s">
        <v>267</v>
      </c>
      <c r="D436" s="280"/>
      <c r="F436" s="151"/>
      <c r="G436" s="123"/>
      <c r="H436" s="119"/>
    </row>
    <row r="437" spans="1:8" x14ac:dyDescent="0.2">
      <c r="B437" s="9"/>
      <c r="D437" s="280"/>
      <c r="F437" s="151"/>
      <c r="G437" s="123"/>
      <c r="H437" s="119"/>
    </row>
    <row r="438" spans="1:8" x14ac:dyDescent="0.2">
      <c r="B438" s="38" t="s">
        <v>268</v>
      </c>
      <c r="D438" s="280"/>
      <c r="F438" s="151"/>
      <c r="G438" s="123"/>
      <c r="H438" s="119"/>
    </row>
    <row r="439" spans="1:8" x14ac:dyDescent="0.2">
      <c r="B439" s="9" t="s">
        <v>1</v>
      </c>
      <c r="D439" s="207">
        <v>1</v>
      </c>
      <c r="F439" s="179"/>
      <c r="G439" s="123"/>
      <c r="H439" s="118">
        <f>D439*F439</f>
        <v>0</v>
      </c>
    </row>
    <row r="440" spans="1:8" x14ac:dyDescent="0.2">
      <c r="B440" s="9"/>
      <c r="D440" s="207"/>
      <c r="F440" s="151"/>
      <c r="H440" s="119"/>
    </row>
    <row r="442" spans="1:8" x14ac:dyDescent="0.2">
      <c r="A442" s="13"/>
      <c r="B442" s="14"/>
      <c r="C442" s="104"/>
      <c r="D442" s="213"/>
      <c r="E442" s="124"/>
      <c r="F442" s="186"/>
      <c r="G442" s="125"/>
      <c r="H442" s="126"/>
    </row>
    <row r="443" spans="1:8" x14ac:dyDescent="0.2">
      <c r="A443" s="2" t="s">
        <v>177</v>
      </c>
      <c r="B443" s="36" t="s">
        <v>354</v>
      </c>
      <c r="C443" s="100"/>
      <c r="D443" s="204"/>
      <c r="E443" s="111"/>
      <c r="F443" s="151"/>
      <c r="G443" s="123"/>
      <c r="H443" s="323">
        <f>SUM(H423:H441)</f>
        <v>0</v>
      </c>
    </row>
    <row r="444" spans="1:8" x14ac:dyDescent="0.2">
      <c r="A444" s="16"/>
      <c r="B444" s="17"/>
      <c r="C444" s="105"/>
      <c r="D444" s="214"/>
      <c r="E444" s="127"/>
      <c r="F444" s="179"/>
      <c r="G444" s="122"/>
      <c r="H444" s="118"/>
    </row>
    <row r="445" spans="1:8" x14ac:dyDescent="0.2">
      <c r="B445" s="23"/>
      <c r="C445" s="100"/>
      <c r="D445" s="204"/>
      <c r="E445" s="111"/>
      <c r="F445" s="151"/>
      <c r="G445" s="123"/>
      <c r="H445" s="119"/>
    </row>
    <row r="446" spans="1:8" x14ac:dyDescent="0.25">
      <c r="B446" s="39"/>
      <c r="C446" s="34"/>
      <c r="D446" s="210"/>
      <c r="E446" s="11"/>
      <c r="F446" s="185"/>
      <c r="G446" s="12"/>
      <c r="H446" s="121"/>
    </row>
    <row r="447" spans="1:8" x14ac:dyDescent="0.25">
      <c r="A447" s="2" t="s">
        <v>178</v>
      </c>
      <c r="B447" s="39" t="s">
        <v>355</v>
      </c>
      <c r="C447" s="34"/>
      <c r="D447" s="210"/>
      <c r="E447" s="11"/>
      <c r="F447" s="185"/>
      <c r="G447" s="12"/>
      <c r="H447" s="121"/>
    </row>
    <row r="448" spans="1:8" x14ac:dyDescent="0.25">
      <c r="B448" s="39"/>
      <c r="C448" s="34"/>
      <c r="D448" s="210"/>
      <c r="E448" s="11"/>
      <c r="F448" s="185"/>
      <c r="G448" s="12"/>
      <c r="H448" s="121"/>
    </row>
    <row r="449" spans="1:8" ht="30" x14ac:dyDescent="0.25">
      <c r="B449" s="39" t="s">
        <v>229</v>
      </c>
      <c r="C449" s="34"/>
      <c r="D449" s="253"/>
      <c r="E449" s="11"/>
      <c r="F449" s="121"/>
      <c r="G449" s="12"/>
      <c r="H449" s="121"/>
    </row>
    <row r="450" spans="1:8" x14ac:dyDescent="0.25">
      <c r="B450" s="39"/>
      <c r="C450" s="34"/>
      <c r="D450" s="253"/>
      <c r="E450" s="11"/>
      <c r="F450" s="121"/>
      <c r="G450" s="12"/>
      <c r="H450" s="121"/>
    </row>
    <row r="451" spans="1:8" x14ac:dyDescent="0.2">
      <c r="B451" s="40"/>
      <c r="C451" s="6"/>
      <c r="D451" s="272"/>
      <c r="E451" s="201"/>
      <c r="F451" s="130"/>
      <c r="G451" s="203"/>
      <c r="H451" s="130"/>
    </row>
    <row r="452" spans="1:8" x14ac:dyDescent="0.2">
      <c r="B452" s="9"/>
      <c r="C452" s="6"/>
      <c r="D452" s="272"/>
      <c r="E452" s="201"/>
      <c r="F452" s="273"/>
      <c r="G452" s="274"/>
      <c r="H452" s="273"/>
    </row>
    <row r="453" spans="1:8" x14ac:dyDescent="0.2">
      <c r="B453" s="40"/>
      <c r="C453" s="6"/>
      <c r="D453" s="272"/>
      <c r="E453" s="201"/>
      <c r="F453" s="130"/>
      <c r="G453" s="203"/>
      <c r="H453" s="130"/>
    </row>
    <row r="454" spans="1:8" ht="71.25" x14ac:dyDescent="0.2">
      <c r="A454" s="41"/>
      <c r="B454" s="38" t="s">
        <v>46</v>
      </c>
      <c r="C454" s="19"/>
      <c r="D454" s="275"/>
      <c r="E454" s="276"/>
      <c r="F454" s="277"/>
      <c r="G454" s="277"/>
      <c r="H454" s="277"/>
    </row>
    <row r="455" spans="1:8" x14ac:dyDescent="0.2">
      <c r="B455" s="9"/>
      <c r="C455" s="6"/>
      <c r="D455" s="254"/>
      <c r="E455" s="90"/>
      <c r="F455" s="119"/>
      <c r="G455" s="135"/>
      <c r="H455" s="119"/>
    </row>
    <row r="456" spans="1:8" ht="71.25" x14ac:dyDescent="0.2">
      <c r="B456" s="18" t="s">
        <v>223</v>
      </c>
      <c r="C456" s="6"/>
      <c r="D456" s="254"/>
      <c r="E456" s="90"/>
      <c r="F456" s="119"/>
      <c r="G456" s="135"/>
      <c r="H456" s="119"/>
    </row>
    <row r="457" spans="1:8" x14ac:dyDescent="0.2">
      <c r="B457" s="9"/>
      <c r="C457" s="6"/>
      <c r="D457" s="254"/>
      <c r="E457" s="90"/>
      <c r="F457" s="119"/>
      <c r="G457" s="135"/>
      <c r="H457" s="119"/>
    </row>
    <row r="458" spans="1:8" ht="42.75" x14ac:dyDescent="0.2">
      <c r="B458" s="38" t="s">
        <v>224</v>
      </c>
      <c r="C458" s="6"/>
      <c r="D458" s="254"/>
      <c r="E458" s="90"/>
      <c r="F458" s="119"/>
      <c r="G458" s="135"/>
      <c r="H458" s="119"/>
    </row>
    <row r="459" spans="1:8" x14ac:dyDescent="0.2">
      <c r="B459" s="9"/>
      <c r="C459" s="6"/>
      <c r="D459" s="254"/>
      <c r="E459" s="90"/>
      <c r="F459" s="119"/>
      <c r="G459" s="135"/>
      <c r="H459" s="119"/>
    </row>
    <row r="460" spans="1:8" ht="42.75" x14ac:dyDescent="0.2">
      <c r="B460" s="38" t="s">
        <v>47</v>
      </c>
      <c r="C460" s="6"/>
      <c r="D460" s="254"/>
      <c r="E460" s="90"/>
      <c r="F460" s="119"/>
      <c r="G460" s="135"/>
      <c r="H460" s="119"/>
    </row>
    <row r="461" spans="1:8" x14ac:dyDescent="0.2">
      <c r="B461" s="9"/>
      <c r="C461" s="6"/>
      <c r="D461" s="254"/>
      <c r="E461" s="90"/>
      <c r="F461" s="119"/>
      <c r="G461" s="135"/>
      <c r="H461" s="119"/>
    </row>
    <row r="462" spans="1:8" ht="21" customHeight="1" x14ac:dyDescent="0.2">
      <c r="B462" s="38" t="s">
        <v>48</v>
      </c>
      <c r="C462" s="6"/>
      <c r="D462" s="254"/>
      <c r="E462" s="90"/>
      <c r="F462" s="119"/>
      <c r="G462" s="135"/>
      <c r="H462" s="119"/>
    </row>
    <row r="463" spans="1:8" x14ac:dyDescent="0.2">
      <c r="B463" s="9"/>
      <c r="C463" s="6"/>
      <c r="D463" s="254"/>
      <c r="E463" s="90"/>
      <c r="F463" s="119"/>
      <c r="G463" s="135"/>
      <c r="H463" s="119"/>
    </row>
    <row r="464" spans="1:8" ht="57" x14ac:dyDescent="0.2">
      <c r="B464" s="18" t="s">
        <v>225</v>
      </c>
      <c r="C464" s="6"/>
      <c r="D464" s="254"/>
      <c r="E464" s="90"/>
      <c r="F464" s="119"/>
      <c r="G464" s="135"/>
      <c r="H464" s="119"/>
    </row>
    <row r="465" spans="2:8" x14ac:dyDescent="0.2">
      <c r="B465" s="9"/>
      <c r="C465" s="6"/>
      <c r="D465" s="254"/>
      <c r="E465" s="90"/>
      <c r="F465" s="119"/>
      <c r="G465" s="135"/>
      <c r="H465" s="119"/>
    </row>
    <row r="466" spans="2:8" ht="114" x14ac:dyDescent="0.2">
      <c r="B466" s="37" t="s">
        <v>49</v>
      </c>
      <c r="C466" s="6"/>
      <c r="D466" s="254"/>
      <c r="E466" s="90"/>
      <c r="F466" s="119"/>
      <c r="G466" s="135"/>
      <c r="H466" s="119"/>
    </row>
    <row r="467" spans="2:8" x14ac:dyDescent="0.2">
      <c r="B467" s="9"/>
      <c r="C467" s="6"/>
      <c r="D467" s="254"/>
      <c r="E467" s="90"/>
      <c r="F467" s="119"/>
      <c r="G467" s="135"/>
      <c r="H467" s="119"/>
    </row>
    <row r="468" spans="2:8" ht="28.5" x14ac:dyDescent="0.2">
      <c r="B468" s="38" t="s">
        <v>50</v>
      </c>
      <c r="C468" s="6"/>
      <c r="D468" s="254"/>
      <c r="E468" s="90"/>
      <c r="F468" s="119"/>
      <c r="G468" s="135"/>
      <c r="H468" s="119"/>
    </row>
    <row r="469" spans="2:8" x14ac:dyDescent="0.2">
      <c r="B469" s="9"/>
      <c r="C469" s="6"/>
      <c r="D469" s="254"/>
      <c r="E469" s="90"/>
      <c r="F469" s="119"/>
      <c r="G469" s="135"/>
      <c r="H469" s="119"/>
    </row>
    <row r="470" spans="2:8" x14ac:dyDescent="0.2">
      <c r="B470" s="6" t="s">
        <v>116</v>
      </c>
      <c r="C470" s="6"/>
      <c r="D470" s="254"/>
      <c r="E470" s="90"/>
      <c r="F470" s="119"/>
      <c r="G470" s="135"/>
      <c r="H470" s="119"/>
    </row>
    <row r="471" spans="2:8" x14ac:dyDescent="0.2">
      <c r="B471" s="9" t="s">
        <v>226</v>
      </c>
      <c r="C471" s="6"/>
      <c r="D471" s="267">
        <v>0.4</v>
      </c>
      <c r="E471" s="90"/>
      <c r="F471" s="255"/>
      <c r="G471" s="117"/>
      <c r="H471" s="118">
        <f>D471*F471</f>
        <v>0</v>
      </c>
    </row>
    <row r="472" spans="2:8" x14ac:dyDescent="0.2">
      <c r="B472" s="31" t="s">
        <v>51</v>
      </c>
      <c r="C472" s="6"/>
      <c r="D472" s="267"/>
      <c r="E472" s="90"/>
      <c r="F472" s="119"/>
      <c r="G472" s="135"/>
      <c r="H472" s="119"/>
    </row>
    <row r="473" spans="2:8" x14ac:dyDescent="0.2">
      <c r="B473" s="9" t="s">
        <v>226</v>
      </c>
      <c r="C473" s="6"/>
      <c r="D473" s="267">
        <v>0.8</v>
      </c>
      <c r="E473" s="90"/>
      <c r="F473" s="255"/>
      <c r="G473" s="117"/>
      <c r="H473" s="118">
        <f>D473*F473</f>
        <v>0</v>
      </c>
    </row>
    <row r="474" spans="2:8" x14ac:dyDescent="0.2">
      <c r="B474" s="31" t="s">
        <v>52</v>
      </c>
      <c r="C474" s="6"/>
      <c r="D474" s="267"/>
      <c r="E474" s="90"/>
      <c r="F474" s="119"/>
      <c r="G474" s="135"/>
      <c r="H474" s="119"/>
    </row>
    <row r="475" spans="2:8" x14ac:dyDescent="0.2">
      <c r="B475" s="9" t="s">
        <v>226</v>
      </c>
      <c r="C475" s="6"/>
      <c r="D475" s="267">
        <v>3</v>
      </c>
      <c r="E475" s="90"/>
      <c r="F475" s="255"/>
      <c r="G475" s="117"/>
      <c r="H475" s="118">
        <f>D475*F475</f>
        <v>0</v>
      </c>
    </row>
    <row r="476" spans="2:8" ht="28.5" x14ac:dyDescent="0.2">
      <c r="B476" s="27" t="s">
        <v>227</v>
      </c>
      <c r="C476" s="6"/>
      <c r="D476" s="267"/>
      <c r="E476" s="90"/>
      <c r="F476" s="119"/>
      <c r="G476" s="135"/>
      <c r="H476" s="119"/>
    </row>
    <row r="477" spans="2:8" x14ac:dyDescent="0.2">
      <c r="B477" s="9" t="s">
        <v>226</v>
      </c>
      <c r="C477" s="6"/>
      <c r="D477" s="267">
        <v>0.8</v>
      </c>
      <c r="E477" s="90"/>
      <c r="F477" s="256"/>
      <c r="G477" s="117"/>
      <c r="H477" s="118">
        <f>D477*F477</f>
        <v>0</v>
      </c>
    </row>
    <row r="478" spans="2:8" x14ac:dyDescent="0.2">
      <c r="B478" s="6" t="s">
        <v>53</v>
      </c>
      <c r="C478" s="6"/>
      <c r="D478" s="267"/>
      <c r="E478" s="90"/>
      <c r="F478" s="119"/>
      <c r="G478" s="135"/>
      <c r="H478" s="119"/>
    </row>
    <row r="479" spans="2:8" x14ac:dyDescent="0.2">
      <c r="B479" s="9"/>
      <c r="C479" s="6"/>
      <c r="D479" s="267"/>
      <c r="E479" s="90"/>
      <c r="F479" s="119"/>
      <c r="G479" s="135"/>
      <c r="H479" s="119"/>
    </row>
    <row r="480" spans="2:8" x14ac:dyDescent="0.2">
      <c r="B480" s="31" t="s">
        <v>111</v>
      </c>
      <c r="C480" s="6"/>
      <c r="D480" s="268"/>
    </row>
    <row r="481" spans="2:8" x14ac:dyDescent="0.2">
      <c r="B481" s="9" t="s">
        <v>0</v>
      </c>
      <c r="C481" s="6"/>
      <c r="D481" s="267">
        <v>180</v>
      </c>
      <c r="E481" s="90"/>
      <c r="F481" s="255"/>
      <c r="G481" s="117"/>
      <c r="H481" s="118">
        <f>D481*F481</f>
        <v>0</v>
      </c>
    </row>
    <row r="482" spans="2:8" x14ac:dyDescent="0.2">
      <c r="B482" s="31" t="s">
        <v>112</v>
      </c>
      <c r="C482" s="6"/>
      <c r="D482" s="267"/>
      <c r="E482" s="90"/>
      <c r="F482" s="119"/>
      <c r="G482" s="135"/>
      <c r="H482" s="119"/>
    </row>
    <row r="483" spans="2:8" x14ac:dyDescent="0.2">
      <c r="B483" s="9" t="s">
        <v>0</v>
      </c>
      <c r="C483" s="6"/>
      <c r="D483" s="267">
        <v>150</v>
      </c>
      <c r="E483" s="90"/>
      <c r="F483" s="255"/>
      <c r="G483" s="117"/>
      <c r="H483" s="118">
        <f>D483*F483</f>
        <v>0</v>
      </c>
    </row>
    <row r="484" spans="2:8" ht="28.5" x14ac:dyDescent="0.2">
      <c r="B484" s="31" t="s">
        <v>54</v>
      </c>
      <c r="C484" s="6"/>
      <c r="D484" s="267"/>
      <c r="E484" s="90"/>
      <c r="F484" s="119"/>
      <c r="G484" s="135"/>
      <c r="H484" s="119"/>
    </row>
    <row r="485" spans="2:8" x14ac:dyDescent="0.2">
      <c r="B485" s="9" t="s">
        <v>228</v>
      </c>
      <c r="C485" s="6"/>
      <c r="D485" s="267">
        <v>8</v>
      </c>
      <c r="E485" s="90"/>
      <c r="F485" s="255"/>
      <c r="G485" s="117"/>
      <c r="H485" s="118">
        <f>D485*F485</f>
        <v>0</v>
      </c>
    </row>
    <row r="486" spans="2:8" ht="71.25" x14ac:dyDescent="0.2">
      <c r="B486" s="18" t="s">
        <v>55</v>
      </c>
      <c r="C486" s="6"/>
      <c r="D486" s="254"/>
      <c r="E486" s="90"/>
      <c r="F486" s="119"/>
      <c r="G486" s="135"/>
      <c r="H486" s="119"/>
    </row>
    <row r="487" spans="2:8" x14ac:dyDescent="0.2">
      <c r="B487" s="9"/>
      <c r="C487" s="6"/>
      <c r="D487" s="254"/>
      <c r="E487" s="90"/>
      <c r="F487" s="119"/>
      <c r="G487" s="135"/>
      <c r="H487" s="119"/>
    </row>
    <row r="488" spans="2:8" x14ac:dyDescent="0.2">
      <c r="B488" s="38" t="s">
        <v>56</v>
      </c>
      <c r="C488" s="6"/>
      <c r="D488" s="254"/>
      <c r="E488" s="90"/>
      <c r="F488" s="119"/>
      <c r="G488" s="135"/>
      <c r="H488" s="119"/>
    </row>
    <row r="489" spans="2:8" x14ac:dyDescent="0.2">
      <c r="B489" s="9" t="s">
        <v>228</v>
      </c>
      <c r="C489" s="6"/>
      <c r="D489" s="258">
        <v>10</v>
      </c>
      <c r="E489" s="90"/>
      <c r="F489" s="255"/>
      <c r="G489" s="117"/>
      <c r="H489" s="118">
        <f>D489*F489</f>
        <v>0</v>
      </c>
    </row>
    <row r="490" spans="2:8" x14ac:dyDescent="0.2">
      <c r="B490" s="38" t="s">
        <v>57</v>
      </c>
      <c r="C490" s="6"/>
      <c r="D490" s="258"/>
      <c r="E490" s="90"/>
      <c r="F490" s="119"/>
      <c r="G490" s="117"/>
      <c r="H490" s="119"/>
    </row>
    <row r="491" spans="2:8" x14ac:dyDescent="0.2">
      <c r="B491" s="9" t="s">
        <v>228</v>
      </c>
      <c r="C491" s="6"/>
      <c r="D491" s="258">
        <v>16</v>
      </c>
      <c r="E491" s="90"/>
      <c r="F491" s="255"/>
      <c r="G491" s="117"/>
      <c r="H491" s="118">
        <f>D491*F491</f>
        <v>0</v>
      </c>
    </row>
    <row r="492" spans="2:8" x14ac:dyDescent="0.2">
      <c r="B492" s="9"/>
      <c r="C492" s="6"/>
      <c r="D492" s="258"/>
      <c r="E492" s="90"/>
      <c r="F492" s="120"/>
      <c r="G492" s="117"/>
      <c r="H492" s="119"/>
    </row>
    <row r="493" spans="2:8" ht="42.75" x14ac:dyDescent="0.2">
      <c r="B493" s="27" t="s">
        <v>115</v>
      </c>
      <c r="C493" s="6"/>
      <c r="D493" s="258"/>
      <c r="E493" s="90"/>
      <c r="F493" s="119"/>
      <c r="G493" s="117"/>
      <c r="H493" s="119"/>
    </row>
    <row r="494" spans="2:8" x14ac:dyDescent="0.2">
      <c r="B494" s="9" t="s">
        <v>226</v>
      </c>
      <c r="C494" s="6"/>
      <c r="D494" s="258">
        <v>0.1</v>
      </c>
      <c r="E494" s="90"/>
      <c r="F494" s="255"/>
      <c r="G494" s="117"/>
      <c r="H494" s="118">
        <f>D494*F494</f>
        <v>0</v>
      </c>
    </row>
    <row r="495" spans="2:8" x14ac:dyDescent="0.2">
      <c r="B495" s="9"/>
      <c r="C495" s="6"/>
      <c r="D495" s="258"/>
      <c r="E495" s="90"/>
      <c r="F495" s="120"/>
      <c r="G495" s="117"/>
      <c r="H495" s="119"/>
    </row>
    <row r="496" spans="2:8" ht="28.5" x14ac:dyDescent="0.2">
      <c r="B496" s="27" t="s">
        <v>113</v>
      </c>
      <c r="C496" s="6"/>
      <c r="D496" s="258"/>
      <c r="E496" s="90"/>
      <c r="F496" s="119"/>
      <c r="G496" s="117"/>
      <c r="H496" s="119"/>
    </row>
    <row r="497" spans="1:8" x14ac:dyDescent="0.2">
      <c r="B497" s="9" t="s">
        <v>228</v>
      </c>
      <c r="C497" s="6"/>
      <c r="D497" s="258">
        <v>8</v>
      </c>
      <c r="E497" s="90"/>
      <c r="F497" s="255"/>
      <c r="G497" s="117"/>
      <c r="H497" s="118">
        <f>D497*F497</f>
        <v>0</v>
      </c>
    </row>
    <row r="498" spans="1:8" x14ac:dyDescent="0.2">
      <c r="B498" s="9"/>
      <c r="C498" s="6"/>
      <c r="D498" s="258"/>
      <c r="E498" s="90"/>
      <c r="F498" s="119"/>
      <c r="G498" s="117"/>
      <c r="H498" s="119"/>
    </row>
    <row r="499" spans="1:8" ht="28.5" x14ac:dyDescent="0.2">
      <c r="A499" s="43"/>
      <c r="B499" s="18" t="s">
        <v>380</v>
      </c>
      <c r="C499" s="27"/>
      <c r="D499" s="278"/>
      <c r="E499" s="136"/>
      <c r="F499" s="137"/>
      <c r="G499" s="138"/>
      <c r="H499" s="137"/>
    </row>
    <row r="500" spans="1:8" x14ac:dyDescent="0.2">
      <c r="A500" s="43"/>
      <c r="B500" s="44" t="s">
        <v>1</v>
      </c>
      <c r="C500" s="27"/>
      <c r="D500" s="278">
        <v>1</v>
      </c>
      <c r="E500" s="136"/>
      <c r="F500" s="256"/>
      <c r="G500" s="138"/>
      <c r="H500" s="118">
        <f>D500*F500</f>
        <v>0</v>
      </c>
    </row>
    <row r="501" spans="1:8" x14ac:dyDescent="0.2">
      <c r="A501" s="43"/>
      <c r="B501" s="29"/>
      <c r="C501" s="27"/>
      <c r="D501" s="278"/>
      <c r="E501" s="136"/>
      <c r="F501" s="137"/>
      <c r="G501" s="138"/>
      <c r="H501" s="137"/>
    </row>
    <row r="502" spans="1:8" ht="28.5" x14ac:dyDescent="0.2">
      <c r="A502" s="43"/>
      <c r="B502" s="27" t="s">
        <v>114</v>
      </c>
      <c r="C502" s="27"/>
      <c r="D502" s="278"/>
      <c r="E502" s="136"/>
      <c r="F502" s="137"/>
      <c r="G502" s="138"/>
      <c r="H502" s="137"/>
    </row>
    <row r="503" spans="1:8" x14ac:dyDescent="0.2">
      <c r="A503" s="43"/>
      <c r="B503" s="44" t="s">
        <v>1</v>
      </c>
      <c r="C503" s="27"/>
      <c r="D503" s="278">
        <v>3</v>
      </c>
      <c r="E503" s="136"/>
      <c r="F503" s="255"/>
      <c r="G503" s="138"/>
      <c r="H503" s="118">
        <f>D503*F503</f>
        <v>0</v>
      </c>
    </row>
    <row r="504" spans="1:8" x14ac:dyDescent="0.2">
      <c r="A504" s="43"/>
      <c r="B504" s="44"/>
      <c r="C504" s="27"/>
      <c r="D504" s="278"/>
      <c r="E504" s="136"/>
      <c r="F504" s="120"/>
      <c r="G504" s="138"/>
      <c r="H504" s="119"/>
    </row>
    <row r="505" spans="1:8" ht="28.5" x14ac:dyDescent="0.2">
      <c r="A505" s="43"/>
      <c r="B505" s="27" t="s">
        <v>215</v>
      </c>
      <c r="C505" s="27"/>
      <c r="D505" s="278"/>
      <c r="E505" s="136"/>
      <c r="F505" s="137"/>
      <c r="G505" s="138"/>
      <c r="H505" s="137"/>
    </row>
    <row r="506" spans="1:8" x14ac:dyDescent="0.2">
      <c r="A506" s="43"/>
      <c r="B506" s="44" t="s">
        <v>1</v>
      </c>
      <c r="C506" s="27"/>
      <c r="D506" s="278">
        <v>1</v>
      </c>
      <c r="E506" s="136"/>
      <c r="F506" s="255"/>
      <c r="G506" s="138"/>
      <c r="H506" s="118">
        <f>D506*F506</f>
        <v>0</v>
      </c>
    </row>
    <row r="507" spans="1:8" x14ac:dyDescent="0.2">
      <c r="A507" s="43"/>
      <c r="B507" s="44"/>
      <c r="C507" s="27"/>
      <c r="D507" s="257"/>
      <c r="E507" s="136"/>
      <c r="F507" s="120"/>
      <c r="G507" s="138"/>
      <c r="H507" s="119"/>
    </row>
    <row r="508" spans="1:8" x14ac:dyDescent="0.25">
      <c r="B508" s="39"/>
      <c r="C508" s="34"/>
      <c r="D508" s="210"/>
      <c r="E508" s="11"/>
      <c r="F508" s="185"/>
      <c r="G508" s="12"/>
      <c r="H508" s="121"/>
    </row>
    <row r="509" spans="1:8" ht="45" x14ac:dyDescent="0.25">
      <c r="A509" s="43"/>
      <c r="B509" s="28" t="s">
        <v>230</v>
      </c>
      <c r="C509" s="27"/>
      <c r="D509" s="216"/>
      <c r="E509" s="136"/>
      <c r="F509" s="189"/>
      <c r="G509" s="138"/>
      <c r="H509" s="139"/>
    </row>
    <row r="510" spans="1:8" x14ac:dyDescent="0.2">
      <c r="A510" s="43"/>
      <c r="B510" s="45"/>
      <c r="C510" s="27"/>
      <c r="D510" s="216"/>
      <c r="E510" s="136"/>
      <c r="F510" s="189"/>
      <c r="G510" s="138"/>
      <c r="H510" s="139"/>
    </row>
    <row r="511" spans="1:8" ht="30" x14ac:dyDescent="0.25">
      <c r="A511" s="47"/>
      <c r="B511" s="164" t="s">
        <v>381</v>
      </c>
      <c r="C511" s="42"/>
      <c r="D511" s="216"/>
      <c r="E511" s="140"/>
      <c r="F511" s="189"/>
      <c r="G511" s="138"/>
      <c r="H511" s="139"/>
    </row>
    <row r="512" spans="1:8" x14ac:dyDescent="0.2">
      <c r="A512" s="47"/>
      <c r="B512" s="42"/>
      <c r="C512" s="42"/>
      <c r="D512" s="216"/>
      <c r="E512" s="140"/>
      <c r="F512" s="189"/>
      <c r="G512" s="138"/>
      <c r="H512" s="139"/>
    </row>
    <row r="513" spans="1:8" ht="28.5" x14ac:dyDescent="0.2">
      <c r="A513" s="47"/>
      <c r="B513" s="42" t="s">
        <v>231</v>
      </c>
      <c r="C513" s="42"/>
      <c r="D513" s="216"/>
      <c r="E513" s="140"/>
      <c r="F513" s="189"/>
      <c r="G513" s="138"/>
      <c r="H513" s="139"/>
    </row>
    <row r="514" spans="1:8" x14ac:dyDescent="0.2">
      <c r="A514" s="47"/>
      <c r="B514" s="42"/>
      <c r="C514" s="42"/>
      <c r="D514" s="216"/>
      <c r="E514" s="140"/>
      <c r="F514" s="189"/>
      <c r="G514" s="138"/>
      <c r="H514" s="139"/>
    </row>
    <row r="515" spans="1:8" x14ac:dyDescent="0.2">
      <c r="A515" s="47"/>
      <c r="B515" s="49" t="s">
        <v>382</v>
      </c>
      <c r="C515" s="42"/>
      <c r="D515" s="216"/>
      <c r="E515" s="140"/>
      <c r="F515" s="189"/>
      <c r="G515" s="138"/>
      <c r="H515" s="139"/>
    </row>
    <row r="516" spans="1:8" ht="16.5" x14ac:dyDescent="0.2">
      <c r="A516" s="47"/>
      <c r="B516" s="8" t="s">
        <v>11</v>
      </c>
      <c r="C516" s="42"/>
      <c r="D516" s="216">
        <v>0.7</v>
      </c>
      <c r="E516" s="140"/>
      <c r="F516" s="179"/>
      <c r="G516" s="138"/>
      <c r="H516" s="118">
        <f>D516*F516</f>
        <v>0</v>
      </c>
    </row>
    <row r="517" spans="1:8" x14ac:dyDescent="0.2">
      <c r="A517" s="47"/>
      <c r="B517" s="50"/>
      <c r="C517" s="42"/>
      <c r="D517" s="216"/>
      <c r="E517" s="140"/>
      <c r="F517" s="178"/>
      <c r="G517" s="138"/>
      <c r="H517" s="137"/>
    </row>
    <row r="518" spans="1:8" ht="57" x14ac:dyDescent="0.2">
      <c r="A518" s="47"/>
      <c r="B518" s="42" t="s">
        <v>232</v>
      </c>
      <c r="C518" s="42"/>
      <c r="D518" s="216"/>
      <c r="E518" s="140"/>
      <c r="F518" s="178"/>
      <c r="G518" s="138"/>
      <c r="H518" s="137"/>
    </row>
    <row r="519" spans="1:8" x14ac:dyDescent="0.2">
      <c r="A519" s="47"/>
      <c r="B519" s="42"/>
      <c r="C519" s="42"/>
      <c r="D519" s="216"/>
      <c r="E519" s="140"/>
      <c r="F519" s="178"/>
      <c r="G519" s="138"/>
      <c r="H519" s="137"/>
    </row>
    <row r="520" spans="1:8" x14ac:dyDescent="0.2">
      <c r="A520" s="47"/>
      <c r="B520" s="49" t="str">
        <f>B515</f>
        <v>kom 7</v>
      </c>
      <c r="C520" s="42"/>
      <c r="D520" s="216"/>
      <c r="E520" s="140"/>
      <c r="F520" s="178"/>
      <c r="G520" s="138"/>
      <c r="H520" s="137"/>
    </row>
    <row r="521" spans="1:8" ht="16.5" x14ac:dyDescent="0.2">
      <c r="A521" s="47"/>
      <c r="B521" s="8" t="s">
        <v>11</v>
      </c>
      <c r="C521" s="42"/>
      <c r="D521" s="216">
        <v>0.7</v>
      </c>
      <c r="E521" s="140"/>
      <c r="F521" s="179"/>
      <c r="G521" s="138"/>
      <c r="H521" s="118">
        <f>D521*F521</f>
        <v>0</v>
      </c>
    </row>
    <row r="522" spans="1:8" x14ac:dyDescent="0.2">
      <c r="A522" s="47"/>
      <c r="B522" s="50"/>
      <c r="C522" s="42"/>
      <c r="D522" s="216"/>
      <c r="E522" s="140"/>
      <c r="F522" s="178"/>
      <c r="G522" s="138"/>
      <c r="H522" s="137"/>
    </row>
    <row r="523" spans="1:8" ht="28.5" x14ac:dyDescent="0.2">
      <c r="A523" s="47"/>
      <c r="B523" s="42" t="s">
        <v>233</v>
      </c>
      <c r="C523" s="42"/>
      <c r="D523" s="216"/>
      <c r="E523" s="140"/>
      <c r="F523" s="178"/>
      <c r="G523" s="138"/>
      <c r="H523" s="137"/>
    </row>
    <row r="524" spans="1:8" x14ac:dyDescent="0.2">
      <c r="A524" s="47"/>
      <c r="B524" s="50"/>
      <c r="C524" s="42"/>
      <c r="D524" s="216"/>
      <c r="E524" s="140"/>
      <c r="F524" s="178"/>
      <c r="G524" s="138"/>
      <c r="H524" s="137"/>
    </row>
    <row r="525" spans="1:8" x14ac:dyDescent="0.2">
      <c r="A525" s="47"/>
      <c r="B525" s="48" t="s">
        <v>207</v>
      </c>
      <c r="C525" s="42"/>
      <c r="D525" s="216"/>
      <c r="E525" s="140"/>
      <c r="F525" s="178"/>
      <c r="G525" s="138"/>
      <c r="H525" s="137"/>
    </row>
    <row r="526" spans="1:8" x14ac:dyDescent="0.2">
      <c r="A526" s="47"/>
      <c r="B526" s="48"/>
      <c r="C526" s="42"/>
      <c r="D526" s="216"/>
      <c r="E526" s="140"/>
      <c r="F526" s="178"/>
      <c r="G526" s="138"/>
      <c r="H526" s="137"/>
    </row>
    <row r="527" spans="1:8" x14ac:dyDescent="0.2">
      <c r="A527" s="47"/>
      <c r="B527" s="49" t="s">
        <v>382</v>
      </c>
      <c r="C527" s="42"/>
      <c r="D527" s="216"/>
      <c r="E527" s="140"/>
      <c r="F527" s="178"/>
      <c r="G527" s="138"/>
      <c r="H527" s="137"/>
    </row>
    <row r="528" spans="1:8" x14ac:dyDescent="0.2">
      <c r="A528" s="47"/>
      <c r="B528" s="50" t="s">
        <v>1</v>
      </c>
      <c r="C528" s="42"/>
      <c r="D528" s="216">
        <v>7</v>
      </c>
      <c r="E528" s="140"/>
      <c r="F528" s="179"/>
      <c r="G528" s="138"/>
      <c r="H528" s="118">
        <f>D528*F528</f>
        <v>0</v>
      </c>
    </row>
    <row r="529" spans="1:8" x14ac:dyDescent="0.2">
      <c r="A529" s="47"/>
      <c r="B529" s="50"/>
      <c r="C529" s="42"/>
      <c r="D529" s="216"/>
      <c r="E529" s="140"/>
      <c r="F529" s="178"/>
      <c r="G529" s="138"/>
      <c r="H529" s="137"/>
    </row>
    <row r="530" spans="1:8" x14ac:dyDescent="0.2">
      <c r="A530" s="47"/>
      <c r="B530" s="98" t="s">
        <v>234</v>
      </c>
      <c r="C530" s="42"/>
      <c r="D530" s="216"/>
      <c r="E530" s="140"/>
      <c r="F530" s="178"/>
      <c r="G530" s="138"/>
      <c r="H530" s="137"/>
    </row>
    <row r="531" spans="1:8" x14ac:dyDescent="0.2">
      <c r="A531" s="47"/>
      <c r="B531" s="50"/>
      <c r="C531" s="42"/>
      <c r="D531" s="216"/>
      <c r="E531" s="140"/>
      <c r="F531" s="178"/>
      <c r="G531" s="138"/>
      <c r="H531" s="137"/>
    </row>
    <row r="532" spans="1:8" ht="57" x14ac:dyDescent="0.2">
      <c r="A532" s="47"/>
      <c r="B532" s="48" t="s">
        <v>358</v>
      </c>
      <c r="C532" s="42"/>
      <c r="D532" s="216"/>
      <c r="E532" s="140"/>
      <c r="F532" s="178"/>
      <c r="G532" s="138"/>
      <c r="H532" s="137"/>
    </row>
    <row r="533" spans="1:8" x14ac:dyDescent="0.2">
      <c r="A533" s="47"/>
      <c r="B533" s="50"/>
      <c r="C533" s="42"/>
      <c r="D533" s="216"/>
      <c r="E533" s="140"/>
      <c r="F533" s="178"/>
      <c r="G533" s="138"/>
      <c r="H533" s="137"/>
    </row>
    <row r="534" spans="1:8" x14ac:dyDescent="0.2">
      <c r="A534" s="47"/>
      <c r="B534" s="48" t="s">
        <v>132</v>
      </c>
      <c r="C534" s="42"/>
      <c r="D534" s="216"/>
      <c r="E534" s="140"/>
      <c r="F534" s="178"/>
      <c r="G534" s="138"/>
      <c r="H534" s="137"/>
    </row>
    <row r="535" spans="1:8" ht="16.5" x14ac:dyDescent="0.2">
      <c r="A535" s="47"/>
      <c r="B535" s="8" t="s">
        <v>9</v>
      </c>
      <c r="C535" s="42"/>
      <c r="D535" s="216">
        <f>D528*2</f>
        <v>14</v>
      </c>
      <c r="E535" s="140"/>
      <c r="F535" s="179"/>
      <c r="G535" s="138"/>
      <c r="H535" s="118">
        <f>D535*F535</f>
        <v>0</v>
      </c>
    </row>
    <row r="536" spans="1:8" x14ac:dyDescent="0.2">
      <c r="A536" s="47"/>
      <c r="B536" s="42" t="s">
        <v>133</v>
      </c>
      <c r="C536" s="42"/>
      <c r="D536" s="216"/>
      <c r="E536" s="140"/>
      <c r="F536" s="178"/>
      <c r="G536" s="138"/>
      <c r="H536" s="137"/>
    </row>
    <row r="537" spans="1:8" ht="16.5" x14ac:dyDescent="0.2">
      <c r="A537" s="47"/>
      <c r="B537" s="8" t="s">
        <v>11</v>
      </c>
      <c r="C537" s="42"/>
      <c r="D537" s="216">
        <f>D528*2*0.05</f>
        <v>0.70000000000000007</v>
      </c>
      <c r="E537" s="140"/>
      <c r="F537" s="179"/>
      <c r="G537" s="138"/>
      <c r="H537" s="118">
        <f>D537*F537</f>
        <v>0</v>
      </c>
    </row>
    <row r="538" spans="1:8" x14ac:dyDescent="0.2">
      <c r="A538" s="47"/>
      <c r="B538" s="42" t="s">
        <v>134</v>
      </c>
      <c r="C538" s="42"/>
      <c r="D538" s="216"/>
      <c r="E538" s="140"/>
      <c r="F538" s="178"/>
      <c r="G538" s="138"/>
      <c r="H538" s="137"/>
    </row>
    <row r="539" spans="1:8" ht="16.5" x14ac:dyDescent="0.2">
      <c r="A539" s="47"/>
      <c r="B539" s="8" t="s">
        <v>11</v>
      </c>
      <c r="C539" s="42"/>
      <c r="D539" s="216">
        <f>D528*2*0.4</f>
        <v>5.6000000000000005</v>
      </c>
      <c r="E539" s="140"/>
      <c r="F539" s="179"/>
      <c r="G539" s="138"/>
      <c r="H539" s="118">
        <f>D539*F539</f>
        <v>0</v>
      </c>
    </row>
    <row r="540" spans="1:8" x14ac:dyDescent="0.2">
      <c r="A540" s="47"/>
      <c r="B540" s="50"/>
      <c r="C540" s="42"/>
      <c r="D540" s="216"/>
      <c r="E540" s="140"/>
      <c r="F540" s="178"/>
      <c r="G540" s="138"/>
      <c r="H540" s="137"/>
    </row>
    <row r="541" spans="1:8" ht="28.5" x14ac:dyDescent="0.2">
      <c r="A541" s="47"/>
      <c r="B541" s="48" t="s">
        <v>135</v>
      </c>
      <c r="C541" s="42"/>
      <c r="D541" s="216"/>
      <c r="E541" s="140"/>
      <c r="F541" s="178"/>
      <c r="G541" s="138"/>
      <c r="H541" s="137"/>
    </row>
    <row r="542" spans="1:8" x14ac:dyDescent="0.2">
      <c r="A542" s="47"/>
      <c r="B542" s="50" t="s">
        <v>6</v>
      </c>
      <c r="C542" s="42"/>
      <c r="D542" s="216">
        <f>D528*6</f>
        <v>42</v>
      </c>
      <c r="E542" s="140"/>
      <c r="F542" s="179"/>
      <c r="G542" s="138"/>
      <c r="H542" s="118">
        <f>D542*F542</f>
        <v>0</v>
      </c>
    </row>
    <row r="543" spans="1:8" x14ac:dyDescent="0.2">
      <c r="A543" s="47"/>
      <c r="B543" s="50"/>
      <c r="C543" s="42"/>
      <c r="D543" s="216"/>
      <c r="E543" s="140"/>
      <c r="F543" s="151"/>
      <c r="G543" s="138"/>
      <c r="H543" s="119"/>
    </row>
    <row r="544" spans="1:8" x14ac:dyDescent="0.2">
      <c r="A544" s="43"/>
      <c r="B544" s="44"/>
      <c r="C544" s="27"/>
      <c r="D544" s="217"/>
      <c r="E544" s="143"/>
      <c r="F544" s="190"/>
      <c r="G544" s="138"/>
      <c r="H544" s="119"/>
    </row>
    <row r="545" spans="1:8" x14ac:dyDescent="0.2">
      <c r="A545" s="13"/>
      <c r="B545" s="14"/>
      <c r="C545" s="104"/>
      <c r="D545" s="213"/>
      <c r="E545" s="124"/>
      <c r="F545" s="186"/>
      <c r="G545" s="125"/>
      <c r="H545" s="126"/>
    </row>
    <row r="546" spans="1:8" x14ac:dyDescent="0.2">
      <c r="A546" s="46" t="s">
        <v>178</v>
      </c>
      <c r="B546" s="52" t="s">
        <v>58</v>
      </c>
      <c r="C546" s="100"/>
      <c r="D546" s="204"/>
      <c r="E546" s="111"/>
      <c r="F546" s="188"/>
      <c r="G546" s="228"/>
      <c r="H546" s="324">
        <f>SUM(H465:H544)</f>
        <v>0</v>
      </c>
    </row>
    <row r="547" spans="1:8" x14ac:dyDescent="0.2">
      <c r="A547" s="16"/>
      <c r="B547" s="17"/>
      <c r="C547" s="105"/>
      <c r="D547" s="214"/>
      <c r="E547" s="127"/>
      <c r="F547" s="179"/>
      <c r="G547" s="122"/>
      <c r="H547" s="118"/>
    </row>
    <row r="548" spans="1:8" x14ac:dyDescent="0.2">
      <c r="A548" s="47"/>
      <c r="B548" s="50"/>
      <c r="C548" s="42"/>
      <c r="D548" s="216"/>
      <c r="E548" s="140"/>
      <c r="F548" s="178"/>
      <c r="G548" s="138"/>
      <c r="H548" s="137"/>
    </row>
    <row r="549" spans="1:8" x14ac:dyDescent="0.25">
      <c r="A549" s="47" t="s">
        <v>179</v>
      </c>
      <c r="B549" s="53" t="s">
        <v>59</v>
      </c>
      <c r="C549" s="51"/>
      <c r="D549" s="218"/>
      <c r="E549" s="141"/>
      <c r="F549" s="192"/>
      <c r="G549" s="155"/>
      <c r="H549" s="154"/>
    </row>
    <row r="550" spans="1:8" x14ac:dyDescent="0.25">
      <c r="A550" s="47"/>
      <c r="B550" s="54"/>
      <c r="C550" s="51"/>
      <c r="D550" s="218"/>
      <c r="E550" s="141"/>
      <c r="F550" s="192"/>
      <c r="G550" s="155"/>
      <c r="H550" s="154"/>
    </row>
    <row r="551" spans="1:8" x14ac:dyDescent="0.25">
      <c r="A551" s="47"/>
      <c r="B551" s="53" t="s">
        <v>60</v>
      </c>
      <c r="C551" s="51"/>
      <c r="D551" s="218"/>
      <c r="E551" s="141"/>
      <c r="F551" s="192"/>
      <c r="G551" s="155"/>
      <c r="H551" s="154"/>
    </row>
    <row r="552" spans="1:8" x14ac:dyDescent="0.25">
      <c r="A552" s="47"/>
      <c r="B552" s="53"/>
      <c r="C552" s="51"/>
      <c r="D552" s="218"/>
      <c r="E552" s="141"/>
      <c r="F552" s="192"/>
      <c r="G552" s="155"/>
      <c r="H552" s="154"/>
    </row>
    <row r="553" spans="1:8" ht="57" x14ac:dyDescent="0.25">
      <c r="B553" s="45" t="s">
        <v>128</v>
      </c>
      <c r="C553" s="34"/>
      <c r="D553" s="210"/>
      <c r="E553" s="11"/>
      <c r="F553" s="185"/>
      <c r="G553" s="12"/>
      <c r="H553" s="121"/>
    </row>
    <row r="554" spans="1:8" x14ac:dyDescent="0.25">
      <c r="B554" s="45"/>
      <c r="C554" s="34"/>
      <c r="D554" s="210"/>
      <c r="E554" s="11"/>
      <c r="F554" s="185"/>
      <c r="G554" s="12"/>
      <c r="H554" s="121"/>
    </row>
    <row r="555" spans="1:8" ht="28.5" x14ac:dyDescent="0.2">
      <c r="B555" s="57" t="s">
        <v>62</v>
      </c>
      <c r="D555" s="207"/>
      <c r="F555" s="151"/>
      <c r="G555" s="123"/>
      <c r="H555" s="123"/>
    </row>
    <row r="556" spans="1:8" x14ac:dyDescent="0.2">
      <c r="B556" s="57"/>
      <c r="D556" s="207"/>
      <c r="F556" s="151"/>
      <c r="G556" s="123"/>
      <c r="H556" s="123"/>
    </row>
    <row r="557" spans="1:8" x14ac:dyDescent="0.2">
      <c r="B557" s="57" t="s">
        <v>63</v>
      </c>
      <c r="D557" s="207"/>
      <c r="F557" s="151"/>
      <c r="G557" s="123"/>
      <c r="H557" s="123"/>
    </row>
    <row r="558" spans="1:8" x14ac:dyDescent="0.2">
      <c r="B558" s="57" t="s">
        <v>64</v>
      </c>
      <c r="D558" s="207"/>
      <c r="F558" s="151"/>
      <c r="G558" s="123"/>
      <c r="H558" s="123"/>
    </row>
    <row r="559" spans="1:8" x14ac:dyDescent="0.2">
      <c r="B559" s="57" t="s">
        <v>65</v>
      </c>
      <c r="D559" s="207"/>
      <c r="F559" s="151"/>
      <c r="G559" s="123"/>
      <c r="H559" s="123"/>
    </row>
    <row r="560" spans="1:8" x14ac:dyDescent="0.2">
      <c r="B560" s="57" t="s">
        <v>66</v>
      </c>
      <c r="D560" s="207"/>
      <c r="F560" s="151"/>
      <c r="G560" s="123"/>
      <c r="H560" s="123"/>
    </row>
    <row r="561" spans="2:8" x14ac:dyDescent="0.2">
      <c r="B561" s="57" t="s">
        <v>67</v>
      </c>
      <c r="D561" s="207"/>
      <c r="F561" s="151"/>
      <c r="G561" s="123"/>
      <c r="H561" s="123"/>
    </row>
    <row r="562" spans="2:8" x14ac:dyDescent="0.2">
      <c r="B562" s="57"/>
      <c r="D562" s="207"/>
      <c r="F562" s="151"/>
      <c r="G562" s="123"/>
      <c r="H562" s="123"/>
    </row>
    <row r="563" spans="2:8" ht="28.5" x14ac:dyDescent="0.2">
      <c r="B563" s="59" t="s">
        <v>68</v>
      </c>
      <c r="D563" s="207"/>
      <c r="F563" s="151"/>
      <c r="G563" s="123"/>
      <c r="H563" s="123"/>
    </row>
    <row r="564" spans="2:8" x14ac:dyDescent="0.2">
      <c r="B564" s="59"/>
      <c r="D564" s="207"/>
      <c r="F564" s="151"/>
      <c r="G564" s="123"/>
      <c r="H564" s="123"/>
    </row>
    <row r="565" spans="2:8" ht="42.75" x14ac:dyDescent="0.2">
      <c r="B565" s="60" t="s">
        <v>69</v>
      </c>
      <c r="D565" s="207"/>
      <c r="F565" s="151"/>
      <c r="G565" s="123"/>
      <c r="H565" s="123"/>
    </row>
    <row r="566" spans="2:8" x14ac:dyDescent="0.25">
      <c r="B566" s="45"/>
      <c r="C566" s="34"/>
      <c r="D566" s="210"/>
      <c r="E566" s="11"/>
      <c r="F566" s="185"/>
      <c r="G566" s="12"/>
      <c r="H566" s="121"/>
    </row>
    <row r="567" spans="2:8" x14ac:dyDescent="0.25">
      <c r="B567" s="55" t="s">
        <v>61</v>
      </c>
      <c r="C567" s="34"/>
      <c r="D567" s="210"/>
      <c r="E567" s="11"/>
      <c r="F567" s="185"/>
      <c r="G567" s="12"/>
      <c r="H567" s="121"/>
    </row>
    <row r="568" spans="2:8" x14ac:dyDescent="0.25">
      <c r="B568" s="55"/>
      <c r="C568" s="34"/>
      <c r="D568" s="210"/>
      <c r="E568" s="11"/>
      <c r="F568" s="185"/>
      <c r="G568" s="12"/>
      <c r="H568" s="121"/>
    </row>
    <row r="569" spans="2:8" ht="128.25" x14ac:dyDescent="0.2">
      <c r="B569" s="61" t="s">
        <v>187</v>
      </c>
      <c r="D569" s="207"/>
      <c r="F569" s="151"/>
      <c r="G569" s="123"/>
      <c r="H569" s="123"/>
    </row>
    <row r="570" spans="2:8" x14ac:dyDescent="0.2">
      <c r="B570" s="56"/>
      <c r="D570" s="207"/>
      <c r="F570" s="151"/>
      <c r="G570" s="123"/>
      <c r="H570" s="123"/>
    </row>
    <row r="571" spans="2:8" ht="30" x14ac:dyDescent="0.2">
      <c r="B571" s="158" t="s">
        <v>129</v>
      </c>
      <c r="D571" s="207"/>
      <c r="F571" s="151"/>
      <c r="G571" s="123"/>
      <c r="H571" s="123"/>
    </row>
    <row r="572" spans="2:8" x14ac:dyDescent="0.2">
      <c r="B572" s="61"/>
      <c r="D572" s="207"/>
      <c r="F572" s="151"/>
      <c r="G572" s="123"/>
      <c r="H572" s="123"/>
    </row>
    <row r="573" spans="2:8" x14ac:dyDescent="0.2">
      <c r="B573" s="61" t="s">
        <v>383</v>
      </c>
      <c r="D573" s="207"/>
      <c r="F573" s="151"/>
      <c r="G573" s="123"/>
      <c r="H573" s="123"/>
    </row>
    <row r="574" spans="2:8" x14ac:dyDescent="0.2">
      <c r="B574" s="57"/>
      <c r="D574" s="207"/>
      <c r="F574" s="151"/>
      <c r="G574" s="123"/>
      <c r="H574" s="123"/>
    </row>
    <row r="575" spans="2:8" ht="57" x14ac:dyDescent="0.2">
      <c r="B575" s="61" t="s">
        <v>70</v>
      </c>
      <c r="D575" s="207"/>
      <c r="F575" s="151"/>
      <c r="G575" s="123"/>
      <c r="H575" s="123"/>
    </row>
    <row r="576" spans="2:8" x14ac:dyDescent="0.2">
      <c r="B576" s="61"/>
      <c r="D576" s="207"/>
      <c r="F576" s="151"/>
      <c r="G576" s="123"/>
      <c r="H576" s="123"/>
    </row>
    <row r="577" spans="2:8" x14ac:dyDescent="0.2">
      <c r="B577" s="55" t="s">
        <v>188</v>
      </c>
      <c r="D577" s="207"/>
      <c r="F577" s="151"/>
      <c r="G577" s="123"/>
      <c r="H577" s="123"/>
    </row>
    <row r="578" spans="2:8" x14ac:dyDescent="0.2">
      <c r="B578" s="55"/>
      <c r="D578" s="207"/>
      <c r="F578" s="151"/>
      <c r="G578" s="123"/>
      <c r="H578" s="123"/>
    </row>
    <row r="579" spans="2:8" ht="117.75" customHeight="1" x14ac:dyDescent="0.2">
      <c r="B579" s="163" t="s">
        <v>190</v>
      </c>
      <c r="D579" s="207"/>
      <c r="F579" s="151"/>
      <c r="G579" s="123"/>
      <c r="H579" s="123"/>
    </row>
    <row r="580" spans="2:8" x14ac:dyDescent="0.2">
      <c r="B580" s="61"/>
      <c r="D580" s="207"/>
      <c r="F580" s="151"/>
      <c r="G580" s="123"/>
      <c r="H580" s="123"/>
    </row>
    <row r="581" spans="2:8" ht="30" x14ac:dyDescent="0.2">
      <c r="B581" s="158" t="s">
        <v>189</v>
      </c>
      <c r="D581" s="207"/>
      <c r="F581" s="151"/>
      <c r="G581" s="123"/>
      <c r="H581" s="123"/>
    </row>
    <row r="582" spans="2:8" x14ac:dyDescent="0.2">
      <c r="B582" s="158"/>
      <c r="D582" s="207"/>
      <c r="F582" s="151"/>
      <c r="G582" s="123"/>
      <c r="H582" s="123"/>
    </row>
    <row r="583" spans="2:8" ht="47.25" customHeight="1" x14ac:dyDescent="0.2">
      <c r="B583" s="61" t="s">
        <v>219</v>
      </c>
      <c r="D583" s="207"/>
      <c r="F583" s="151"/>
      <c r="G583" s="123"/>
      <c r="H583" s="123"/>
    </row>
    <row r="584" spans="2:8" x14ac:dyDescent="0.2">
      <c r="B584" s="163"/>
      <c r="D584" s="207"/>
      <c r="F584" s="151"/>
      <c r="G584" s="123"/>
      <c r="H584" s="123"/>
    </row>
    <row r="585" spans="2:8" x14ac:dyDescent="0.25">
      <c r="B585" s="55" t="s">
        <v>71</v>
      </c>
      <c r="C585" s="34"/>
      <c r="D585" s="210"/>
      <c r="E585" s="11"/>
      <c r="F585" s="185"/>
      <c r="G585" s="12"/>
      <c r="H585" s="121"/>
    </row>
    <row r="586" spans="2:8" x14ac:dyDescent="0.25">
      <c r="B586" s="45"/>
      <c r="C586" s="34"/>
      <c r="D586" s="210"/>
      <c r="E586" s="11"/>
      <c r="F586" s="185"/>
      <c r="G586" s="12"/>
      <c r="H586" s="121"/>
    </row>
    <row r="587" spans="2:8" ht="57" x14ac:dyDescent="0.25">
      <c r="B587" s="45" t="s">
        <v>202</v>
      </c>
      <c r="C587" s="34"/>
      <c r="D587" s="210"/>
      <c r="E587" s="11"/>
      <c r="F587" s="185"/>
      <c r="G587" s="12"/>
      <c r="H587" s="121"/>
    </row>
    <row r="588" spans="2:8" ht="13.5" customHeight="1" x14ac:dyDescent="0.25">
      <c r="B588" s="45"/>
      <c r="C588" s="34"/>
      <c r="D588" s="210"/>
      <c r="E588" s="11"/>
      <c r="F588" s="185"/>
      <c r="G588" s="12"/>
      <c r="H588" s="121"/>
    </row>
    <row r="589" spans="2:8" ht="28.5" x14ac:dyDescent="0.25">
      <c r="B589" s="45" t="s">
        <v>72</v>
      </c>
      <c r="C589" s="34"/>
      <c r="D589" s="210"/>
      <c r="E589" s="11"/>
      <c r="F589" s="185"/>
      <c r="G589" s="12"/>
      <c r="H589" s="121"/>
    </row>
    <row r="590" spans="2:8" ht="9" customHeight="1" x14ac:dyDescent="0.25">
      <c r="B590" s="45"/>
      <c r="C590" s="34"/>
      <c r="D590" s="210"/>
      <c r="E590" s="11"/>
      <c r="F590" s="185"/>
      <c r="G590" s="12"/>
      <c r="H590" s="121"/>
    </row>
    <row r="591" spans="2:8" x14ac:dyDescent="0.25">
      <c r="B591" s="55" t="s">
        <v>73</v>
      </c>
      <c r="C591" s="34"/>
      <c r="D591" s="210"/>
      <c r="E591" s="11"/>
      <c r="F591" s="185"/>
      <c r="G591" s="12"/>
      <c r="H591" s="121"/>
    </row>
    <row r="592" spans="2:8" ht="7.5" customHeight="1" x14ac:dyDescent="0.25">
      <c r="B592" s="45"/>
      <c r="C592" s="34"/>
      <c r="D592" s="210"/>
      <c r="E592" s="11"/>
      <c r="F592" s="185"/>
      <c r="G592" s="12"/>
      <c r="H592" s="121"/>
    </row>
    <row r="593" spans="2:8" ht="99.75" x14ac:dyDescent="0.25">
      <c r="B593" s="62" t="s">
        <v>203</v>
      </c>
      <c r="C593" s="34"/>
      <c r="D593" s="210"/>
      <c r="E593" s="11"/>
      <c r="F593" s="185"/>
      <c r="G593" s="12"/>
      <c r="H593" s="121"/>
    </row>
    <row r="594" spans="2:8" ht="9.75" customHeight="1" x14ac:dyDescent="0.25">
      <c r="B594" s="45"/>
      <c r="C594" s="34"/>
      <c r="D594" s="210"/>
      <c r="E594" s="11"/>
      <c r="F594" s="185"/>
      <c r="G594" s="12"/>
      <c r="H594" s="121"/>
    </row>
    <row r="595" spans="2:8" ht="57" x14ac:dyDescent="0.25">
      <c r="B595" s="45" t="s">
        <v>136</v>
      </c>
      <c r="C595" s="34"/>
      <c r="D595" s="210"/>
      <c r="E595" s="11"/>
      <c r="F595" s="185"/>
      <c r="G595" s="12"/>
      <c r="H595" s="121"/>
    </row>
    <row r="596" spans="2:8" x14ac:dyDescent="0.25">
      <c r="B596" s="45"/>
      <c r="C596" s="34"/>
      <c r="D596" s="210"/>
      <c r="E596" s="11"/>
      <c r="F596" s="185"/>
      <c r="G596" s="12"/>
      <c r="H596" s="121"/>
    </row>
    <row r="597" spans="2:8" ht="57" x14ac:dyDescent="0.25">
      <c r="B597" s="45" t="s">
        <v>199</v>
      </c>
      <c r="C597" s="34"/>
      <c r="D597" s="210"/>
      <c r="E597" s="11"/>
      <c r="F597" s="185"/>
      <c r="G597" s="12"/>
      <c r="H597" s="121"/>
    </row>
    <row r="598" spans="2:8" x14ac:dyDescent="0.25">
      <c r="B598" s="45"/>
      <c r="C598" s="34"/>
      <c r="D598" s="210"/>
      <c r="E598" s="11"/>
      <c r="F598" s="185"/>
      <c r="G598" s="12"/>
      <c r="H598" s="121"/>
    </row>
    <row r="599" spans="2:8" ht="57" x14ac:dyDescent="0.25">
      <c r="B599" s="45" t="s">
        <v>168</v>
      </c>
      <c r="C599" s="34"/>
      <c r="D599" s="210"/>
      <c r="E599" s="11"/>
      <c r="F599" s="185"/>
      <c r="G599" s="12"/>
      <c r="H599" s="121"/>
    </row>
    <row r="600" spans="2:8" x14ac:dyDescent="0.25">
      <c r="B600" s="45"/>
      <c r="C600" s="34"/>
      <c r="D600" s="210"/>
      <c r="E600" s="11"/>
      <c r="F600" s="185"/>
      <c r="G600" s="12"/>
      <c r="H600" s="121"/>
    </row>
    <row r="601" spans="2:8" ht="42.75" x14ac:dyDescent="0.25">
      <c r="B601" s="45" t="s">
        <v>74</v>
      </c>
      <c r="C601" s="34"/>
      <c r="D601" s="210"/>
      <c r="E601" s="11"/>
      <c r="F601" s="185"/>
      <c r="G601" s="12"/>
      <c r="H601" s="121"/>
    </row>
    <row r="602" spans="2:8" x14ac:dyDescent="0.25">
      <c r="B602" s="45"/>
      <c r="C602" s="34"/>
      <c r="D602" s="210"/>
      <c r="E602" s="11"/>
      <c r="F602" s="185"/>
      <c r="G602" s="12"/>
      <c r="H602" s="121"/>
    </row>
    <row r="603" spans="2:8" ht="42.75" x14ac:dyDescent="0.25">
      <c r="B603" s="45" t="s">
        <v>75</v>
      </c>
      <c r="C603" s="34"/>
      <c r="D603" s="210"/>
      <c r="E603" s="11"/>
      <c r="F603" s="185"/>
      <c r="G603" s="12"/>
      <c r="H603" s="121"/>
    </row>
    <row r="604" spans="2:8" x14ac:dyDescent="0.25">
      <c r="B604" s="45"/>
      <c r="C604" s="34"/>
      <c r="D604" s="210"/>
      <c r="E604" s="11"/>
      <c r="F604" s="185"/>
      <c r="G604" s="12"/>
      <c r="H604" s="121"/>
    </row>
    <row r="605" spans="2:8" ht="60" x14ac:dyDescent="0.2">
      <c r="B605" s="63" t="s">
        <v>76</v>
      </c>
      <c r="D605" s="207"/>
      <c r="F605" s="151"/>
      <c r="G605" s="123"/>
      <c r="H605" s="123"/>
    </row>
    <row r="606" spans="2:8" ht="42" customHeight="1" x14ac:dyDescent="0.25">
      <c r="B606" s="70" t="s">
        <v>235</v>
      </c>
      <c r="D606" s="207"/>
      <c r="F606" s="151"/>
      <c r="G606" s="123"/>
      <c r="H606" s="123"/>
    </row>
    <row r="607" spans="2:8" x14ac:dyDescent="0.2">
      <c r="B607" s="61"/>
      <c r="D607" s="207"/>
      <c r="F607" s="151"/>
      <c r="G607" s="123"/>
      <c r="H607" s="123"/>
    </row>
    <row r="608" spans="2:8" ht="85.5" x14ac:dyDescent="0.2">
      <c r="B608" s="64" t="s">
        <v>77</v>
      </c>
      <c r="D608" s="207"/>
      <c r="F608" s="151"/>
      <c r="G608" s="123"/>
      <c r="H608" s="123"/>
    </row>
    <row r="609" spans="2:8" x14ac:dyDescent="0.2">
      <c r="B609" s="61"/>
      <c r="D609" s="207"/>
      <c r="F609" s="151"/>
      <c r="G609" s="123"/>
      <c r="H609" s="123"/>
    </row>
    <row r="610" spans="2:8" ht="71.25" x14ac:dyDescent="0.2">
      <c r="B610" s="58" t="s">
        <v>204</v>
      </c>
      <c r="D610" s="207"/>
      <c r="F610" s="151"/>
      <c r="G610" s="123"/>
      <c r="H610" s="123"/>
    </row>
    <row r="611" spans="2:8" x14ac:dyDescent="0.2">
      <c r="B611" s="61"/>
      <c r="D611" s="207"/>
      <c r="F611" s="151"/>
      <c r="G611" s="123"/>
      <c r="H611" s="123"/>
    </row>
    <row r="612" spans="2:8" ht="57" x14ac:dyDescent="0.2">
      <c r="B612" s="65" t="s">
        <v>78</v>
      </c>
      <c r="C612" s="100"/>
      <c r="D612" s="209"/>
      <c r="E612" s="111"/>
      <c r="F612" s="151"/>
      <c r="G612" s="123"/>
      <c r="H612" s="123"/>
    </row>
    <row r="613" spans="2:8" x14ac:dyDescent="0.2">
      <c r="B613" s="65"/>
      <c r="C613" s="100"/>
      <c r="D613" s="209"/>
      <c r="E613" s="111"/>
      <c r="F613" s="151"/>
      <c r="G613" s="123"/>
      <c r="H613" s="123"/>
    </row>
    <row r="614" spans="2:8" ht="28.5" x14ac:dyDescent="0.2">
      <c r="B614" s="66" t="s">
        <v>79</v>
      </c>
      <c r="C614" s="100"/>
      <c r="D614" s="209"/>
      <c r="E614" s="111"/>
      <c r="F614" s="151"/>
      <c r="G614" s="123"/>
      <c r="H614" s="123"/>
    </row>
    <row r="615" spans="2:8" x14ac:dyDescent="0.2">
      <c r="B615" s="66"/>
      <c r="C615" s="100"/>
      <c r="D615" s="209"/>
      <c r="E615" s="111"/>
      <c r="F615" s="151"/>
      <c r="G615" s="123"/>
      <c r="H615" s="123"/>
    </row>
    <row r="616" spans="2:8" ht="28.5" x14ac:dyDescent="0.2">
      <c r="B616" s="165" t="s">
        <v>129</v>
      </c>
      <c r="C616" s="100"/>
      <c r="D616" s="209"/>
      <c r="E616" s="111"/>
      <c r="F616" s="151"/>
      <c r="G616" s="123"/>
      <c r="H616" s="123"/>
    </row>
    <row r="617" spans="2:8" x14ac:dyDescent="0.2">
      <c r="B617" s="67"/>
      <c r="C617" s="100"/>
      <c r="D617" s="209"/>
      <c r="E617" s="111"/>
      <c r="F617" s="151"/>
      <c r="G617" s="123"/>
      <c r="H617" s="123"/>
    </row>
    <row r="618" spans="2:8" x14ac:dyDescent="0.2">
      <c r="B618" s="67" t="s">
        <v>117</v>
      </c>
      <c r="C618" s="100"/>
      <c r="D618" s="209"/>
      <c r="E618" s="111"/>
      <c r="F618" s="151"/>
      <c r="G618" s="123"/>
      <c r="H618" s="123"/>
    </row>
    <row r="619" spans="2:8" x14ac:dyDescent="0.2">
      <c r="B619" s="67"/>
      <c r="C619" s="100"/>
      <c r="D619" s="209"/>
      <c r="E619" s="111"/>
      <c r="F619" s="151"/>
      <c r="G619" s="123"/>
      <c r="H619" s="123"/>
    </row>
    <row r="620" spans="2:8" x14ac:dyDescent="0.2">
      <c r="B620" s="240" t="s">
        <v>359</v>
      </c>
      <c r="C620" s="106"/>
      <c r="D620" s="211"/>
      <c r="E620" s="128"/>
      <c r="F620" s="187"/>
      <c r="G620" s="129"/>
      <c r="H620" s="129"/>
    </row>
    <row r="621" spans="2:8" x14ac:dyDescent="0.2">
      <c r="B621" s="241" t="s">
        <v>45</v>
      </c>
      <c r="C621" s="106"/>
      <c r="D621" s="215">
        <f>H9</f>
        <v>932.43</v>
      </c>
      <c r="E621" s="128"/>
      <c r="F621" s="181"/>
      <c r="G621" s="129"/>
      <c r="H621" s="118">
        <f>D621*F621</f>
        <v>0</v>
      </c>
    </row>
    <row r="622" spans="2:8" x14ac:dyDescent="0.2">
      <c r="B622" s="240"/>
      <c r="C622" s="106"/>
      <c r="D622" s="211"/>
      <c r="E622" s="128"/>
      <c r="F622" s="187"/>
      <c r="G622" s="129"/>
      <c r="H622" s="129"/>
    </row>
    <row r="623" spans="2:8" ht="30" x14ac:dyDescent="0.2">
      <c r="B623" s="239" t="s">
        <v>218</v>
      </c>
      <c r="D623" s="215"/>
      <c r="F623" s="151"/>
      <c r="H623" s="123"/>
    </row>
    <row r="624" spans="2:8" x14ac:dyDescent="0.2">
      <c r="B624" s="239"/>
      <c r="D624" s="215"/>
      <c r="F624" s="151"/>
      <c r="H624" s="123"/>
    </row>
    <row r="625" spans="2:8" x14ac:dyDescent="0.2">
      <c r="B625" s="166" t="s">
        <v>397</v>
      </c>
      <c r="D625" s="215"/>
      <c r="F625" s="151"/>
      <c r="H625" s="123"/>
    </row>
    <row r="626" spans="2:8" x14ac:dyDescent="0.25">
      <c r="B626" s="69" t="s">
        <v>1</v>
      </c>
      <c r="C626" s="1"/>
      <c r="D626" s="219">
        <v>78</v>
      </c>
      <c r="E626" s="1"/>
      <c r="F626" s="179"/>
      <c r="H626" s="118">
        <f>D626*F626</f>
        <v>0</v>
      </c>
    </row>
    <row r="627" spans="2:8" x14ac:dyDescent="0.25">
      <c r="B627" s="166" t="s">
        <v>415</v>
      </c>
      <c r="C627" s="1"/>
      <c r="D627" s="219"/>
      <c r="E627" s="1"/>
      <c r="F627" s="151"/>
      <c r="H627" s="119"/>
    </row>
    <row r="628" spans="2:8" x14ac:dyDescent="0.25">
      <c r="B628" s="69" t="s">
        <v>1</v>
      </c>
      <c r="C628" s="1"/>
      <c r="D628" s="219">
        <v>4</v>
      </c>
      <c r="E628" s="1"/>
      <c r="F628" s="179"/>
      <c r="H628" s="118">
        <f>D628*F628</f>
        <v>0</v>
      </c>
    </row>
    <row r="629" spans="2:8" x14ac:dyDescent="0.2">
      <c r="B629" s="69"/>
      <c r="D629" s="215"/>
      <c r="F629" s="151"/>
      <c r="H629" s="123"/>
    </row>
    <row r="630" spans="2:8" ht="105" x14ac:dyDescent="0.2">
      <c r="B630" s="71" t="s">
        <v>356</v>
      </c>
      <c r="C630" s="27"/>
      <c r="D630" s="217"/>
      <c r="E630" s="143"/>
      <c r="F630" s="190"/>
      <c r="G630" s="200"/>
      <c r="H630" s="150"/>
    </row>
    <row r="631" spans="2:8" x14ac:dyDescent="0.2">
      <c r="B631" s="37"/>
      <c r="C631" s="27"/>
      <c r="D631" s="216"/>
      <c r="E631" s="136"/>
      <c r="F631" s="178"/>
      <c r="G631" s="138"/>
      <c r="H631" s="137"/>
    </row>
    <row r="632" spans="2:8" x14ac:dyDescent="0.2">
      <c r="B632" s="157" t="s">
        <v>137</v>
      </c>
      <c r="C632" s="42"/>
      <c r="D632" s="216"/>
      <c r="E632" s="140"/>
      <c r="F632" s="178"/>
      <c r="G632" s="142"/>
      <c r="H632" s="137"/>
    </row>
    <row r="633" spans="2:8" x14ac:dyDescent="0.2">
      <c r="B633" s="157"/>
      <c r="C633" s="42"/>
      <c r="D633" s="216"/>
      <c r="E633" s="140"/>
      <c r="F633" s="178"/>
      <c r="G633" s="142"/>
      <c r="H633" s="137"/>
    </row>
    <row r="634" spans="2:8" x14ac:dyDescent="0.2">
      <c r="B634" s="157" t="s">
        <v>384</v>
      </c>
      <c r="C634" s="42"/>
      <c r="D634" s="216"/>
      <c r="E634" s="140"/>
      <c r="F634" s="178"/>
      <c r="G634" s="142"/>
      <c r="H634" s="137"/>
    </row>
    <row r="635" spans="2:8" x14ac:dyDescent="0.2">
      <c r="B635" s="157"/>
      <c r="C635" s="42"/>
      <c r="D635" s="216"/>
      <c r="E635" s="140"/>
      <c r="F635" s="178"/>
      <c r="G635" s="142"/>
      <c r="H635" s="137"/>
    </row>
    <row r="636" spans="2:8" x14ac:dyDescent="0.2">
      <c r="B636" s="329" t="s">
        <v>361</v>
      </c>
      <c r="C636" s="76"/>
      <c r="D636" s="194"/>
      <c r="E636" s="144"/>
      <c r="F636" s="190"/>
      <c r="G636" s="156"/>
      <c r="H636" s="156"/>
    </row>
    <row r="637" spans="2:8" x14ac:dyDescent="0.2">
      <c r="B637" s="35" t="s">
        <v>360</v>
      </c>
      <c r="C637" s="75"/>
      <c r="D637" s="209"/>
      <c r="E637" s="145"/>
      <c r="F637" s="269"/>
      <c r="G637" s="134"/>
      <c r="H637" s="134"/>
    </row>
    <row r="638" spans="2:8" x14ac:dyDescent="0.2">
      <c r="B638" s="270" t="s">
        <v>1</v>
      </c>
      <c r="C638" s="42"/>
      <c r="D638" s="209">
        <v>1</v>
      </c>
      <c r="E638" s="111"/>
      <c r="F638" s="179"/>
      <c r="H638" s="118">
        <f>D638*F638</f>
        <v>0</v>
      </c>
    </row>
    <row r="639" spans="2:8" x14ac:dyDescent="0.2">
      <c r="B639" s="167" t="s">
        <v>403</v>
      </c>
      <c r="C639" s="42"/>
      <c r="D639" s="216"/>
      <c r="E639" s="140"/>
      <c r="F639" s="190"/>
      <c r="G639" s="142"/>
      <c r="H639" s="137"/>
    </row>
    <row r="640" spans="2:8" x14ac:dyDescent="0.2">
      <c r="B640" s="270" t="s">
        <v>1</v>
      </c>
      <c r="C640" s="321"/>
      <c r="D640" s="320">
        <v>1</v>
      </c>
      <c r="E640" s="322"/>
      <c r="F640" s="181"/>
      <c r="G640" s="203"/>
      <c r="H640" s="160">
        <f>D640*F640</f>
        <v>0</v>
      </c>
    </row>
    <row r="641" spans="1:8" x14ac:dyDescent="0.2">
      <c r="B641" s="167" t="s">
        <v>404</v>
      </c>
    </row>
    <row r="642" spans="1:8" x14ac:dyDescent="0.2">
      <c r="B642" s="270" t="s">
        <v>1</v>
      </c>
      <c r="C642" s="321"/>
      <c r="D642" s="320">
        <v>1</v>
      </c>
      <c r="E642" s="322"/>
      <c r="F642" s="181"/>
      <c r="G642" s="203"/>
      <c r="H642" s="160">
        <f>D642*F642</f>
        <v>0</v>
      </c>
    </row>
    <row r="643" spans="1:8" x14ac:dyDescent="0.2">
      <c r="B643" s="167" t="s">
        <v>405</v>
      </c>
    </row>
    <row r="644" spans="1:8" x14ac:dyDescent="0.2">
      <c r="B644" s="270" t="s">
        <v>1</v>
      </c>
      <c r="C644" s="321"/>
      <c r="D644" s="320">
        <v>1</v>
      </c>
      <c r="E644" s="322"/>
      <c r="F644" s="181"/>
      <c r="G644" s="203"/>
      <c r="H644" s="160">
        <f>D644*F644</f>
        <v>0</v>
      </c>
    </row>
    <row r="645" spans="1:8" x14ac:dyDescent="0.2">
      <c r="B645" s="270"/>
      <c r="C645" s="321"/>
      <c r="D645" s="320"/>
      <c r="E645" s="322"/>
      <c r="F645" s="269"/>
      <c r="G645" s="203"/>
      <c r="H645" s="131"/>
    </row>
    <row r="646" spans="1:8" x14ac:dyDescent="0.2">
      <c r="B646" s="270"/>
      <c r="C646" s="321"/>
      <c r="D646" s="320"/>
      <c r="E646" s="322"/>
      <c r="F646" s="269"/>
      <c r="G646" s="203"/>
      <c r="H646" s="131"/>
    </row>
    <row r="647" spans="1:8" x14ac:dyDescent="0.2">
      <c r="B647" s="157" t="s">
        <v>378</v>
      </c>
      <c r="C647" s="42"/>
      <c r="D647" s="216"/>
      <c r="E647" s="140"/>
      <c r="F647" s="178"/>
      <c r="G647" s="142"/>
      <c r="H647" s="137"/>
    </row>
    <row r="648" spans="1:8" x14ac:dyDescent="0.2">
      <c r="B648" s="157"/>
      <c r="C648" s="42"/>
      <c r="D648" s="216"/>
      <c r="E648" s="140"/>
      <c r="F648" s="178"/>
      <c r="G648" s="142"/>
      <c r="H648" s="137"/>
    </row>
    <row r="649" spans="1:8" x14ac:dyDescent="0.2">
      <c r="B649" s="106" t="s">
        <v>365</v>
      </c>
      <c r="D649" s="101"/>
      <c r="E649" s="101"/>
      <c r="F649" s="101"/>
      <c r="G649" s="101"/>
      <c r="H649" s="101"/>
    </row>
    <row r="650" spans="1:8" x14ac:dyDescent="0.2">
      <c r="B650" s="328" t="s">
        <v>208</v>
      </c>
      <c r="D650" s="101"/>
      <c r="E650" s="101"/>
      <c r="F650" s="101"/>
      <c r="G650" s="101"/>
      <c r="H650" s="101"/>
    </row>
    <row r="651" spans="1:8" s="106" customFormat="1" x14ac:dyDescent="0.2">
      <c r="A651" s="96"/>
      <c r="B651" s="35" t="s">
        <v>362</v>
      </c>
      <c r="C651" s="101"/>
      <c r="D651" s="101"/>
      <c r="E651" s="101"/>
      <c r="F651" s="101"/>
      <c r="G651" s="101"/>
      <c r="H651" s="101"/>
    </row>
    <row r="652" spans="1:8" s="106" customFormat="1" x14ac:dyDescent="0.2">
      <c r="A652" s="96"/>
      <c r="B652" s="241" t="s">
        <v>1</v>
      </c>
      <c r="C652" s="100"/>
      <c r="D652" s="209">
        <v>1</v>
      </c>
      <c r="E652" s="111"/>
      <c r="F652" s="181"/>
      <c r="G652" s="114"/>
      <c r="H652" s="118">
        <f>D652*F652</f>
        <v>0</v>
      </c>
    </row>
    <row r="653" spans="1:8" s="106" customFormat="1" x14ac:dyDescent="0.2">
      <c r="A653" s="96"/>
      <c r="B653" s="167" t="s">
        <v>387</v>
      </c>
      <c r="C653" s="42"/>
      <c r="D653" s="216"/>
      <c r="E653" s="140"/>
      <c r="F653" s="178"/>
      <c r="G653" s="138"/>
      <c r="H653" s="137"/>
    </row>
    <row r="654" spans="1:8" s="106" customFormat="1" x14ac:dyDescent="0.2">
      <c r="A654" s="96"/>
      <c r="B654" s="73" t="s">
        <v>385</v>
      </c>
      <c r="C654" s="42"/>
      <c r="D654" s="216"/>
      <c r="E654" s="140"/>
      <c r="F654" s="178"/>
      <c r="G654" s="138"/>
      <c r="H654" s="137"/>
    </row>
    <row r="655" spans="1:8" s="106" customFormat="1" x14ac:dyDescent="0.2">
      <c r="A655" s="96"/>
      <c r="B655" s="50" t="s">
        <v>1</v>
      </c>
      <c r="C655" s="42"/>
      <c r="D655" s="216">
        <v>1</v>
      </c>
      <c r="E655" s="140"/>
      <c r="F655" s="191"/>
      <c r="G655" s="138"/>
      <c r="H655" s="118">
        <f>D655*F655</f>
        <v>0</v>
      </c>
    </row>
    <row r="656" spans="1:8" s="106" customFormat="1" x14ac:dyDescent="0.2">
      <c r="A656" s="96"/>
      <c r="B656" s="31" t="s">
        <v>388</v>
      </c>
      <c r="C656" s="42"/>
      <c r="D656" s="216"/>
      <c r="E656" s="140"/>
      <c r="F656" s="178"/>
      <c r="G656" s="138"/>
      <c r="H656" s="137"/>
    </row>
    <row r="657" spans="1:8" s="106" customFormat="1" x14ac:dyDescent="0.2">
      <c r="A657" s="96"/>
      <c r="B657" s="229" t="s">
        <v>208</v>
      </c>
      <c r="C657" s="42"/>
      <c r="D657" s="216"/>
      <c r="E657" s="140"/>
      <c r="F657" s="178"/>
      <c r="G657" s="138"/>
      <c r="H657" s="137"/>
    </row>
    <row r="658" spans="1:8" s="106" customFormat="1" x14ac:dyDescent="0.2">
      <c r="A658" s="96"/>
      <c r="B658" s="31" t="s">
        <v>386</v>
      </c>
      <c r="C658" s="42"/>
      <c r="D658" s="216"/>
      <c r="E658" s="140"/>
      <c r="F658" s="178"/>
      <c r="G658" s="138"/>
      <c r="H658" s="137"/>
    </row>
    <row r="659" spans="1:8" s="106" customFormat="1" x14ac:dyDescent="0.2">
      <c r="A659" s="96"/>
      <c r="B659" s="50" t="s">
        <v>1</v>
      </c>
      <c r="C659" s="42"/>
      <c r="D659" s="216">
        <v>1</v>
      </c>
      <c r="E659" s="140"/>
      <c r="F659" s="191"/>
      <c r="G659" s="138"/>
      <c r="H659" s="118">
        <f>D659*F659</f>
        <v>0</v>
      </c>
    </row>
    <row r="660" spans="1:8" s="106" customFormat="1" x14ac:dyDescent="0.2">
      <c r="A660" s="96"/>
      <c r="B660" s="335" t="s">
        <v>389</v>
      </c>
      <c r="C660" s="100"/>
      <c r="D660" s="209"/>
      <c r="E660" s="111"/>
      <c r="F660" s="269"/>
      <c r="G660" s="114"/>
      <c r="H660" s="119"/>
    </row>
    <row r="661" spans="1:8" s="106" customFormat="1" x14ac:dyDescent="0.2">
      <c r="A661" s="96"/>
      <c r="B661" s="335" t="s">
        <v>386</v>
      </c>
      <c r="C661" s="100"/>
      <c r="D661" s="209"/>
      <c r="E661" s="111"/>
      <c r="F661" s="269"/>
      <c r="G661" s="114"/>
      <c r="H661" s="119"/>
    </row>
    <row r="662" spans="1:8" s="106" customFormat="1" x14ac:dyDescent="0.2">
      <c r="A662" s="96"/>
      <c r="B662" s="50" t="s">
        <v>1</v>
      </c>
      <c r="C662" s="42"/>
      <c r="D662" s="216">
        <v>1</v>
      </c>
      <c r="E662" s="140"/>
      <c r="F662" s="191"/>
      <c r="G662" s="138"/>
      <c r="H662" s="118">
        <f>D662*F662</f>
        <v>0</v>
      </c>
    </row>
    <row r="663" spans="1:8" s="106" customFormat="1" x14ac:dyDescent="0.2">
      <c r="A663" s="96"/>
      <c r="B663" s="329" t="s">
        <v>390</v>
      </c>
      <c r="C663" s="76"/>
      <c r="D663" s="194"/>
      <c r="E663" s="144"/>
      <c r="F663" s="190"/>
      <c r="G663" s="156"/>
      <c r="H663" s="156"/>
    </row>
    <row r="664" spans="1:8" s="106" customFormat="1" x14ac:dyDescent="0.2">
      <c r="A664" s="96"/>
      <c r="B664" s="35" t="s">
        <v>363</v>
      </c>
      <c r="C664" s="75"/>
      <c r="D664" s="209"/>
      <c r="E664" s="145"/>
      <c r="F664" s="269"/>
      <c r="G664" s="134"/>
      <c r="H664" s="134"/>
    </row>
    <row r="665" spans="1:8" s="106" customFormat="1" x14ac:dyDescent="0.2">
      <c r="A665" s="96"/>
      <c r="B665" s="270" t="s">
        <v>1</v>
      </c>
      <c r="C665" s="42"/>
      <c r="D665" s="209">
        <v>2</v>
      </c>
      <c r="E665" s="111"/>
      <c r="F665" s="180"/>
      <c r="G665" s="114"/>
      <c r="H665" s="118">
        <f>D665*F665</f>
        <v>0</v>
      </c>
    </row>
    <row r="666" spans="1:8" s="106" customFormat="1" x14ac:dyDescent="0.2">
      <c r="A666" s="96"/>
      <c r="B666" s="167" t="s">
        <v>406</v>
      </c>
      <c r="C666" s="42"/>
      <c r="D666" s="216"/>
      <c r="E666" s="140"/>
      <c r="F666" s="190"/>
      <c r="G666" s="142"/>
      <c r="H666" s="137"/>
    </row>
    <row r="667" spans="1:8" s="106" customFormat="1" x14ac:dyDescent="0.2">
      <c r="A667" s="96"/>
      <c r="B667" s="270" t="s">
        <v>1</v>
      </c>
      <c r="C667" s="321"/>
      <c r="D667" s="320">
        <v>1</v>
      </c>
      <c r="E667" s="322"/>
      <c r="F667" s="181"/>
      <c r="G667" s="203"/>
      <c r="H667" s="160">
        <f>D667*F667</f>
        <v>0</v>
      </c>
    </row>
    <row r="668" spans="1:8" s="106" customFormat="1" x14ac:dyDescent="0.2">
      <c r="A668" s="96"/>
      <c r="B668" s="167" t="s">
        <v>407</v>
      </c>
      <c r="C668" s="101"/>
      <c r="D668" s="208"/>
      <c r="E668" s="113"/>
      <c r="F668" s="183"/>
      <c r="G668" s="114"/>
      <c r="H668" s="115"/>
    </row>
    <row r="669" spans="1:8" s="106" customFormat="1" x14ac:dyDescent="0.2">
      <c r="A669" s="96"/>
      <c r="B669" s="270" t="s">
        <v>1</v>
      </c>
      <c r="C669" s="321"/>
      <c r="D669" s="320">
        <v>1</v>
      </c>
      <c r="E669" s="322"/>
      <c r="F669" s="181"/>
      <c r="G669" s="203"/>
      <c r="H669" s="160">
        <f>D669*F669</f>
        <v>0</v>
      </c>
    </row>
    <row r="670" spans="1:8" s="106" customFormat="1" x14ac:dyDescent="0.2">
      <c r="A670" s="96"/>
      <c r="B670" s="167" t="s">
        <v>408</v>
      </c>
      <c r="C670" s="101"/>
      <c r="D670" s="208"/>
      <c r="E670" s="113"/>
      <c r="F670" s="183"/>
      <c r="G670" s="114"/>
      <c r="H670" s="115"/>
    </row>
    <row r="671" spans="1:8" s="106" customFormat="1" x14ac:dyDescent="0.2">
      <c r="A671" s="96"/>
      <c r="B671" s="270" t="s">
        <v>1</v>
      </c>
      <c r="C671" s="321"/>
      <c r="D671" s="320">
        <v>1</v>
      </c>
      <c r="E671" s="322"/>
      <c r="F671" s="181"/>
      <c r="G671" s="203"/>
      <c r="H671" s="160">
        <f>D671*F671</f>
        <v>0</v>
      </c>
    </row>
    <row r="672" spans="1:8" s="106" customFormat="1" x14ac:dyDescent="0.2">
      <c r="A672" s="96"/>
      <c r="B672" s="259" t="s">
        <v>391</v>
      </c>
      <c r="C672" s="42"/>
      <c r="D672" s="209"/>
      <c r="E672" s="111"/>
      <c r="F672" s="188"/>
      <c r="G672" s="114"/>
      <c r="H672" s="119"/>
    </row>
    <row r="673" spans="1:8" s="106" customFormat="1" x14ac:dyDescent="0.2">
      <c r="A673" s="96"/>
      <c r="B673" s="31" t="s">
        <v>364</v>
      </c>
      <c r="C673" s="42"/>
      <c r="D673" s="216"/>
      <c r="E673" s="140"/>
      <c r="F673" s="178"/>
      <c r="G673" s="142"/>
      <c r="H673" s="137"/>
    </row>
    <row r="674" spans="1:8" s="106" customFormat="1" x14ac:dyDescent="0.2">
      <c r="A674" s="96"/>
      <c r="B674" s="50" t="s">
        <v>1</v>
      </c>
      <c r="C674" s="42"/>
      <c r="D674" s="209">
        <v>2</v>
      </c>
      <c r="E674" s="111"/>
      <c r="F674" s="180"/>
      <c r="G674" s="114"/>
      <c r="H674" s="118">
        <f>D674*F674</f>
        <v>0</v>
      </c>
    </row>
    <row r="675" spans="1:8" s="106" customFormat="1" x14ac:dyDescent="0.2">
      <c r="A675" s="96"/>
      <c r="B675" s="287" t="s">
        <v>392</v>
      </c>
      <c r="C675" s="316"/>
      <c r="D675" s="217"/>
      <c r="E675" s="316"/>
      <c r="F675" s="317"/>
      <c r="G675" s="316"/>
      <c r="H675" s="190"/>
    </row>
    <row r="676" spans="1:8" s="106" customFormat="1" x14ac:dyDescent="0.2">
      <c r="A676" s="96"/>
      <c r="B676" s="288" t="s">
        <v>1</v>
      </c>
      <c r="C676" s="319"/>
      <c r="D676" s="320">
        <v>3</v>
      </c>
      <c r="E676" s="319"/>
      <c r="F676" s="180"/>
      <c r="G676" s="129"/>
      <c r="H676" s="181">
        <f>D676*F676</f>
        <v>0</v>
      </c>
    </row>
    <row r="677" spans="1:8" s="106" customFormat="1" x14ac:dyDescent="0.2">
      <c r="A677" s="96"/>
      <c r="B677" s="287" t="s">
        <v>393</v>
      </c>
      <c r="C677" s="319"/>
      <c r="D677" s="320"/>
      <c r="E677" s="319"/>
      <c r="F677" s="188"/>
      <c r="G677" s="129"/>
      <c r="H677" s="269"/>
    </row>
    <row r="678" spans="1:8" s="106" customFormat="1" x14ac:dyDescent="0.2">
      <c r="A678" s="96"/>
      <c r="B678" s="288" t="s">
        <v>1</v>
      </c>
      <c r="C678" s="319"/>
      <c r="D678" s="320">
        <v>3</v>
      </c>
      <c r="E678" s="319"/>
      <c r="F678" s="180"/>
      <c r="G678" s="129"/>
      <c r="H678" s="181">
        <f>D678*F678</f>
        <v>0</v>
      </c>
    </row>
    <row r="679" spans="1:8" x14ac:dyDescent="0.2">
      <c r="B679" s="318"/>
      <c r="C679" s="319"/>
      <c r="D679" s="320"/>
      <c r="E679" s="319"/>
      <c r="F679" s="188"/>
      <c r="G679" s="129"/>
      <c r="H679" s="269"/>
    </row>
    <row r="680" spans="1:8" x14ac:dyDescent="0.2">
      <c r="B680" s="157"/>
      <c r="D680" s="260"/>
      <c r="E680" s="101"/>
      <c r="F680" s="101"/>
      <c r="G680" s="101"/>
      <c r="H680" s="101"/>
    </row>
    <row r="681" spans="1:8" x14ac:dyDescent="0.2">
      <c r="B681" s="50"/>
      <c r="C681" s="42"/>
      <c r="D681" s="209"/>
      <c r="E681" s="132"/>
      <c r="F681" s="269"/>
      <c r="G681" s="117"/>
      <c r="H681" s="119"/>
    </row>
    <row r="682" spans="1:8" ht="45" x14ac:dyDescent="0.2">
      <c r="A682" s="27"/>
      <c r="B682" s="71" t="s">
        <v>394</v>
      </c>
      <c r="C682" s="27"/>
      <c r="D682" s="216"/>
      <c r="E682" s="136"/>
      <c r="F682" s="189"/>
      <c r="G682" s="138"/>
      <c r="H682" s="138"/>
    </row>
    <row r="683" spans="1:8" ht="14.25" x14ac:dyDescent="0.2">
      <c r="A683" s="27"/>
      <c r="B683" s="31"/>
      <c r="C683" s="27"/>
      <c r="D683" s="216"/>
      <c r="E683" s="136"/>
      <c r="F683" s="189"/>
      <c r="G683" s="138"/>
      <c r="H683" s="138"/>
    </row>
    <row r="684" spans="1:8" ht="14.25" x14ac:dyDescent="0.2">
      <c r="A684" s="80"/>
      <c r="B684" s="31" t="s">
        <v>236</v>
      </c>
      <c r="C684" s="42"/>
      <c r="D684" s="216"/>
      <c r="E684" s="140"/>
      <c r="F684" s="178"/>
      <c r="G684" s="138"/>
      <c r="H684" s="137"/>
    </row>
    <row r="685" spans="1:8" ht="14.25" x14ac:dyDescent="0.2">
      <c r="A685" s="80"/>
      <c r="B685" s="229" t="s">
        <v>208</v>
      </c>
      <c r="C685" s="42"/>
      <c r="D685" s="216"/>
      <c r="E685" s="140"/>
      <c r="F685" s="178"/>
      <c r="G685" s="138"/>
      <c r="H685" s="137"/>
    </row>
    <row r="686" spans="1:8" ht="14.25" x14ac:dyDescent="0.2">
      <c r="A686" s="80"/>
      <c r="B686" s="31" t="s">
        <v>200</v>
      </c>
      <c r="C686" s="42"/>
      <c r="D686" s="216"/>
      <c r="E686" s="140"/>
      <c r="F686" s="178"/>
      <c r="G686" s="138"/>
      <c r="H686" s="137"/>
    </row>
    <row r="687" spans="1:8" ht="14.25" x14ac:dyDescent="0.2">
      <c r="A687" s="80"/>
      <c r="B687" s="50" t="s">
        <v>1</v>
      </c>
      <c r="C687" s="42"/>
      <c r="D687" s="216">
        <v>7</v>
      </c>
      <c r="E687" s="140"/>
      <c r="F687" s="191"/>
      <c r="G687" s="138"/>
      <c r="H687" s="118">
        <f>D687*F687</f>
        <v>0</v>
      </c>
    </row>
    <row r="688" spans="1:8" ht="14.25" x14ac:dyDescent="0.2">
      <c r="A688" s="80"/>
      <c r="B688" s="167" t="s">
        <v>367</v>
      </c>
      <c r="C688" s="42"/>
      <c r="D688" s="216"/>
      <c r="E688" s="140"/>
      <c r="F688" s="178"/>
      <c r="G688" s="138"/>
      <c r="H688" s="137"/>
    </row>
    <row r="689" spans="1:8" ht="14.25" x14ac:dyDescent="0.2">
      <c r="A689" s="80"/>
      <c r="B689" s="73" t="s">
        <v>366</v>
      </c>
      <c r="C689" s="42"/>
      <c r="D689" s="216"/>
      <c r="E689" s="140"/>
      <c r="F689" s="178"/>
      <c r="G689" s="138"/>
      <c r="H689" s="137"/>
    </row>
    <row r="690" spans="1:8" ht="14.25" x14ac:dyDescent="0.2">
      <c r="A690" s="80"/>
      <c r="B690" s="50" t="s">
        <v>1</v>
      </c>
      <c r="C690" s="42"/>
      <c r="D690" s="216">
        <f>D687</f>
        <v>7</v>
      </c>
      <c r="E690" s="140"/>
      <c r="F690" s="191"/>
      <c r="G690" s="138"/>
      <c r="H690" s="118">
        <f>D690*F690</f>
        <v>0</v>
      </c>
    </row>
    <row r="691" spans="1:8" ht="14.25" x14ac:dyDescent="0.2">
      <c r="A691" s="80"/>
      <c r="B691" s="73" t="s">
        <v>237</v>
      </c>
      <c r="C691" s="42"/>
      <c r="D691" s="216"/>
      <c r="E691" s="140"/>
      <c r="F691" s="178"/>
      <c r="G691" s="138"/>
      <c r="H691" s="137"/>
    </row>
    <row r="692" spans="1:8" ht="14.25" x14ac:dyDescent="0.2">
      <c r="A692" s="80"/>
      <c r="B692" s="31" t="s">
        <v>169</v>
      </c>
      <c r="C692" s="42"/>
      <c r="D692" s="216"/>
      <c r="E692" s="140"/>
      <c r="F692" s="178"/>
      <c r="G692" s="138"/>
      <c r="H692" s="137"/>
    </row>
    <row r="693" spans="1:8" ht="14.25" x14ac:dyDescent="0.2">
      <c r="A693" s="80"/>
      <c r="B693" s="50" t="s">
        <v>1</v>
      </c>
      <c r="C693" s="42"/>
      <c r="D693" s="216">
        <f>D687</f>
        <v>7</v>
      </c>
      <c r="E693" s="140"/>
      <c r="F693" s="191"/>
      <c r="G693" s="138"/>
      <c r="H693" s="118">
        <f>D693*F693</f>
        <v>0</v>
      </c>
    </row>
    <row r="694" spans="1:8" ht="14.25" x14ac:dyDescent="0.2">
      <c r="A694" s="80"/>
      <c r="B694" s="73" t="s">
        <v>409</v>
      </c>
      <c r="C694" s="42"/>
      <c r="D694" s="216"/>
      <c r="E694" s="140"/>
      <c r="F694" s="178"/>
      <c r="G694" s="138"/>
      <c r="H694" s="137"/>
    </row>
    <row r="695" spans="1:8" ht="14.25" x14ac:dyDescent="0.2">
      <c r="A695" s="80"/>
      <c r="B695" s="50" t="s">
        <v>1</v>
      </c>
      <c r="C695" s="42"/>
      <c r="D695" s="216">
        <v>7</v>
      </c>
      <c r="E695" s="140"/>
      <c r="F695" s="181"/>
      <c r="G695" s="138"/>
      <c r="H695" s="118">
        <f>D695*F695</f>
        <v>0</v>
      </c>
    </row>
    <row r="696" spans="1:8" ht="14.25" x14ac:dyDescent="0.2">
      <c r="A696" s="80"/>
      <c r="B696" s="167" t="s">
        <v>410</v>
      </c>
    </row>
    <row r="697" spans="1:8" ht="14.25" x14ac:dyDescent="0.2">
      <c r="A697" s="80"/>
      <c r="B697" s="270" t="s">
        <v>1</v>
      </c>
      <c r="C697" s="321"/>
      <c r="D697" s="320">
        <v>7</v>
      </c>
      <c r="E697" s="322"/>
      <c r="F697" s="181"/>
      <c r="G697" s="203"/>
      <c r="H697" s="160">
        <f>D697*F697</f>
        <v>0</v>
      </c>
    </row>
    <row r="698" spans="1:8" ht="14.25" x14ac:dyDescent="0.2">
      <c r="A698" s="80"/>
      <c r="B698" s="167" t="s">
        <v>411</v>
      </c>
    </row>
    <row r="699" spans="1:8" ht="14.25" x14ac:dyDescent="0.2">
      <c r="A699" s="80"/>
      <c r="B699" s="270" t="s">
        <v>1</v>
      </c>
      <c r="C699" s="321"/>
      <c r="D699" s="320">
        <v>7</v>
      </c>
      <c r="E699" s="322"/>
      <c r="F699" s="181"/>
      <c r="G699" s="203"/>
      <c r="H699" s="160">
        <f>D699*F699</f>
        <v>0</v>
      </c>
    </row>
    <row r="700" spans="1:8" ht="14.25" x14ac:dyDescent="0.2">
      <c r="A700" s="80"/>
      <c r="B700" s="50"/>
      <c r="C700" s="42"/>
      <c r="D700" s="216"/>
      <c r="E700" s="140"/>
      <c r="F700" s="269"/>
      <c r="G700" s="138"/>
      <c r="H700" s="119"/>
    </row>
    <row r="701" spans="1:8" ht="14.25" x14ac:dyDescent="0.2">
      <c r="A701" s="80"/>
      <c r="B701" s="167" t="s">
        <v>412</v>
      </c>
      <c r="C701" s="42"/>
      <c r="D701" s="216"/>
      <c r="E701" s="140"/>
      <c r="F701" s="190"/>
      <c r="G701" s="142"/>
      <c r="H701" s="137"/>
    </row>
    <row r="702" spans="1:8" ht="14.25" x14ac:dyDescent="0.2">
      <c r="A702" s="80"/>
      <c r="B702" s="270" t="s">
        <v>1</v>
      </c>
      <c r="C702" s="321"/>
      <c r="D702" s="320">
        <v>14</v>
      </c>
      <c r="E702" s="322"/>
      <c r="F702" s="181"/>
      <c r="G702" s="203"/>
      <c r="H702" s="160">
        <f>D702*F702</f>
        <v>0</v>
      </c>
    </row>
    <row r="703" spans="1:8" ht="14.25" x14ac:dyDescent="0.2">
      <c r="A703" s="80"/>
      <c r="B703" s="167" t="s">
        <v>413</v>
      </c>
    </row>
    <row r="704" spans="1:8" ht="14.25" x14ac:dyDescent="0.2">
      <c r="A704" s="80"/>
      <c r="B704" s="270" t="s">
        <v>1</v>
      </c>
      <c r="C704" s="321"/>
      <c r="D704" s="320">
        <v>14</v>
      </c>
      <c r="E704" s="322"/>
      <c r="F704" s="181"/>
      <c r="G704" s="203"/>
      <c r="H704" s="160">
        <f>D704*F704</f>
        <v>0</v>
      </c>
    </row>
    <row r="705" spans="1:8" ht="14.25" x14ac:dyDescent="0.2">
      <c r="A705" s="80"/>
      <c r="B705" s="167" t="s">
        <v>414</v>
      </c>
    </row>
    <row r="706" spans="1:8" ht="14.25" x14ac:dyDescent="0.2">
      <c r="A706" s="80"/>
      <c r="B706" s="270" t="s">
        <v>1</v>
      </c>
      <c r="C706" s="321"/>
      <c r="D706" s="320">
        <v>14</v>
      </c>
      <c r="E706" s="322"/>
      <c r="F706" s="181"/>
      <c r="G706" s="203"/>
      <c r="H706" s="160">
        <f>D706*F706</f>
        <v>0</v>
      </c>
    </row>
    <row r="707" spans="1:8" ht="14.25" x14ac:dyDescent="0.2">
      <c r="A707" s="80"/>
      <c r="B707" s="50"/>
      <c r="C707" s="42"/>
      <c r="D707" s="216"/>
      <c r="E707" s="140"/>
      <c r="F707" s="269"/>
      <c r="G707" s="138"/>
      <c r="H707" s="119"/>
    </row>
    <row r="708" spans="1:8" ht="14.25" x14ac:dyDescent="0.2">
      <c r="A708" s="27"/>
      <c r="B708" s="35" t="s">
        <v>238</v>
      </c>
      <c r="C708" s="42"/>
      <c r="D708" s="216"/>
      <c r="E708" s="140"/>
      <c r="F708" s="178"/>
      <c r="G708" s="138"/>
      <c r="H708" s="137"/>
    </row>
    <row r="709" spans="1:8" ht="14.25" x14ac:dyDescent="0.2">
      <c r="A709" s="27"/>
      <c r="B709" s="31" t="s">
        <v>200</v>
      </c>
      <c r="C709" s="42"/>
      <c r="D709" s="216"/>
      <c r="E709" s="140"/>
      <c r="F709" s="178"/>
      <c r="G709" s="138"/>
      <c r="H709" s="137"/>
    </row>
    <row r="710" spans="1:8" ht="14.25" x14ac:dyDescent="0.2">
      <c r="A710" s="27"/>
      <c r="B710" s="50" t="s">
        <v>1</v>
      </c>
      <c r="C710" s="42"/>
      <c r="D710" s="216">
        <f>D687</f>
        <v>7</v>
      </c>
      <c r="E710" s="140"/>
      <c r="F710" s="193"/>
      <c r="G710" s="138"/>
      <c r="H710" s="118">
        <f>D710*F710</f>
        <v>0</v>
      </c>
    </row>
    <row r="711" spans="1:8" ht="14.25" x14ac:dyDescent="0.2">
      <c r="A711" s="27"/>
      <c r="B711" s="31" t="s">
        <v>239</v>
      </c>
      <c r="C711" s="42"/>
      <c r="D711" s="216"/>
      <c r="E711" s="140"/>
      <c r="F711" s="178"/>
      <c r="G711" s="138"/>
      <c r="H711" s="137"/>
    </row>
    <row r="712" spans="1:8" ht="14.25" x14ac:dyDescent="0.2">
      <c r="A712" s="27"/>
      <c r="B712" s="31" t="s">
        <v>200</v>
      </c>
      <c r="C712" s="42"/>
      <c r="D712" s="216"/>
      <c r="E712" s="140"/>
      <c r="F712" s="178"/>
      <c r="G712" s="138"/>
      <c r="H712" s="137"/>
    </row>
    <row r="713" spans="1:8" ht="14.25" x14ac:dyDescent="0.2">
      <c r="A713" s="27"/>
      <c r="B713" s="50" t="s">
        <v>1</v>
      </c>
      <c r="C713" s="42"/>
      <c r="D713" s="216">
        <f>D687</f>
        <v>7</v>
      </c>
      <c r="E713" s="140"/>
      <c r="F713" s="193"/>
      <c r="G713" s="138"/>
      <c r="H713" s="118">
        <f>D713*F713</f>
        <v>0</v>
      </c>
    </row>
    <row r="714" spans="1:8" ht="14.25" x14ac:dyDescent="0.2">
      <c r="A714" s="27"/>
      <c r="B714" s="73" t="s">
        <v>240</v>
      </c>
      <c r="C714" s="42"/>
      <c r="D714" s="216"/>
      <c r="E714" s="140"/>
      <c r="F714" s="178"/>
      <c r="G714" s="138"/>
      <c r="H714" s="137"/>
    </row>
    <row r="715" spans="1:8" ht="14.25" x14ac:dyDescent="0.2">
      <c r="A715" s="27"/>
      <c r="B715" s="229" t="s">
        <v>208</v>
      </c>
      <c r="C715" s="42"/>
      <c r="D715" s="216"/>
      <c r="E715" s="140"/>
      <c r="F715" s="178"/>
      <c r="G715" s="138"/>
      <c r="H715" s="137"/>
    </row>
    <row r="716" spans="1:8" ht="14.25" x14ac:dyDescent="0.2">
      <c r="A716" s="27"/>
      <c r="B716" s="31" t="s">
        <v>242</v>
      </c>
      <c r="C716" s="42"/>
      <c r="D716" s="216"/>
      <c r="E716" s="140"/>
      <c r="F716" s="178"/>
      <c r="G716" s="138"/>
      <c r="H716" s="137"/>
    </row>
    <row r="717" spans="1:8" ht="14.25" x14ac:dyDescent="0.2">
      <c r="A717" s="27"/>
      <c r="B717" s="50" t="s">
        <v>1</v>
      </c>
      <c r="C717" s="42"/>
      <c r="D717" s="209">
        <f>D687</f>
        <v>7</v>
      </c>
      <c r="E717" s="140"/>
      <c r="F717" s="193"/>
      <c r="G717" s="138"/>
      <c r="H717" s="118">
        <f>D717*F717</f>
        <v>0</v>
      </c>
    </row>
    <row r="718" spans="1:8" ht="14.25" x14ac:dyDescent="0.2">
      <c r="A718" s="27"/>
      <c r="B718" s="73" t="s">
        <v>241</v>
      </c>
      <c r="C718" s="27"/>
      <c r="D718" s="209"/>
      <c r="E718" s="136"/>
      <c r="F718" s="189"/>
      <c r="G718" s="138"/>
      <c r="H718" s="138"/>
    </row>
    <row r="719" spans="1:8" ht="14.25" x14ac:dyDescent="0.2">
      <c r="A719" s="27"/>
      <c r="B719" s="31" t="s">
        <v>170</v>
      </c>
      <c r="C719" s="27"/>
      <c r="D719" s="209"/>
      <c r="E719" s="136"/>
      <c r="F719" s="189"/>
      <c r="G719" s="138"/>
      <c r="H719" s="138"/>
    </row>
    <row r="720" spans="1:8" ht="14.25" x14ac:dyDescent="0.2">
      <c r="A720" s="27"/>
      <c r="B720" s="50" t="s">
        <v>1</v>
      </c>
      <c r="C720" s="42"/>
      <c r="D720" s="209">
        <f>D687</f>
        <v>7</v>
      </c>
      <c r="E720" s="140"/>
      <c r="F720" s="193"/>
      <c r="G720" s="138"/>
      <c r="H720" s="118">
        <f>D720*F720</f>
        <v>0</v>
      </c>
    </row>
    <row r="721" spans="1:8" ht="14.25" x14ac:dyDescent="0.2">
      <c r="A721" s="27"/>
      <c r="B721" s="31" t="s">
        <v>357</v>
      </c>
      <c r="C721" s="42"/>
      <c r="D721" s="209"/>
      <c r="E721" s="140"/>
      <c r="F721" s="178"/>
      <c r="G721" s="138"/>
      <c r="H721" s="119"/>
    </row>
    <row r="722" spans="1:8" ht="14.25" x14ac:dyDescent="0.2">
      <c r="A722" s="27"/>
      <c r="B722" s="31" t="s">
        <v>200</v>
      </c>
      <c r="C722" s="42"/>
      <c r="D722" s="209"/>
      <c r="E722" s="140"/>
      <c r="F722" s="178"/>
      <c r="G722" s="138"/>
      <c r="H722" s="119"/>
    </row>
    <row r="723" spans="1:8" ht="14.25" x14ac:dyDescent="0.2">
      <c r="A723" s="27"/>
      <c r="B723" s="50" t="s">
        <v>1</v>
      </c>
      <c r="C723" s="42"/>
      <c r="D723" s="209">
        <v>7</v>
      </c>
      <c r="E723" s="140"/>
      <c r="F723" s="193"/>
      <c r="G723" s="138"/>
      <c r="H723" s="118">
        <f>D723*F723</f>
        <v>0</v>
      </c>
    </row>
    <row r="724" spans="1:8" ht="14.25" x14ac:dyDescent="0.2">
      <c r="A724" s="27"/>
      <c r="B724" s="50"/>
      <c r="C724" s="42"/>
      <c r="D724" s="209"/>
      <c r="E724" s="140"/>
      <c r="F724" s="178"/>
      <c r="G724" s="138"/>
      <c r="H724" s="119"/>
    </row>
    <row r="725" spans="1:8" ht="14.25" x14ac:dyDescent="0.2">
      <c r="A725" s="27"/>
      <c r="B725" s="50"/>
      <c r="C725" s="42"/>
      <c r="D725" s="209"/>
      <c r="E725" s="140"/>
      <c r="F725" s="178"/>
      <c r="G725" s="138"/>
      <c r="H725" s="131"/>
    </row>
    <row r="726" spans="1:8" x14ac:dyDescent="0.2">
      <c r="A726" s="74"/>
      <c r="B726" s="14"/>
      <c r="C726" s="77"/>
      <c r="D726" s="220"/>
      <c r="E726" s="146"/>
      <c r="F726" s="195"/>
      <c r="G726" s="147"/>
      <c r="H726" s="126"/>
    </row>
    <row r="727" spans="1:8" x14ac:dyDescent="0.25">
      <c r="A727" s="85" t="s">
        <v>179</v>
      </c>
      <c r="B727" s="52" t="s">
        <v>80</v>
      </c>
      <c r="C727" s="3"/>
      <c r="D727" s="209"/>
      <c r="E727" s="132"/>
      <c r="F727" s="153"/>
      <c r="G727" s="148"/>
      <c r="H727" s="323">
        <f>SUM(H618:H725)</f>
        <v>0</v>
      </c>
    </row>
    <row r="728" spans="1:8" x14ac:dyDescent="0.25">
      <c r="A728" s="86"/>
      <c r="B728" s="17"/>
      <c r="C728" s="78"/>
      <c r="D728" s="221"/>
      <c r="E728" s="149"/>
      <c r="F728" s="184"/>
      <c r="G728" s="148"/>
      <c r="H728" s="118"/>
    </row>
    <row r="729" spans="1:8" ht="14.25" x14ac:dyDescent="0.2">
      <c r="A729" s="27"/>
      <c r="B729" s="50"/>
      <c r="C729" s="42"/>
      <c r="D729" s="209"/>
      <c r="E729" s="140"/>
      <c r="F729" s="178"/>
      <c r="G729" s="138"/>
      <c r="H729" s="131"/>
    </row>
    <row r="730" spans="1:8" ht="14.25" x14ac:dyDescent="0.2">
      <c r="A730" s="27"/>
      <c r="B730" s="50"/>
      <c r="C730" s="42"/>
      <c r="D730" s="209"/>
      <c r="E730" s="140"/>
      <c r="F730" s="178"/>
      <c r="G730" s="138"/>
      <c r="H730" s="131"/>
    </row>
    <row r="731" spans="1:8" ht="14.25" x14ac:dyDescent="0.2">
      <c r="A731" s="27"/>
      <c r="B731" s="50"/>
      <c r="C731" s="42"/>
      <c r="D731" s="209"/>
      <c r="E731" s="140"/>
      <c r="F731" s="178"/>
      <c r="G731" s="138"/>
      <c r="H731" s="131"/>
    </row>
    <row r="732" spans="1:8" ht="14.25" x14ac:dyDescent="0.2">
      <c r="A732" s="27"/>
      <c r="B732" s="50"/>
      <c r="C732" s="42"/>
      <c r="D732" s="209"/>
      <c r="E732" s="140"/>
      <c r="F732" s="178"/>
      <c r="G732" s="138"/>
      <c r="H732" s="131"/>
    </row>
    <row r="733" spans="1:8" x14ac:dyDescent="0.2">
      <c r="A733" s="47" t="s">
        <v>180</v>
      </c>
      <c r="B733" s="53" t="s">
        <v>369</v>
      </c>
      <c r="C733" s="42"/>
      <c r="D733" s="209"/>
      <c r="E733" s="140"/>
      <c r="F733" s="178"/>
      <c r="G733" s="138"/>
      <c r="H733" s="131"/>
    </row>
    <row r="734" spans="1:8" x14ac:dyDescent="0.2">
      <c r="A734" s="47"/>
      <c r="B734" s="53"/>
      <c r="C734" s="42"/>
      <c r="D734" s="209"/>
      <c r="E734" s="140"/>
      <c r="F734" s="178"/>
      <c r="G734" s="138"/>
      <c r="H734" s="131"/>
    </row>
    <row r="735" spans="1:8" ht="45" x14ac:dyDescent="0.2">
      <c r="A735" s="27"/>
      <c r="B735" s="84" t="s">
        <v>373</v>
      </c>
      <c r="C735" s="42"/>
      <c r="D735" s="209"/>
      <c r="E735" s="140"/>
      <c r="F735" s="178"/>
      <c r="G735" s="178"/>
      <c r="H735" s="131"/>
    </row>
    <row r="736" spans="1:8" ht="14.25" x14ac:dyDescent="0.2">
      <c r="A736" s="27"/>
      <c r="B736" s="270"/>
      <c r="C736" s="209"/>
      <c r="D736" s="209"/>
      <c r="E736" s="209"/>
      <c r="F736" s="209"/>
      <c r="G736" s="138"/>
      <c r="H736" s="131"/>
    </row>
    <row r="737" spans="1:8" ht="14.25" x14ac:dyDescent="0.2">
      <c r="A737" s="27"/>
      <c r="B737" s="23" t="s">
        <v>368</v>
      </c>
      <c r="C737" s="209"/>
      <c r="D737" s="209"/>
      <c r="E737" s="209"/>
      <c r="F737" s="209"/>
      <c r="G737" s="138"/>
      <c r="H737" s="131"/>
    </row>
    <row r="738" spans="1:8" ht="14.25" x14ac:dyDescent="0.2">
      <c r="A738" s="27"/>
      <c r="B738" s="23"/>
      <c r="C738" s="42"/>
      <c r="D738" s="209"/>
      <c r="E738" s="140"/>
      <c r="F738" s="178"/>
      <c r="G738" s="138"/>
      <c r="H738" s="131"/>
    </row>
    <row r="739" spans="1:8" ht="102" x14ac:dyDescent="0.2">
      <c r="A739" s="27"/>
      <c r="B739" s="163" t="s">
        <v>370</v>
      </c>
      <c r="C739" s="3"/>
      <c r="D739" s="330"/>
      <c r="E739" s="132"/>
      <c r="F739" s="153"/>
      <c r="G739" s="135"/>
      <c r="H739" s="119"/>
    </row>
    <row r="740" spans="1:8" ht="14.25" x14ac:dyDescent="0.2">
      <c r="A740" s="27"/>
      <c r="B740" s="163"/>
      <c r="C740" s="3"/>
      <c r="D740" s="330"/>
      <c r="E740" s="132"/>
      <c r="F740" s="153"/>
      <c r="G740" s="135"/>
      <c r="H740" s="119"/>
    </row>
    <row r="741" spans="1:8" ht="42.75" x14ac:dyDescent="0.2">
      <c r="A741" s="27"/>
      <c r="B741" s="72" t="s">
        <v>371</v>
      </c>
      <c r="C741" s="3"/>
      <c r="D741" s="330"/>
      <c r="E741" s="132"/>
      <c r="F741" s="153"/>
      <c r="G741" s="135"/>
      <c r="H741" s="119"/>
    </row>
    <row r="742" spans="1:8" ht="14.25" x14ac:dyDescent="0.2">
      <c r="A742" s="27"/>
      <c r="B742" s="72"/>
      <c r="C742" s="3"/>
      <c r="D742" s="330"/>
      <c r="E742" s="132"/>
      <c r="F742" s="153"/>
      <c r="G742" s="135"/>
      <c r="H742" s="119"/>
    </row>
    <row r="743" spans="1:8" ht="28.5" x14ac:dyDescent="0.2">
      <c r="A743" s="27"/>
      <c r="B743" s="18" t="s">
        <v>395</v>
      </c>
      <c r="C743" s="3"/>
      <c r="D743" s="219"/>
      <c r="E743" s="132"/>
      <c r="F743" s="153"/>
      <c r="G743" s="135"/>
      <c r="H743" s="119"/>
    </row>
    <row r="744" spans="1:8" ht="14.25" x14ac:dyDescent="0.2">
      <c r="A744" s="27"/>
      <c r="B744" s="331" t="s">
        <v>10</v>
      </c>
      <c r="C744" s="73"/>
      <c r="D744" s="216">
        <v>17</v>
      </c>
      <c r="E744" s="140"/>
      <c r="F744" s="191"/>
      <c r="G744" s="138"/>
      <c r="H744" s="118">
        <f>D744*F744</f>
        <v>0</v>
      </c>
    </row>
    <row r="745" spans="1:8" ht="28.5" x14ac:dyDescent="0.2">
      <c r="A745" s="27"/>
      <c r="B745" s="18" t="s">
        <v>396</v>
      </c>
      <c r="C745" s="3"/>
      <c r="D745" s="219"/>
      <c r="E745" s="132"/>
      <c r="F745" s="153"/>
      <c r="G745" s="135"/>
      <c r="H745" s="119"/>
    </row>
    <row r="746" spans="1:8" ht="14.25" x14ac:dyDescent="0.2">
      <c r="A746" s="27"/>
      <c r="B746" s="331" t="s">
        <v>10</v>
      </c>
      <c r="C746" s="73"/>
      <c r="D746" s="216">
        <v>7</v>
      </c>
      <c r="E746" s="140"/>
      <c r="F746" s="191"/>
      <c r="G746" s="138"/>
      <c r="H746" s="118">
        <f>D746*F746</f>
        <v>0</v>
      </c>
    </row>
    <row r="747" spans="1:8" x14ac:dyDescent="0.2">
      <c r="A747" s="27"/>
      <c r="B747" s="71"/>
      <c r="C747" s="73"/>
      <c r="D747" s="222"/>
      <c r="E747" s="140"/>
      <c r="F747" s="190"/>
      <c r="G747" s="138"/>
      <c r="H747" s="119"/>
    </row>
    <row r="748" spans="1:8" ht="30" x14ac:dyDescent="0.2">
      <c r="A748" s="27"/>
      <c r="B748" s="334" t="s">
        <v>374</v>
      </c>
      <c r="C748" s="42"/>
      <c r="D748" s="278"/>
      <c r="E748" s="140"/>
      <c r="F748" s="178"/>
      <c r="G748" s="140"/>
      <c r="H748" s="119"/>
    </row>
    <row r="749" spans="1:8" ht="18" customHeight="1" x14ac:dyDescent="0.2">
      <c r="A749" s="27"/>
      <c r="B749" s="73" t="s">
        <v>375</v>
      </c>
      <c r="C749" s="42"/>
      <c r="D749" s="278"/>
      <c r="E749" s="140"/>
      <c r="F749" s="178"/>
      <c r="G749" s="140"/>
      <c r="H749" s="119"/>
    </row>
    <row r="750" spans="1:8" ht="14.25" x14ac:dyDescent="0.2">
      <c r="A750" s="27"/>
      <c r="B750" s="50" t="s">
        <v>1</v>
      </c>
      <c r="C750" s="42"/>
      <c r="D750" s="278">
        <v>2</v>
      </c>
      <c r="E750" s="140"/>
      <c r="F750" s="193"/>
      <c r="G750" s="140"/>
      <c r="H750" s="118">
        <f>D750*F750</f>
        <v>0</v>
      </c>
    </row>
    <row r="751" spans="1:8" ht="14.25" x14ac:dyDescent="0.2">
      <c r="A751" s="27"/>
      <c r="B751" s="73"/>
      <c r="C751" s="42"/>
      <c r="D751" s="278"/>
      <c r="E751" s="140"/>
      <c r="F751" s="178"/>
      <c r="G751" s="140"/>
      <c r="H751" s="119"/>
    </row>
    <row r="752" spans="1:8" ht="14.25" x14ac:dyDescent="0.2">
      <c r="A752" s="27"/>
      <c r="B752" s="50"/>
      <c r="C752" s="42"/>
      <c r="D752" s="209"/>
      <c r="E752" s="140"/>
      <c r="F752" s="178"/>
      <c r="G752" s="138"/>
      <c r="H752" s="131"/>
    </row>
    <row r="753" spans="1:8" x14ac:dyDescent="0.2">
      <c r="A753" s="74"/>
      <c r="B753" s="14"/>
      <c r="C753" s="77"/>
      <c r="D753" s="326"/>
      <c r="E753" s="146"/>
      <c r="F753" s="195"/>
      <c r="G753" s="147"/>
      <c r="H753" s="126"/>
    </row>
    <row r="754" spans="1:8" x14ac:dyDescent="0.25">
      <c r="A754" s="85" t="s">
        <v>180</v>
      </c>
      <c r="B754" s="52" t="s">
        <v>372</v>
      </c>
      <c r="C754" s="3"/>
      <c r="D754" s="325"/>
      <c r="E754" s="132"/>
      <c r="F754" s="153"/>
      <c r="G754" s="148"/>
      <c r="H754" s="323">
        <f>SUM(H735:H752)</f>
        <v>0</v>
      </c>
    </row>
    <row r="755" spans="1:8" x14ac:dyDescent="0.25">
      <c r="A755" s="86"/>
      <c r="B755" s="17"/>
      <c r="C755" s="78"/>
      <c r="D755" s="327"/>
      <c r="E755" s="149"/>
      <c r="F755" s="184"/>
      <c r="G755" s="148"/>
      <c r="H755" s="118"/>
    </row>
    <row r="756" spans="1:8" ht="14.25" x14ac:dyDescent="0.2">
      <c r="A756" s="27"/>
      <c r="B756" s="50"/>
      <c r="C756" s="42"/>
      <c r="D756" s="209"/>
      <c r="E756" s="140"/>
      <c r="F756" s="178"/>
      <c r="G756" s="138"/>
      <c r="H756" s="131"/>
    </row>
    <row r="757" spans="1:8" ht="14.25" x14ac:dyDescent="0.2">
      <c r="A757" s="27"/>
      <c r="B757" s="50"/>
      <c r="C757" s="42"/>
      <c r="D757" s="209"/>
      <c r="E757" s="140"/>
      <c r="F757" s="178"/>
      <c r="G757" s="138"/>
      <c r="H757" s="131"/>
    </row>
    <row r="758" spans="1:8" ht="14.25" x14ac:dyDescent="0.2">
      <c r="A758" s="27"/>
      <c r="B758" s="50"/>
      <c r="C758" s="42"/>
      <c r="D758" s="209"/>
      <c r="E758" s="140"/>
      <c r="F758" s="178"/>
      <c r="G758" s="138"/>
      <c r="H758" s="131"/>
    </row>
    <row r="759" spans="1:8" ht="14.25" x14ac:dyDescent="0.2">
      <c r="A759" s="27"/>
      <c r="B759" s="50"/>
      <c r="C759" s="42"/>
      <c r="D759" s="209"/>
      <c r="E759" s="140"/>
      <c r="F759" s="178"/>
      <c r="G759" s="138"/>
      <c r="H759" s="131"/>
    </row>
    <row r="760" spans="1:8" x14ac:dyDescent="0.2">
      <c r="B760" s="72"/>
      <c r="C760" s="3"/>
      <c r="D760" s="209"/>
      <c r="E760" s="132"/>
      <c r="F760" s="153"/>
      <c r="G760" s="135"/>
      <c r="H760" s="119"/>
    </row>
    <row r="761" spans="1:8" x14ac:dyDescent="0.25">
      <c r="A761" s="47" t="s">
        <v>181</v>
      </c>
      <c r="B761" s="53" t="s">
        <v>81</v>
      </c>
      <c r="C761" s="51"/>
      <c r="D761" s="218"/>
      <c r="E761" s="141"/>
      <c r="F761" s="192"/>
      <c r="G761" s="155"/>
      <c r="H761" s="154"/>
    </row>
    <row r="762" spans="1:8" x14ac:dyDescent="0.25">
      <c r="A762" s="79"/>
      <c r="B762" s="50"/>
      <c r="C762" s="42"/>
      <c r="D762" s="216"/>
      <c r="E762" s="140"/>
      <c r="F762" s="178"/>
      <c r="G762" s="138"/>
      <c r="H762" s="137"/>
    </row>
    <row r="763" spans="1:8" x14ac:dyDescent="0.25">
      <c r="A763" s="79"/>
      <c r="B763" s="50"/>
      <c r="C763" s="42"/>
      <c r="D763" s="216"/>
      <c r="E763" s="140"/>
      <c r="F763" s="178"/>
      <c r="G763" s="138"/>
      <c r="H763" s="137"/>
    </row>
    <row r="764" spans="1:8" ht="30" x14ac:dyDescent="0.25">
      <c r="A764" s="47"/>
      <c r="B764" s="30" t="s">
        <v>398</v>
      </c>
      <c r="C764" s="100"/>
      <c r="D764" s="204"/>
      <c r="E764" s="111"/>
      <c r="F764" s="151"/>
      <c r="G764" s="123"/>
      <c r="H764" s="119"/>
    </row>
    <row r="765" spans="1:8" x14ac:dyDescent="0.25">
      <c r="A765" s="79"/>
      <c r="B765" s="88"/>
      <c r="C765" s="100"/>
      <c r="D765" s="204"/>
      <c r="E765" s="111"/>
      <c r="F765" s="151"/>
      <c r="G765" s="123"/>
      <c r="H765" s="119"/>
    </row>
    <row r="766" spans="1:8" ht="43.5" x14ac:dyDescent="0.25">
      <c r="A766" s="79"/>
      <c r="B766" s="31" t="s">
        <v>82</v>
      </c>
      <c r="C766" s="100"/>
      <c r="D766" s="204"/>
      <c r="E766" s="111"/>
      <c r="F766" s="151"/>
      <c r="G766" s="123"/>
      <c r="H766" s="119"/>
    </row>
    <row r="767" spans="1:8" x14ac:dyDescent="0.2">
      <c r="A767" s="47"/>
      <c r="B767" s="88"/>
      <c r="C767" s="100"/>
      <c r="D767" s="204"/>
      <c r="E767" s="111"/>
      <c r="F767" s="151"/>
      <c r="G767" s="123"/>
      <c r="H767" s="119"/>
    </row>
    <row r="768" spans="1:8" x14ac:dyDescent="0.25">
      <c r="A768" s="79"/>
      <c r="B768" s="31" t="s">
        <v>83</v>
      </c>
      <c r="C768" s="100"/>
      <c r="D768" s="204"/>
      <c r="E768" s="111"/>
      <c r="F768" s="189"/>
      <c r="G768" s="138"/>
      <c r="H768" s="138"/>
    </row>
    <row r="769" spans="1:8" x14ac:dyDescent="0.25">
      <c r="A769" s="79"/>
      <c r="B769" s="50" t="s">
        <v>10</v>
      </c>
      <c r="C769" s="42"/>
      <c r="D769" s="204">
        <f>H9</f>
        <v>932.43</v>
      </c>
      <c r="E769" s="140"/>
      <c r="F769" s="193"/>
      <c r="G769" s="138"/>
      <c r="H769" s="118">
        <f>D769*F769</f>
        <v>0</v>
      </c>
    </row>
    <row r="770" spans="1:8" x14ac:dyDescent="0.2">
      <c r="A770" s="47"/>
      <c r="B770" s="50"/>
      <c r="C770" s="42"/>
      <c r="D770" s="216"/>
      <c r="E770" s="140"/>
      <c r="F770" s="178"/>
      <c r="G770" s="138"/>
      <c r="H770" s="137"/>
    </row>
    <row r="771" spans="1:8" ht="30" x14ac:dyDescent="0.25">
      <c r="A771" s="47"/>
      <c r="B771" s="30" t="s">
        <v>399</v>
      </c>
      <c r="C771" s="42"/>
      <c r="D771" s="291"/>
      <c r="E771" s="140"/>
      <c r="F771" s="292"/>
      <c r="G771" s="138"/>
      <c r="H771" s="292"/>
    </row>
    <row r="772" spans="1:8" x14ac:dyDescent="0.2">
      <c r="A772" s="47"/>
      <c r="B772" s="244"/>
      <c r="C772" s="42"/>
      <c r="D772" s="291"/>
      <c r="E772" s="140"/>
      <c r="F772" s="292"/>
      <c r="G772" s="138"/>
      <c r="H772" s="292"/>
    </row>
    <row r="773" spans="1:8" ht="57" x14ac:dyDescent="0.2">
      <c r="A773" s="47"/>
      <c r="B773" s="31" t="s">
        <v>270</v>
      </c>
      <c r="C773" s="42"/>
      <c r="D773" s="293"/>
      <c r="E773" s="140"/>
      <c r="F773" s="178"/>
      <c r="G773" s="140"/>
      <c r="H773" s="159"/>
    </row>
    <row r="774" spans="1:8" x14ac:dyDescent="0.2">
      <c r="A774" s="47"/>
      <c r="B774" s="31"/>
      <c r="C774" s="42"/>
      <c r="D774" s="293"/>
      <c r="E774" s="140"/>
      <c r="F774" s="178"/>
      <c r="G774" s="140"/>
      <c r="H774" s="159"/>
    </row>
    <row r="775" spans="1:8" ht="42.75" x14ac:dyDescent="0.2">
      <c r="A775" s="47"/>
      <c r="B775" s="31" t="s">
        <v>271</v>
      </c>
      <c r="C775" s="42"/>
      <c r="D775" s="293"/>
      <c r="E775" s="140"/>
      <c r="F775" s="178"/>
      <c r="G775" s="140"/>
      <c r="H775" s="159"/>
    </row>
    <row r="776" spans="1:8" x14ac:dyDescent="0.2">
      <c r="A776" s="47"/>
      <c r="B776" s="31"/>
      <c r="C776" s="42"/>
      <c r="D776" s="293"/>
      <c r="E776" s="140"/>
      <c r="F776" s="178"/>
      <c r="G776" s="140"/>
      <c r="H776" s="159"/>
    </row>
    <row r="777" spans="1:8" x14ac:dyDescent="0.2">
      <c r="A777" s="47"/>
      <c r="B777" s="27" t="s">
        <v>272</v>
      </c>
      <c r="C777" s="42"/>
      <c r="D777" s="293"/>
      <c r="E777" s="140"/>
      <c r="F777" s="178"/>
      <c r="G777" s="140"/>
      <c r="H777" s="159"/>
    </row>
    <row r="778" spans="1:8" x14ac:dyDescent="0.2">
      <c r="A778" s="47"/>
      <c r="B778" s="27"/>
      <c r="C778" s="42"/>
      <c r="D778" s="293"/>
      <c r="E778" s="140"/>
      <c r="F778" s="178"/>
      <c r="G778" s="140"/>
      <c r="H778" s="159"/>
    </row>
    <row r="779" spans="1:8" x14ac:dyDescent="0.2">
      <c r="A779" s="47"/>
      <c r="B779" s="27" t="s">
        <v>273</v>
      </c>
      <c r="C779" s="42"/>
      <c r="D779" s="293"/>
      <c r="E779" s="140"/>
      <c r="F779" s="178"/>
      <c r="G779" s="140"/>
      <c r="H779" s="159"/>
    </row>
    <row r="780" spans="1:8" x14ac:dyDescent="0.2">
      <c r="A780" s="47"/>
      <c r="B780" s="50" t="s">
        <v>1</v>
      </c>
      <c r="C780" s="42"/>
      <c r="D780" s="216">
        <v>2</v>
      </c>
      <c r="E780" s="140"/>
      <c r="F780" s="193"/>
      <c r="G780" s="140"/>
      <c r="H780" s="118">
        <f>D780*F780</f>
        <v>0</v>
      </c>
    </row>
    <row r="781" spans="1:8" x14ac:dyDescent="0.2">
      <c r="A781" s="47"/>
      <c r="B781" s="27" t="s">
        <v>274</v>
      </c>
      <c r="C781" s="42"/>
      <c r="D781" s="216"/>
      <c r="E781" s="140"/>
      <c r="F781" s="178"/>
      <c r="G781" s="140"/>
      <c r="H781" s="159"/>
    </row>
    <row r="782" spans="1:8" x14ac:dyDescent="0.2">
      <c r="A782" s="47"/>
      <c r="B782" s="50" t="s">
        <v>1</v>
      </c>
      <c r="C782" s="42"/>
      <c r="D782" s="216">
        <v>7</v>
      </c>
      <c r="E782" s="140"/>
      <c r="F782" s="193"/>
      <c r="G782" s="140"/>
      <c r="H782" s="118">
        <f>D782*F782</f>
        <v>0</v>
      </c>
    </row>
    <row r="783" spans="1:8" x14ac:dyDescent="0.2">
      <c r="A783" s="47"/>
      <c r="B783" s="50"/>
      <c r="C783" s="42"/>
      <c r="D783" s="216"/>
      <c r="E783" s="140"/>
      <c r="F783" s="178"/>
      <c r="G783" s="138"/>
      <c r="H783" s="137"/>
    </row>
    <row r="784" spans="1:8" ht="14.25" x14ac:dyDescent="0.2">
      <c r="A784" s="177"/>
      <c r="B784" s="177"/>
      <c r="C784" s="245"/>
      <c r="D784" s="177"/>
      <c r="E784" s="140"/>
      <c r="F784" s="178"/>
      <c r="G784" s="140"/>
      <c r="H784" s="159"/>
    </row>
    <row r="785" spans="1:8" x14ac:dyDescent="0.2">
      <c r="A785" s="47"/>
      <c r="B785" s="23"/>
      <c r="C785" s="3"/>
      <c r="D785" s="209"/>
      <c r="E785" s="146"/>
      <c r="F785" s="195"/>
      <c r="G785" s="147"/>
      <c r="H785" s="126"/>
    </row>
    <row r="786" spans="1:8" x14ac:dyDescent="0.25">
      <c r="A786" s="79" t="s">
        <v>181</v>
      </c>
      <c r="B786" s="52" t="s">
        <v>84</v>
      </c>
      <c r="C786" s="3"/>
      <c r="D786" s="209"/>
      <c r="E786" s="132"/>
      <c r="F786" s="153"/>
      <c r="G786" s="148"/>
      <c r="H786" s="323">
        <f>SUM(H763:H784)</f>
        <v>0</v>
      </c>
    </row>
    <row r="787" spans="1:8" ht="14.25" x14ac:dyDescent="0.2">
      <c r="A787" s="99"/>
      <c r="B787" s="17"/>
      <c r="C787" s="78"/>
      <c r="D787" s="221"/>
      <c r="E787" s="149"/>
      <c r="F787" s="184"/>
      <c r="G787" s="148"/>
      <c r="H787" s="118"/>
    </row>
    <row r="788" spans="1:8" ht="14.25" x14ac:dyDescent="0.2">
      <c r="A788" s="162"/>
      <c r="B788" s="23"/>
      <c r="C788" s="3"/>
      <c r="D788" s="209"/>
      <c r="E788" s="132"/>
      <c r="F788" s="153"/>
      <c r="G788" s="135"/>
      <c r="H788" s="119"/>
    </row>
    <row r="789" spans="1:8" x14ac:dyDescent="0.25">
      <c r="A789" s="79" t="s">
        <v>182</v>
      </c>
      <c r="B789" s="30" t="s">
        <v>85</v>
      </c>
      <c r="C789" s="42"/>
      <c r="D789" s="216"/>
      <c r="E789" s="140"/>
      <c r="F789" s="178"/>
      <c r="G789" s="138"/>
      <c r="H789" s="137"/>
    </row>
    <row r="790" spans="1:8" ht="14.25" x14ac:dyDescent="0.2">
      <c r="A790" s="80"/>
      <c r="B790" s="31"/>
      <c r="C790" s="42"/>
      <c r="D790" s="216"/>
      <c r="E790" s="140"/>
      <c r="F790" s="178"/>
      <c r="G790" s="138"/>
      <c r="H790" s="137"/>
    </row>
    <row r="791" spans="1:8" ht="30" x14ac:dyDescent="0.25">
      <c r="A791" s="80"/>
      <c r="B791" s="30" t="s">
        <v>275</v>
      </c>
      <c r="C791" s="42"/>
      <c r="D791" s="216"/>
      <c r="E791" s="140"/>
      <c r="F791" s="178"/>
      <c r="G791" s="138"/>
      <c r="H791" s="137"/>
    </row>
    <row r="792" spans="1:8" ht="14.25" x14ac:dyDescent="0.2">
      <c r="A792" s="80"/>
      <c r="B792" s="31"/>
      <c r="C792" s="42"/>
      <c r="D792" s="216"/>
      <c r="E792" s="140"/>
      <c r="F792" s="178"/>
      <c r="G792" s="138"/>
      <c r="H792" s="137"/>
    </row>
    <row r="793" spans="1:8" ht="99.75" x14ac:dyDescent="0.2">
      <c r="A793" s="80"/>
      <c r="B793" s="31" t="s">
        <v>196</v>
      </c>
      <c r="C793" s="42"/>
      <c r="D793" s="216"/>
      <c r="E793" s="140"/>
      <c r="F793" s="178"/>
      <c r="G793" s="138"/>
      <c r="H793" s="137"/>
    </row>
    <row r="794" spans="1:8" ht="14.25" x14ac:dyDescent="0.2">
      <c r="A794" s="80"/>
      <c r="B794" s="31"/>
      <c r="C794" s="42"/>
      <c r="D794" s="216"/>
      <c r="E794" s="140"/>
      <c r="F794" s="178"/>
      <c r="G794" s="138"/>
      <c r="H794" s="137"/>
    </row>
    <row r="795" spans="1:8" ht="48.75" customHeight="1" x14ac:dyDescent="0.2">
      <c r="A795" s="80"/>
      <c r="B795" s="61" t="s">
        <v>103</v>
      </c>
      <c r="C795" s="42"/>
      <c r="D795" s="216"/>
      <c r="E795" s="140"/>
      <c r="F795" s="178"/>
      <c r="G795" s="138"/>
      <c r="H795" s="137"/>
    </row>
    <row r="796" spans="1:8" ht="14.25" x14ac:dyDescent="0.2">
      <c r="A796" s="80"/>
      <c r="B796" s="31"/>
      <c r="C796" s="42"/>
      <c r="D796" s="216"/>
      <c r="E796" s="140"/>
      <c r="F796" s="178"/>
      <c r="G796" s="138"/>
      <c r="H796" s="137"/>
    </row>
    <row r="797" spans="1:8" ht="57" x14ac:dyDescent="0.2">
      <c r="A797" s="80"/>
      <c r="B797" s="31" t="s">
        <v>197</v>
      </c>
      <c r="C797" s="42"/>
      <c r="D797" s="216"/>
      <c r="E797" s="140"/>
      <c r="F797" s="178"/>
      <c r="G797" s="138"/>
      <c r="H797" s="137"/>
    </row>
    <row r="798" spans="1:8" ht="14.25" x14ac:dyDescent="0.2">
      <c r="A798" s="80"/>
      <c r="B798" s="31"/>
      <c r="C798" s="42"/>
      <c r="D798" s="216"/>
      <c r="E798" s="140"/>
      <c r="F798" s="178"/>
      <c r="G798" s="138"/>
      <c r="H798" s="137"/>
    </row>
    <row r="799" spans="1:8" ht="114" x14ac:dyDescent="0.2">
      <c r="A799" s="80"/>
      <c r="B799" s="31" t="s">
        <v>198</v>
      </c>
      <c r="C799" s="42"/>
      <c r="D799" s="216"/>
      <c r="E799" s="140"/>
      <c r="F799" s="178"/>
      <c r="G799" s="138"/>
      <c r="H799" s="137"/>
    </row>
    <row r="800" spans="1:8" ht="14.25" x14ac:dyDescent="0.2">
      <c r="A800" s="80"/>
      <c r="B800" s="31"/>
      <c r="C800" s="42"/>
      <c r="D800" s="216"/>
      <c r="E800" s="140"/>
      <c r="F800" s="178"/>
      <c r="G800" s="138"/>
      <c r="H800" s="137"/>
    </row>
    <row r="801" spans="1:8" ht="14.25" x14ac:dyDescent="0.2">
      <c r="A801" s="80"/>
      <c r="B801" s="31" t="s">
        <v>104</v>
      </c>
      <c r="C801" s="42"/>
      <c r="D801" s="216"/>
      <c r="E801" s="140"/>
      <c r="F801" s="178"/>
      <c r="G801" s="138"/>
      <c r="H801" s="137"/>
    </row>
    <row r="802" spans="1:8" ht="28.5" x14ac:dyDescent="0.2">
      <c r="A802" s="80"/>
      <c r="B802" s="31" t="s">
        <v>86</v>
      </c>
      <c r="C802" s="42"/>
      <c r="D802" s="216"/>
      <c r="E802" s="140"/>
      <c r="F802" s="178"/>
      <c r="G802" s="138"/>
      <c r="H802" s="137"/>
    </row>
    <row r="803" spans="1:8" ht="14.25" x14ac:dyDescent="0.2">
      <c r="A803" s="80"/>
      <c r="B803" s="31"/>
      <c r="C803" s="42"/>
      <c r="D803" s="216"/>
      <c r="E803" s="140"/>
      <c r="F803" s="178"/>
      <c r="G803" s="138"/>
      <c r="H803" s="137"/>
    </row>
    <row r="804" spans="1:8" ht="14.25" x14ac:dyDescent="0.2">
      <c r="A804" s="80"/>
      <c r="B804" s="31" t="s">
        <v>105</v>
      </c>
      <c r="C804" s="42"/>
      <c r="D804" s="216"/>
      <c r="E804" s="140"/>
      <c r="F804" s="178"/>
      <c r="G804" s="138"/>
      <c r="H804" s="137"/>
    </row>
    <row r="805" spans="1:8" ht="71.25" x14ac:dyDescent="0.2">
      <c r="A805" s="80"/>
      <c r="B805" s="31" t="s">
        <v>87</v>
      </c>
      <c r="C805" s="42"/>
      <c r="D805" s="216"/>
      <c r="E805" s="140"/>
      <c r="F805" s="178"/>
      <c r="G805" s="138"/>
      <c r="H805" s="137"/>
    </row>
    <row r="806" spans="1:8" ht="14.25" x14ac:dyDescent="0.2">
      <c r="A806" s="80"/>
      <c r="B806" s="31"/>
      <c r="C806" s="42"/>
      <c r="D806" s="216"/>
      <c r="E806" s="140"/>
      <c r="F806" s="178"/>
      <c r="G806" s="138"/>
      <c r="H806" s="137"/>
    </row>
    <row r="807" spans="1:8" ht="14.25" x14ac:dyDescent="0.2">
      <c r="A807" s="80"/>
      <c r="B807" s="31" t="s">
        <v>106</v>
      </c>
      <c r="C807" s="42"/>
      <c r="D807" s="216"/>
      <c r="E807" s="140"/>
      <c r="F807" s="178"/>
      <c r="G807" s="138"/>
      <c r="H807" s="137"/>
    </row>
    <row r="808" spans="1:8" ht="57" x14ac:dyDescent="0.2">
      <c r="A808" s="80"/>
      <c r="B808" s="31" t="s">
        <v>88</v>
      </c>
      <c r="C808" s="42"/>
      <c r="D808" s="216"/>
      <c r="E808" s="140"/>
      <c r="F808" s="178"/>
      <c r="G808" s="138"/>
      <c r="H808" s="137"/>
    </row>
    <row r="809" spans="1:8" ht="14.25" x14ac:dyDescent="0.2">
      <c r="A809" s="80"/>
      <c r="B809" s="31"/>
      <c r="C809" s="42"/>
      <c r="D809" s="216"/>
      <c r="E809" s="140"/>
      <c r="F809" s="178"/>
      <c r="G809" s="138"/>
      <c r="H809" s="137"/>
    </row>
    <row r="810" spans="1:8" x14ac:dyDescent="0.25">
      <c r="A810" s="80"/>
      <c r="B810" s="89" t="s">
        <v>89</v>
      </c>
      <c r="C810" s="42"/>
      <c r="D810" s="216"/>
      <c r="E810" s="140"/>
      <c r="F810" s="178"/>
      <c r="G810" s="138"/>
      <c r="H810" s="137"/>
    </row>
    <row r="811" spans="1:8" x14ac:dyDescent="0.25">
      <c r="A811" s="80"/>
      <c r="B811" s="30"/>
      <c r="C811" s="42"/>
      <c r="D811" s="216"/>
      <c r="E811" s="140"/>
      <c r="F811" s="178"/>
      <c r="G811" s="138"/>
      <c r="H811" s="137"/>
    </row>
    <row r="812" spans="1:8" ht="28.5" x14ac:dyDescent="0.2">
      <c r="A812" s="83"/>
      <c r="B812" s="31" t="s">
        <v>90</v>
      </c>
      <c r="C812" s="42"/>
      <c r="D812" s="216"/>
      <c r="E812" s="140"/>
      <c r="F812" s="178"/>
      <c r="G812" s="138"/>
      <c r="H812" s="137"/>
    </row>
    <row r="813" spans="1:8" ht="14.25" x14ac:dyDescent="0.2">
      <c r="A813" s="83"/>
      <c r="B813" s="31"/>
      <c r="C813" s="42"/>
      <c r="D813" s="216"/>
      <c r="E813" s="140"/>
      <c r="F813" s="178"/>
      <c r="G813" s="138"/>
      <c r="H813" s="137"/>
    </row>
    <row r="814" spans="1:8" ht="16.5" x14ac:dyDescent="0.2">
      <c r="A814" s="83"/>
      <c r="B814" s="31" t="s">
        <v>91</v>
      </c>
      <c r="C814" s="42"/>
      <c r="D814" s="216"/>
      <c r="E814" s="140"/>
      <c r="F814" s="178"/>
      <c r="G814" s="138"/>
      <c r="H814" s="137"/>
    </row>
    <row r="815" spans="1:8" x14ac:dyDescent="0.2">
      <c r="B815" s="68" t="s">
        <v>247</v>
      </c>
      <c r="H815" s="114"/>
    </row>
    <row r="816" spans="1:8" x14ac:dyDescent="0.2">
      <c r="B816" s="69" t="s">
        <v>45</v>
      </c>
      <c r="D816" s="204">
        <f>H9</f>
        <v>932.43</v>
      </c>
      <c r="F816" s="179"/>
      <c r="H816" s="118">
        <f>D816*F816</f>
        <v>0</v>
      </c>
    </row>
    <row r="817" spans="1:8" x14ac:dyDescent="0.2">
      <c r="B817" s="68"/>
      <c r="H817" s="114"/>
    </row>
    <row r="818" spans="1:8" x14ac:dyDescent="0.25">
      <c r="A818" s="27"/>
      <c r="B818" s="30" t="s">
        <v>92</v>
      </c>
      <c r="C818" s="27"/>
      <c r="D818" s="216"/>
      <c r="E818" s="136"/>
      <c r="F818" s="189"/>
      <c r="G818" s="138"/>
      <c r="H818" s="138"/>
    </row>
    <row r="819" spans="1:8" ht="14.25" x14ac:dyDescent="0.2">
      <c r="A819" s="27"/>
      <c r="B819" s="31"/>
      <c r="C819" s="27"/>
      <c r="D819" s="216"/>
      <c r="E819" s="136"/>
      <c r="F819" s="189"/>
      <c r="G819" s="138"/>
      <c r="H819" s="138"/>
    </row>
    <row r="820" spans="1:8" ht="42.75" x14ac:dyDescent="0.2">
      <c r="A820" s="27"/>
      <c r="B820" s="31" t="s">
        <v>93</v>
      </c>
      <c r="C820" s="27"/>
      <c r="D820" s="216"/>
      <c r="E820" s="136"/>
      <c r="F820" s="189"/>
      <c r="G820" s="138"/>
      <c r="H820" s="138"/>
    </row>
    <row r="821" spans="1:8" ht="28.5" x14ac:dyDescent="0.2">
      <c r="A821" s="27"/>
      <c r="B821" s="31" t="s">
        <v>94</v>
      </c>
      <c r="C821" s="27"/>
      <c r="D821" s="216"/>
      <c r="E821" s="136"/>
      <c r="F821" s="189"/>
      <c r="G821" s="138"/>
      <c r="H821" s="138"/>
    </row>
    <row r="822" spans="1:8" ht="42.75" x14ac:dyDescent="0.2">
      <c r="A822" s="27"/>
      <c r="B822" s="31" t="s">
        <v>95</v>
      </c>
      <c r="C822" s="27"/>
      <c r="D822" s="216"/>
      <c r="E822" s="136"/>
      <c r="F822" s="189"/>
      <c r="G822" s="138"/>
      <c r="H822" s="138"/>
    </row>
    <row r="823" spans="1:8" ht="71.25" x14ac:dyDescent="0.2">
      <c r="A823" s="27"/>
      <c r="B823" s="31" t="s">
        <v>185</v>
      </c>
      <c r="C823" s="27"/>
      <c r="D823" s="216"/>
      <c r="E823" s="136"/>
      <c r="F823" s="189"/>
      <c r="G823" s="138"/>
      <c r="H823" s="138"/>
    </row>
    <row r="824" spans="1:8" ht="28.5" x14ac:dyDescent="0.2">
      <c r="A824" s="27"/>
      <c r="B824" s="31" t="s">
        <v>96</v>
      </c>
      <c r="C824" s="27"/>
      <c r="D824" s="216"/>
      <c r="E824" s="136"/>
      <c r="F824" s="189"/>
      <c r="G824" s="138"/>
      <c r="H824" s="138"/>
    </row>
    <row r="825" spans="1:8" ht="28.5" x14ac:dyDescent="0.2">
      <c r="A825" s="27"/>
      <c r="B825" s="31" t="s">
        <v>97</v>
      </c>
      <c r="C825" s="27"/>
      <c r="D825" s="216"/>
      <c r="E825" s="136"/>
      <c r="F825" s="189"/>
      <c r="G825" s="138"/>
      <c r="H825" s="138"/>
    </row>
    <row r="826" spans="1:8" ht="42.75" x14ac:dyDescent="0.2">
      <c r="A826" s="27"/>
      <c r="B826" s="18" t="s">
        <v>171</v>
      </c>
      <c r="C826" s="27"/>
      <c r="D826" s="216"/>
      <c r="E826" s="136"/>
      <c r="F826" s="189"/>
      <c r="G826" s="138"/>
      <c r="H826" s="138"/>
    </row>
    <row r="827" spans="1:8" ht="14.25" x14ac:dyDescent="0.2">
      <c r="A827" s="27"/>
      <c r="B827" s="31"/>
      <c r="C827" s="27"/>
      <c r="D827" s="216"/>
      <c r="E827" s="136"/>
      <c r="F827" s="189"/>
      <c r="G827" s="138"/>
      <c r="H827" s="138"/>
    </row>
    <row r="828" spans="1:8" x14ac:dyDescent="0.25">
      <c r="A828" s="27"/>
      <c r="B828" s="30" t="s">
        <v>89</v>
      </c>
      <c r="C828" s="27"/>
      <c r="D828" s="216"/>
      <c r="E828" s="136"/>
      <c r="F828" s="189"/>
      <c r="G828" s="138"/>
      <c r="H828" s="138"/>
    </row>
    <row r="829" spans="1:8" x14ac:dyDescent="0.25">
      <c r="A829" s="27"/>
      <c r="B829" s="30"/>
      <c r="C829" s="27"/>
      <c r="D829" s="216"/>
      <c r="E829" s="136"/>
      <c r="F829" s="189"/>
      <c r="G829" s="138"/>
      <c r="H829" s="138"/>
    </row>
    <row r="830" spans="1:8" ht="42.75" x14ac:dyDescent="0.2">
      <c r="A830" s="83"/>
      <c r="B830" s="18" t="s">
        <v>130</v>
      </c>
      <c r="C830" s="27"/>
      <c r="D830" s="216"/>
      <c r="E830" s="136"/>
      <c r="F830" s="189"/>
      <c r="G830" s="138"/>
      <c r="H830" s="138"/>
    </row>
    <row r="831" spans="1:8" ht="14.25" x14ac:dyDescent="0.2">
      <c r="A831" s="83"/>
      <c r="B831" s="31"/>
      <c r="C831" s="27"/>
      <c r="D831" s="216"/>
      <c r="E831" s="136"/>
      <c r="F831" s="189"/>
      <c r="G831" s="138"/>
      <c r="H831" s="138"/>
    </row>
    <row r="832" spans="1:8" ht="16.5" x14ac:dyDescent="0.2">
      <c r="A832" s="83"/>
      <c r="B832" s="31" t="s">
        <v>91</v>
      </c>
      <c r="C832" s="27"/>
      <c r="D832" s="216"/>
      <c r="E832" s="136"/>
      <c r="F832" s="189"/>
      <c r="G832" s="138"/>
      <c r="H832" s="138"/>
    </row>
    <row r="833" spans="1:8" x14ac:dyDescent="0.2">
      <c r="B833" s="68" t="s">
        <v>248</v>
      </c>
      <c r="H833" s="114"/>
    </row>
    <row r="834" spans="1:8" x14ac:dyDescent="0.2">
      <c r="B834" s="69" t="s">
        <v>45</v>
      </c>
      <c r="D834" s="204">
        <f>H9</f>
        <v>932.43</v>
      </c>
      <c r="F834" s="179"/>
      <c r="H834" s="118">
        <f>D834*F834</f>
        <v>0</v>
      </c>
    </row>
    <row r="835" spans="1:8" x14ac:dyDescent="0.2">
      <c r="B835" s="68"/>
      <c r="H835" s="114"/>
    </row>
    <row r="836" spans="1:8" x14ac:dyDescent="0.25">
      <c r="A836" s="80"/>
      <c r="B836" s="30" t="s">
        <v>98</v>
      </c>
      <c r="C836" s="42"/>
      <c r="D836" s="216"/>
      <c r="E836" s="140"/>
      <c r="F836" s="178"/>
      <c r="G836" s="138"/>
      <c r="H836" s="137"/>
    </row>
    <row r="837" spans="1:8" x14ac:dyDescent="0.25">
      <c r="A837" s="80"/>
      <c r="B837" s="30"/>
      <c r="C837" s="42"/>
      <c r="D837" s="216"/>
      <c r="E837" s="140"/>
      <c r="F837" s="178"/>
      <c r="G837" s="138"/>
      <c r="H837" s="137"/>
    </row>
    <row r="838" spans="1:8" ht="42.75" x14ac:dyDescent="0.2">
      <c r="A838" s="80"/>
      <c r="B838" s="18" t="s">
        <v>99</v>
      </c>
      <c r="C838" s="42"/>
      <c r="D838" s="216"/>
      <c r="E838" s="140"/>
      <c r="F838" s="178"/>
      <c r="G838" s="138"/>
      <c r="H838" s="137"/>
    </row>
    <row r="839" spans="1:8" ht="42.75" x14ac:dyDescent="0.2">
      <c r="A839" s="80"/>
      <c r="B839" s="18" t="s">
        <v>100</v>
      </c>
      <c r="C839" s="42"/>
      <c r="D839" s="216"/>
      <c r="E839" s="140"/>
      <c r="F839" s="178"/>
      <c r="G839" s="138"/>
      <c r="H839" s="137"/>
    </row>
    <row r="840" spans="1:8" ht="16.5" x14ac:dyDescent="0.2">
      <c r="A840" s="80"/>
      <c r="B840" s="31" t="s">
        <v>101</v>
      </c>
      <c r="C840" s="42"/>
      <c r="D840" s="216"/>
      <c r="E840" s="140"/>
      <c r="F840" s="178"/>
      <c r="G840" s="138"/>
      <c r="H840" s="137"/>
    </row>
    <row r="841" spans="1:8" ht="16.5" x14ac:dyDescent="0.2">
      <c r="A841" s="83"/>
      <c r="B841" s="50" t="s">
        <v>11</v>
      </c>
      <c r="C841" s="42"/>
      <c r="D841" s="216">
        <v>85</v>
      </c>
      <c r="E841" s="140"/>
      <c r="F841" s="193"/>
      <c r="G841" s="138"/>
      <c r="H841" s="118">
        <f>D841*F841</f>
        <v>0</v>
      </c>
    </row>
    <row r="842" spans="1:8" ht="14.25" x14ac:dyDescent="0.2">
      <c r="A842" s="83"/>
      <c r="B842" s="50"/>
      <c r="C842" s="42"/>
      <c r="D842" s="216"/>
      <c r="E842" s="140"/>
      <c r="F842" s="178"/>
      <c r="G842" s="138"/>
      <c r="H842" s="119"/>
    </row>
    <row r="843" spans="1:8" x14ac:dyDescent="0.25">
      <c r="A843" s="83"/>
      <c r="B843" s="34" t="s">
        <v>400</v>
      </c>
      <c r="D843" s="101"/>
      <c r="E843" s="101"/>
      <c r="F843" s="101"/>
      <c r="G843" s="101"/>
      <c r="H843" s="101"/>
    </row>
    <row r="844" spans="1:8" x14ac:dyDescent="0.25">
      <c r="A844" s="83"/>
      <c r="B844" s="34"/>
      <c r="D844" s="101"/>
      <c r="E844" s="101"/>
      <c r="F844" s="101"/>
      <c r="G844" s="101"/>
      <c r="H844" s="101"/>
    </row>
    <row r="845" spans="1:8" ht="57" x14ac:dyDescent="0.2">
      <c r="A845" s="83"/>
      <c r="B845" s="18" t="s">
        <v>401</v>
      </c>
      <c r="D845" s="101"/>
      <c r="E845" s="101"/>
      <c r="F845" s="101"/>
      <c r="G845" s="101"/>
      <c r="H845" s="101"/>
    </row>
    <row r="846" spans="1:8" ht="14.25" x14ac:dyDescent="0.2">
      <c r="A846" s="83"/>
      <c r="B846" s="18" t="s">
        <v>402</v>
      </c>
      <c r="D846" s="101"/>
      <c r="E846" s="101"/>
      <c r="F846" s="101"/>
      <c r="G846" s="101"/>
      <c r="H846" s="101"/>
    </row>
    <row r="847" spans="1:8" ht="14.25" x14ac:dyDescent="0.2">
      <c r="A847" s="83"/>
      <c r="B847" s="101"/>
      <c r="D847" s="101"/>
      <c r="E847" s="101"/>
      <c r="F847" s="101"/>
      <c r="G847" s="101"/>
      <c r="H847" s="101"/>
    </row>
    <row r="848" spans="1:8" ht="14.25" x14ac:dyDescent="0.2">
      <c r="A848" s="83"/>
      <c r="B848" s="69" t="s">
        <v>1</v>
      </c>
      <c r="D848" s="208">
        <v>7</v>
      </c>
      <c r="E848" s="101"/>
      <c r="F848" s="193"/>
      <c r="G848" s="138"/>
      <c r="H848" s="118">
        <f>D848*F848</f>
        <v>0</v>
      </c>
    </row>
    <row r="849" spans="1:8" ht="14.25" x14ac:dyDescent="0.2">
      <c r="A849" s="83"/>
      <c r="B849" s="50"/>
      <c r="C849" s="42"/>
      <c r="D849" s="216"/>
      <c r="E849" s="140"/>
      <c r="F849" s="178"/>
      <c r="G849" s="138"/>
      <c r="H849" s="119"/>
    </row>
    <row r="850" spans="1:8" ht="14.25" x14ac:dyDescent="0.2">
      <c r="A850" s="80"/>
      <c r="B850" s="50"/>
      <c r="C850" s="42"/>
      <c r="D850" s="216"/>
      <c r="E850" s="140"/>
      <c r="F850" s="178"/>
      <c r="G850" s="138"/>
      <c r="H850" s="137"/>
    </row>
    <row r="851" spans="1:8" ht="14.25" x14ac:dyDescent="0.2">
      <c r="A851" s="81"/>
      <c r="B851" s="14"/>
      <c r="C851" s="77"/>
      <c r="D851" s="220"/>
      <c r="E851" s="146"/>
      <c r="F851" s="195"/>
      <c r="G851" s="147"/>
      <c r="H851" s="126"/>
    </row>
    <row r="852" spans="1:8" x14ac:dyDescent="0.25">
      <c r="A852" s="79" t="s">
        <v>182</v>
      </c>
      <c r="B852" s="52" t="s">
        <v>102</v>
      </c>
      <c r="C852" s="3"/>
      <c r="D852" s="209"/>
      <c r="E852" s="132"/>
      <c r="F852" s="153"/>
      <c r="G852" s="148"/>
      <c r="H852" s="323">
        <f>SUM(H810:H850)</f>
        <v>0</v>
      </c>
    </row>
    <row r="853" spans="1:8" ht="14.25" x14ac:dyDescent="0.2">
      <c r="A853" s="82"/>
      <c r="B853" s="17"/>
      <c r="C853" s="78"/>
      <c r="D853" s="221"/>
      <c r="E853" s="149"/>
      <c r="F853" s="184"/>
      <c r="G853" s="148"/>
      <c r="H853" s="118"/>
    </row>
    <row r="854" spans="1:8" ht="14.25" x14ac:dyDescent="0.2">
      <c r="A854" s="83"/>
      <c r="B854" s="23"/>
      <c r="C854" s="3"/>
      <c r="D854" s="209"/>
      <c r="E854" s="132"/>
      <c r="F854" s="153"/>
      <c r="G854" s="135"/>
      <c r="H854" s="119"/>
    </row>
    <row r="855" spans="1:8" ht="14.25" x14ac:dyDescent="0.2">
      <c r="A855" s="234"/>
      <c r="B855" s="235"/>
      <c r="C855" s="230"/>
      <c r="D855" s="231"/>
      <c r="E855" s="231"/>
      <c r="F855" s="231"/>
      <c r="G855" s="135"/>
      <c r="H855" s="119"/>
    </row>
    <row r="856" spans="1:8" ht="14.25" x14ac:dyDescent="0.2">
      <c r="A856" s="236"/>
      <c r="B856" s="232"/>
      <c r="C856" s="233"/>
      <c r="D856" s="161"/>
      <c r="E856" s="161"/>
      <c r="F856" s="161"/>
      <c r="G856" s="135"/>
      <c r="H856" s="119"/>
    </row>
    <row r="857" spans="1:8" x14ac:dyDescent="0.2">
      <c r="B857" s="5" t="s">
        <v>216</v>
      </c>
    </row>
    <row r="858" spans="1:8" x14ac:dyDescent="0.2">
      <c r="B858" s="5"/>
    </row>
    <row r="859" spans="1:8" x14ac:dyDescent="0.2">
      <c r="B859" s="32" t="s">
        <v>222</v>
      </c>
    </row>
    <row r="860" spans="1:8" x14ac:dyDescent="0.2">
      <c r="B860" s="32" t="s">
        <v>221</v>
      </c>
    </row>
    <row r="861" spans="1:8" x14ac:dyDescent="0.2">
      <c r="B861" s="5"/>
    </row>
    <row r="862" spans="1:8" x14ac:dyDescent="0.25">
      <c r="B862" s="336" t="s">
        <v>376</v>
      </c>
      <c r="C862" s="337"/>
      <c r="D862" s="337"/>
      <c r="E862" s="337"/>
      <c r="G862" s="173"/>
      <c r="H862" s="168"/>
    </row>
    <row r="863" spans="1:8" x14ac:dyDescent="0.2">
      <c r="D863" s="223"/>
      <c r="E863" s="101"/>
      <c r="G863" s="173"/>
      <c r="H863" s="168"/>
    </row>
    <row r="864" spans="1:8" x14ac:dyDescent="0.25">
      <c r="A864" s="2" t="s">
        <v>175</v>
      </c>
      <c r="B864" s="5" t="s">
        <v>3</v>
      </c>
      <c r="D864" s="223"/>
      <c r="E864" s="101"/>
      <c r="F864" s="196"/>
      <c r="G864" s="173"/>
      <c r="H864" s="261">
        <f>H197</f>
        <v>0</v>
      </c>
    </row>
    <row r="865" spans="1:8" x14ac:dyDescent="0.25">
      <c r="B865" s="5"/>
      <c r="D865" s="223"/>
      <c r="E865" s="101"/>
      <c r="F865" s="196"/>
      <c r="G865" s="173"/>
      <c r="H865" s="262"/>
    </row>
    <row r="866" spans="1:8" x14ac:dyDescent="0.25">
      <c r="A866" s="2" t="s">
        <v>191</v>
      </c>
      <c r="B866" s="315" t="s">
        <v>342</v>
      </c>
      <c r="D866" s="223"/>
      <c r="E866" s="101"/>
      <c r="F866" s="196"/>
      <c r="G866" s="173"/>
      <c r="H866" s="261">
        <f>H276</f>
        <v>0</v>
      </c>
    </row>
    <row r="867" spans="1:8" x14ac:dyDescent="0.25">
      <c r="B867" s="5"/>
      <c r="D867" s="223"/>
      <c r="E867" s="101"/>
      <c r="F867" s="196"/>
      <c r="G867" s="173"/>
      <c r="H867" s="262"/>
    </row>
    <row r="868" spans="1:8" x14ac:dyDescent="0.25">
      <c r="A868" s="2" t="s">
        <v>192</v>
      </c>
      <c r="B868" s="5" t="s">
        <v>12</v>
      </c>
      <c r="D868" s="223"/>
      <c r="E868" s="101"/>
      <c r="F868" s="196"/>
      <c r="G868" s="173"/>
      <c r="H868" s="261">
        <f>H414</f>
        <v>0</v>
      </c>
    </row>
    <row r="869" spans="1:8" x14ac:dyDescent="0.25">
      <c r="B869" s="5"/>
      <c r="D869" s="223"/>
      <c r="E869" s="101"/>
      <c r="F869" s="196"/>
      <c r="G869" s="173"/>
      <c r="H869" s="262"/>
    </row>
    <row r="870" spans="1:8" x14ac:dyDescent="0.25">
      <c r="A870" s="2" t="s">
        <v>177</v>
      </c>
      <c r="B870" s="5" t="s">
        <v>353</v>
      </c>
      <c r="D870" s="223"/>
      <c r="E870" s="101"/>
      <c r="F870" s="196"/>
      <c r="G870" s="173"/>
      <c r="H870" s="261">
        <f>H443</f>
        <v>0</v>
      </c>
    </row>
    <row r="871" spans="1:8" x14ac:dyDescent="0.25">
      <c r="B871" s="5"/>
      <c r="D871" s="223"/>
      <c r="E871" s="101"/>
      <c r="F871" s="196"/>
      <c r="G871" s="173"/>
      <c r="H871" s="262"/>
    </row>
    <row r="872" spans="1:8" x14ac:dyDescent="0.25">
      <c r="A872" s="2" t="s">
        <v>193</v>
      </c>
      <c r="B872" s="87" t="s">
        <v>355</v>
      </c>
      <c r="D872" s="223"/>
      <c r="E872" s="101"/>
      <c r="F872" s="196"/>
      <c r="G872" s="173"/>
      <c r="H872" s="261">
        <f>H546</f>
        <v>0</v>
      </c>
    </row>
    <row r="873" spans="1:8" x14ac:dyDescent="0.25">
      <c r="B873" s="87"/>
      <c r="D873" s="223"/>
      <c r="E873" s="101"/>
      <c r="F873" s="196"/>
      <c r="G873" s="173"/>
      <c r="H873" s="262"/>
    </row>
    <row r="874" spans="1:8" x14ac:dyDescent="0.25">
      <c r="A874" s="2" t="s">
        <v>194</v>
      </c>
      <c r="B874" s="87" t="s">
        <v>59</v>
      </c>
      <c r="D874" s="223"/>
      <c r="E874" s="101"/>
      <c r="F874" s="196"/>
      <c r="G874" s="173"/>
      <c r="H874" s="261">
        <f>H727</f>
        <v>0</v>
      </c>
    </row>
    <row r="875" spans="1:8" x14ac:dyDescent="0.25">
      <c r="B875" s="87"/>
      <c r="D875" s="223"/>
      <c r="E875" s="101"/>
      <c r="F875" s="196"/>
      <c r="G875" s="173"/>
      <c r="H875" s="262"/>
    </row>
    <row r="876" spans="1:8" x14ac:dyDescent="0.25">
      <c r="A876" s="2" t="s">
        <v>195</v>
      </c>
      <c r="B876" s="87" t="s">
        <v>369</v>
      </c>
      <c r="D876" s="223"/>
      <c r="E876" s="101"/>
      <c r="F876" s="196"/>
      <c r="G876" s="173"/>
      <c r="H876" s="332">
        <f>H754</f>
        <v>0</v>
      </c>
    </row>
    <row r="877" spans="1:8" x14ac:dyDescent="0.25">
      <c r="B877" s="87"/>
      <c r="D877" s="223"/>
      <c r="E877" s="101"/>
      <c r="F877" s="196"/>
      <c r="G877" s="173"/>
      <c r="H877" s="262"/>
    </row>
    <row r="878" spans="1:8" x14ac:dyDescent="0.25">
      <c r="A878" s="2" t="s">
        <v>181</v>
      </c>
      <c r="B878" s="87" t="s">
        <v>81</v>
      </c>
      <c r="D878" s="223"/>
      <c r="E878" s="101"/>
      <c r="F878" s="196"/>
      <c r="G878" s="173"/>
      <c r="H878" s="261">
        <f>H786</f>
        <v>0</v>
      </c>
    </row>
    <row r="879" spans="1:8" x14ac:dyDescent="0.25">
      <c r="A879" s="101"/>
      <c r="B879" s="15"/>
      <c r="C879" s="100"/>
      <c r="D879" s="224"/>
      <c r="E879" s="100"/>
      <c r="F879" s="197"/>
      <c r="G879" s="174"/>
      <c r="H879" s="263"/>
    </row>
    <row r="880" spans="1:8" x14ac:dyDescent="0.25">
      <c r="A880" s="333" t="s">
        <v>182</v>
      </c>
      <c r="B880" s="87" t="s">
        <v>85</v>
      </c>
      <c r="D880" s="223"/>
      <c r="E880" s="101"/>
      <c r="F880" s="196"/>
      <c r="G880" s="173"/>
      <c r="H880" s="261">
        <f>H852</f>
        <v>0</v>
      </c>
    </row>
    <row r="881" spans="1:8" x14ac:dyDescent="0.25">
      <c r="B881" s="87"/>
      <c r="D881" s="223"/>
      <c r="E881" s="101"/>
      <c r="F881" s="196"/>
      <c r="G881" s="173"/>
      <c r="H881" s="237"/>
    </row>
    <row r="882" spans="1:8" ht="15.75" thickBot="1" x14ac:dyDescent="0.3">
      <c r="A882" s="91"/>
      <c r="B882" s="23"/>
      <c r="C882" s="100"/>
      <c r="D882" s="224"/>
      <c r="E882" s="100"/>
      <c r="F882" s="197"/>
      <c r="G882" s="174"/>
      <c r="H882" s="169"/>
    </row>
    <row r="883" spans="1:8" ht="15.75" thickTop="1" x14ac:dyDescent="0.25">
      <c r="A883" s="92"/>
      <c r="B883" s="93"/>
      <c r="C883" s="107"/>
      <c r="D883" s="225"/>
      <c r="E883" s="107"/>
      <c r="F883" s="198"/>
      <c r="G883" s="175"/>
      <c r="H883" s="170"/>
    </row>
    <row r="884" spans="1:8" x14ac:dyDescent="0.25">
      <c r="B884" s="336" t="s">
        <v>376</v>
      </c>
      <c r="C884" s="337"/>
      <c r="D884" s="337"/>
      <c r="E884" s="337"/>
      <c r="F884" s="197"/>
      <c r="G884" s="174"/>
    </row>
    <row r="885" spans="1:8" x14ac:dyDescent="0.25">
      <c r="B885" s="15"/>
      <c r="C885" s="100"/>
      <c r="D885" s="224"/>
      <c r="E885" s="100"/>
      <c r="F885" s="197"/>
      <c r="G885" s="174"/>
      <c r="H885" s="169"/>
    </row>
    <row r="886" spans="1:8" ht="15.75" thickBot="1" x14ac:dyDescent="0.3">
      <c r="B886" s="5" t="s">
        <v>220</v>
      </c>
      <c r="C886" s="100"/>
      <c r="D886" s="224"/>
      <c r="E886" s="100"/>
      <c r="F886" s="197"/>
      <c r="G886" s="174"/>
      <c r="H886" s="171">
        <f>SUM(H863:H881)</f>
        <v>0</v>
      </c>
    </row>
    <row r="887" spans="1:8" ht="15.75" thickBot="1" x14ac:dyDescent="0.3">
      <c r="A887" s="94"/>
      <c r="B887" s="95"/>
      <c r="C887" s="108"/>
      <c r="D887" s="226"/>
      <c r="E887" s="108"/>
      <c r="F887" s="199"/>
      <c r="G887" s="176"/>
      <c r="H887" s="172"/>
    </row>
    <row r="888" spans="1:8" ht="15.75" thickTop="1" x14ac:dyDescent="0.2"/>
    <row r="890" spans="1:8" x14ac:dyDescent="0.2">
      <c r="B890" s="32"/>
    </row>
    <row r="891" spans="1:8" x14ac:dyDescent="0.2">
      <c r="B891" s="32"/>
    </row>
    <row r="899" spans="1:2" x14ac:dyDescent="0.2">
      <c r="A899" s="96"/>
      <c r="B899" s="21"/>
    </row>
    <row r="900" spans="1:2" x14ac:dyDescent="0.2">
      <c r="A900" s="96"/>
      <c r="B900" s="21"/>
    </row>
    <row r="901" spans="1:2" x14ac:dyDescent="0.2">
      <c r="A901" s="96"/>
      <c r="B901" s="21"/>
    </row>
    <row r="902" spans="1:2" x14ac:dyDescent="0.2">
      <c r="A902" s="96"/>
      <c r="B902" s="21"/>
    </row>
    <row r="903" spans="1:2" x14ac:dyDescent="0.2">
      <c r="A903" s="96"/>
      <c r="B903" s="21"/>
    </row>
    <row r="904" spans="1:2" x14ac:dyDescent="0.2">
      <c r="A904" s="96"/>
      <c r="B904" s="21"/>
    </row>
  </sheetData>
  <mergeCells count="6">
    <mergeCell ref="B884:E884"/>
    <mergeCell ref="B10:D10"/>
    <mergeCell ref="B8:E8"/>
    <mergeCell ref="B9:E9"/>
    <mergeCell ref="B862:E862"/>
    <mergeCell ref="B73:E73"/>
  </mergeCells>
  <printOptions horizontalCentered="1"/>
  <pageMargins left="0.25" right="0.25" top="0.75" bottom="0.75" header="0.3" footer="0.3"/>
  <pageSetup paperSize="9" scale="85" fitToHeight="0" orientation="portrait" r:id="rId1"/>
  <rowBreaks count="28" manualBreakCount="28">
    <brk id="26" max="7" man="1"/>
    <brk id="48" max="7" man="1"/>
    <brk id="70" max="7" man="1"/>
    <brk id="96" max="7" man="1"/>
    <brk id="110" max="7" man="1"/>
    <brk id="141" max="7" man="1"/>
    <brk id="172" max="7" man="1"/>
    <brk id="218" max="7" man="1"/>
    <brk id="257" max="7" man="1"/>
    <brk id="278" max="7" man="1"/>
    <brk id="305" max="7" man="1"/>
    <brk id="336" max="7" man="1"/>
    <brk id="373" max="7" man="1"/>
    <brk id="416" max="7" man="1"/>
    <brk id="445" max="7" man="1"/>
    <brk id="477" max="7" man="1"/>
    <brk id="517" max="7" man="1"/>
    <brk id="548" max="7" man="1"/>
    <brk id="576" max="7" man="1"/>
    <brk id="603" max="7" man="1"/>
    <brk id="629" max="7" man="1"/>
    <brk id="678" max="7" man="1"/>
    <brk id="732" max="7" man="1"/>
    <brk id="758" max="7" man="1"/>
    <brk id="787" max="7" man="1"/>
    <brk id="817" max="7" man="1"/>
    <brk id="855" max="7" man="1"/>
    <brk id="89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2613 D5 Novi Glog</vt:lpstr>
      <vt:lpstr>'2613 D5 Novi Glog'!Podrucje_ispisa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Velimir Tuk</cp:lastModifiedBy>
  <cp:lastPrinted>2019-01-16T10:22:36Z</cp:lastPrinted>
  <dcterms:created xsi:type="dcterms:W3CDTF">2008-12-22T08:41:19Z</dcterms:created>
  <dcterms:modified xsi:type="dcterms:W3CDTF">2021-08-09T12:06:25Z</dcterms:modified>
</cp:coreProperties>
</file>