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V:\Velimir i Darko\JAVNA NABAVA\Javna nabava 2022\JN 2022 Trema Čvrstec\DZN Trema - Čvrstec crkva\"/>
    </mc:Choice>
  </mc:AlternateContent>
  <xr:revisionPtr revIDLastSave="0" documentId="13_ncr:1_{BFC3DBC7-E288-4E5A-AA23-C02A37195816}" xr6:coauthVersionLast="47" xr6:coauthVersionMax="47" xr10:uidLastSave="{00000000-0000-0000-0000-000000000000}"/>
  <bookViews>
    <workbookView xWindow="-120" yWindow="-120" windowWidth="29040" windowHeight="15840" tabRatio="852" xr2:uid="{00000000-000D-0000-FFFF-FFFF00000000}"/>
  </bookViews>
  <sheets>
    <sheet name="Trema-Grabrovec-Čvrstec" sheetId="50" r:id="rId1"/>
  </sheets>
  <definedNames>
    <definedName name="_xlnm.Print_Area" localSheetId="0">'Trema-Grabrovec-Čvrstec'!$A$1:$H$1045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84" i="50" l="1"/>
  <c r="H508" i="50"/>
  <c r="H495" i="50"/>
  <c r="H493" i="50"/>
  <c r="H490" i="50"/>
  <c r="D401" i="50"/>
  <c r="H350" i="50"/>
  <c r="H336" i="50"/>
  <c r="H302" i="50"/>
  <c r="H293" i="50"/>
  <c r="H284" i="50"/>
  <c r="H275" i="50"/>
  <c r="H230" i="50"/>
  <c r="H221" i="50"/>
  <c r="H219" i="50"/>
  <c r="H210" i="50"/>
  <c r="H201" i="50"/>
  <c r="H148" i="50"/>
  <c r="H141" i="50"/>
  <c r="H816" i="50"/>
  <c r="H814" i="50"/>
  <c r="H812" i="50"/>
  <c r="H774" i="50"/>
  <c r="H772" i="50"/>
  <c r="H605" i="50"/>
  <c r="H603" i="50"/>
  <c r="H559" i="50"/>
  <c r="H557" i="50"/>
  <c r="H531" i="50"/>
  <c r="H534" i="50"/>
  <c r="H528" i="50"/>
  <c r="H810" i="50"/>
  <c r="H807" i="50"/>
  <c r="H804" i="50"/>
  <c r="H801" i="50"/>
  <c r="H798" i="50"/>
  <c r="H795" i="50"/>
  <c r="H792" i="50"/>
  <c r="H789" i="50"/>
  <c r="H786" i="50"/>
  <c r="H783" i="50"/>
  <c r="H776" i="50"/>
  <c r="H770" i="50"/>
  <c r="H767" i="50"/>
  <c r="H764" i="50"/>
  <c r="H761" i="50"/>
  <c r="H758" i="50"/>
  <c r="H755" i="50"/>
  <c r="H752" i="50"/>
  <c r="H749" i="50"/>
  <c r="H746" i="50"/>
  <c r="H743" i="50"/>
  <c r="H740" i="50"/>
  <c r="H737" i="50"/>
  <c r="H730" i="50"/>
  <c r="H728" i="50"/>
  <c r="H726" i="50"/>
  <c r="H724" i="50"/>
  <c r="H721" i="50"/>
  <c r="H718" i="50"/>
  <c r="H715" i="50"/>
  <c r="H712" i="50"/>
  <c r="H709" i="50"/>
  <c r="H706" i="50"/>
  <c r="H703" i="50"/>
  <c r="H700" i="50"/>
  <c r="H697" i="50"/>
  <c r="H684" i="50"/>
  <c r="H681" i="50"/>
  <c r="H678" i="50"/>
  <c r="H690" i="50"/>
  <c r="H688" i="50"/>
  <c r="H686" i="50"/>
  <c r="H672" i="50"/>
  <c r="H669" i="50"/>
  <c r="H666" i="50"/>
  <c r="H675" i="50"/>
  <c r="H663" i="50"/>
  <c r="H660" i="50"/>
  <c r="H657" i="50"/>
  <c r="H306" i="50" l="1"/>
  <c r="H1032" i="50" s="1"/>
  <c r="H416" i="50"/>
  <c r="H414" i="50"/>
  <c r="H879" i="50"/>
  <c r="H601" i="50"/>
  <c r="H598" i="50"/>
  <c r="H592" i="50"/>
  <c r="H589" i="50"/>
  <c r="H586" i="50"/>
  <c r="H583" i="50"/>
  <c r="H571" i="50"/>
  <c r="H607" i="50"/>
  <c r="H580" i="50"/>
  <c r="H577" i="50"/>
  <c r="H574" i="50"/>
  <c r="H595" i="50"/>
  <c r="H568" i="50"/>
  <c r="H561" i="50"/>
  <c r="H650" i="50"/>
  <c r="H648" i="50"/>
  <c r="H646" i="50"/>
  <c r="H644" i="50"/>
  <c r="H641" i="50"/>
  <c r="H638" i="50"/>
  <c r="H635" i="50"/>
  <c r="H632" i="50"/>
  <c r="H629" i="50"/>
  <c r="H626" i="50"/>
  <c r="H623" i="50"/>
  <c r="H620" i="50"/>
  <c r="H617" i="50"/>
  <c r="H614" i="50"/>
  <c r="H555" i="50"/>
  <c r="H552" i="50"/>
  <c r="H549" i="50"/>
  <c r="H546" i="50"/>
  <c r="H543" i="50"/>
  <c r="H540" i="50"/>
  <c r="H537" i="50"/>
  <c r="H506" i="50" l="1"/>
  <c r="H855" i="50" l="1"/>
  <c r="H852" i="50"/>
  <c r="H848" i="50"/>
  <c r="H845" i="50"/>
  <c r="H842" i="50"/>
  <c r="H839" i="50"/>
  <c r="H836" i="50"/>
  <c r="H833" i="50"/>
  <c r="H830" i="50"/>
  <c r="H827" i="50"/>
  <c r="H824" i="50"/>
  <c r="H504" i="50" l="1"/>
  <c r="H502" i="50"/>
  <c r="H488" i="50" l="1"/>
  <c r="H374" i="50"/>
  <c r="H371" i="50"/>
  <c r="H368" i="50"/>
  <c r="H365" i="50"/>
  <c r="H362" i="50"/>
  <c r="H359" i="50"/>
  <c r="H356" i="50"/>
  <c r="H354" i="50"/>
  <c r="H348" i="50"/>
  <c r="H346" i="50"/>
  <c r="H342" i="50"/>
  <c r="H340" i="50"/>
  <c r="H338" i="50"/>
  <c r="H378" i="50" l="1"/>
  <c r="D408" i="50" l="1"/>
  <c r="D405" i="50"/>
  <c r="D403" i="50"/>
  <c r="B394" i="50"/>
  <c r="D100" i="50"/>
  <c r="D904" i="50"/>
  <c r="H525" i="50"/>
  <c r="H522" i="50"/>
  <c r="H519" i="50"/>
  <c r="H980" i="50"/>
  <c r="H859" i="50" l="1"/>
  <c r="H1036" i="50" s="1"/>
  <c r="H1019" i="50"/>
  <c r="D939" i="50"/>
  <c r="D239" i="50" l="1"/>
  <c r="H239" i="50" s="1"/>
  <c r="H243" i="50" s="1"/>
  <c r="H1028" i="50" s="1"/>
  <c r="H972" i="50"/>
  <c r="D963" i="50"/>
  <c r="H939" i="50"/>
  <c r="D899" i="50"/>
  <c r="H874" i="50"/>
  <c r="H872" i="50"/>
  <c r="H888" i="50" s="1"/>
  <c r="H1038" i="50" s="1"/>
  <c r="H408" i="50"/>
  <c r="H405" i="50"/>
  <c r="H403" i="50"/>
  <c r="H401" i="50"/>
  <c r="H394" i="50"/>
  <c r="H388" i="50"/>
  <c r="H254" i="50"/>
  <c r="H258" i="50" s="1"/>
  <c r="D126" i="50"/>
  <c r="D111" i="50"/>
  <c r="H111" i="50" s="1"/>
  <c r="H100" i="50"/>
  <c r="H93" i="50"/>
  <c r="H86" i="50"/>
  <c r="H78" i="50"/>
  <c r="H420" i="50" l="1"/>
  <c r="H1034" i="50" s="1"/>
  <c r="H126" i="50"/>
  <c r="H130" i="50" s="1"/>
  <c r="H1024" i="50" s="1"/>
  <c r="H152" i="50"/>
  <c r="H899" i="50"/>
  <c r="H904" i="50"/>
  <c r="H963" i="50"/>
  <c r="H984" i="50" s="1"/>
  <c r="H1042" i="50" s="1"/>
  <c r="H1030" i="50"/>
  <c r="H908" i="50" l="1"/>
  <c r="H1040" i="50" s="1"/>
  <c r="H1026" i="50"/>
  <c r="H1045" i="50" l="1"/>
</calcChain>
</file>

<file path=xl/sharedStrings.xml><?xml version="1.0" encoding="utf-8"?>
<sst xmlns="http://schemas.openxmlformats.org/spreadsheetml/2006/main" count="725" uniqueCount="441">
  <si>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</si>
  <si>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</si>
  <si>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</si>
  <si>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</si>
  <si>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</si>
  <si>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</si>
  <si>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</si>
  <si>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</si>
  <si>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</si>
  <si>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</si>
  <si>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</si>
  <si>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</si>
  <si>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</si>
  <si>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</si>
  <si>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</si>
  <si>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</si>
  <si>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</si>
  <si>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</si>
  <si>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</si>
  <si>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</si>
  <si>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</si>
  <si>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</si>
  <si>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</si>
  <si>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</si>
  <si>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</si>
  <si>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</si>
  <si>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</si>
  <si>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</si>
  <si>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</si>
  <si>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</si>
  <si>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</si>
  <si>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</si>
  <si>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</si>
  <si>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</si>
  <si>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</si>
  <si>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</si>
  <si>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</si>
  <si>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</si>
  <si>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</si>
  <si>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</si>
  <si>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</si>
  <si>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</si>
  <si>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</si>
  <si>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</si>
  <si>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</si>
  <si>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</si>
  <si>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</si>
  <si>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</si>
  <si>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</si>
  <si>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</si>
  <si>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</si>
  <si>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</si>
  <si>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</si>
  <si>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</si>
  <si>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</si>
  <si>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</si>
  <si>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</si>
  <si>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</si>
  <si>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</si>
  <si>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</si>
  <si>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</si>
  <si>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</si>
  <si>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</si>
  <si>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</si>
  <si>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</si>
  <si>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</si>
  <si>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</si>
  <si>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</si>
  <si>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</si>
  <si>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</si>
  <si>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</si>
  <si>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</si>
  <si>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</si>
  <si>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</si>
  <si>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</si>
  <si>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</si>
  <si>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</si>
  <si>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</si>
  <si>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</si>
  <si>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</si>
  <si>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</si>
  <si>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</si>
  <si>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</si>
  <si>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</si>
  <si>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</si>
  <si>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</si>
  <si>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</si>
  <si>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</si>
  <si>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</si>
  <si>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</si>
  <si>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</si>
  <si>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</si>
  <si>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</si>
  <si>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</si>
  <si>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</si>
  <si>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</si>
  <si>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</si>
  <si>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</si>
  <si>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</si>
  <si>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</si>
  <si>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</si>
  <si>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</si>
  <si>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</si>
  <si>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</si>
  <si>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</si>
  <si>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</si>
  <si>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</si>
  <si>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</si>
  <si>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</si>
  <si>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</si>
  <si>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</si>
  <si>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</si>
  <si>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</si>
  <si>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</si>
  <si>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</si>
  <si>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</si>
  <si>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</si>
  <si>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</si>
  <si>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</si>
  <si>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</si>
  <si>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</si>
  <si>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</si>
  <si>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</si>
  <si>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</si>
  <si>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</si>
  <si>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</si>
  <si>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</si>
  <si>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</si>
  <si>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</si>
  <si>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</si>
  <si>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</si>
  <si>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</si>
  <si>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</si>
  <si>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</si>
  <si>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</si>
  <si>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</si>
  <si>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</si>
  <si>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</si>
  <si>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</si>
  <si>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</si>
  <si>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</si>
  <si>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</si>
  <si>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</si>
  <si>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</si>
  <si>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</si>
  <si>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</si>
  <si>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</si>
  <si>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</si>
  <si>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</si>
  <si>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</si>
  <si>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</si>
  <si>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</si>
  <si>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</si>
  <si>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</si>
  <si>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</si>
  <si>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</si>
  <si>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</si>
  <si>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</si>
  <si>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</si>
  <si>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</si>
  <si>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</si>
  <si>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</si>
  <si>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</si>
  <si>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</si>
  <si>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</si>
  <si>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</si>
  <si>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</si>
  <si>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</si>
  <si>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</si>
  <si>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</si>
  <si>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</si>
  <si>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</si>
  <si>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</si>
  <si>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</si>
  <si>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</si>
  <si>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</si>
  <si>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</si>
  <si>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</si>
  <si>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</si>
  <si>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</si>
  <si>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</si>
  <si>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</si>
  <si>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</si>
  <si>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</si>
  <si>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</si>
  <si>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</si>
  <si>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</si>
  <si>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</si>
  <si>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</si>
  <si>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</si>
  <si>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</si>
  <si>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</si>
  <si>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</si>
  <si>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</si>
  <si>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</si>
  <si>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</si>
  <si>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</si>
  <si>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</si>
  <si>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</si>
  <si>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</si>
  <si>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</si>
  <si>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</si>
  <si>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</si>
  <si>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</si>
  <si>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</si>
  <si>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</si>
  <si>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</si>
  <si>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</si>
  <si>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</si>
  <si>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</si>
  <si>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</si>
  <si>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</si>
  <si>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</si>
  <si>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</si>
  <si>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</si>
  <si>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</si>
  <si>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</si>
  <si>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</si>
  <si>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</si>
  <si>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</si>
  <si>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</si>
  <si>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</si>
  <si>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</si>
  <si>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</si>
  <si>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Obračun po m' obilježene trase vodovodnih cjevovoda</t>
  </si>
  <si>
    <t>4.1. EV zasun (kratki)</t>
  </si>
  <si>
    <t>Nudi se:</t>
  </si>
  <si>
    <t>4.2. Elektro T komad</t>
  </si>
  <si>
    <t>4.3. N komad</t>
  </si>
  <si>
    <t xml:space="preserve">    DN 100 </t>
  </si>
  <si>
    <t>4.5. FF komad</t>
  </si>
  <si>
    <t xml:space="preserve">    DN 100x300</t>
  </si>
  <si>
    <t xml:space="preserve">4.6.  Ugradbena garnitura zasuna </t>
  </si>
  <si>
    <t>4.7.  Ulična kapa zasuna</t>
  </si>
  <si>
    <t xml:space="preserve">4.9. PEHD cijev </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</si>
  <si>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</si>
  <si>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</si>
  <si>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</si>
  <si>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</si>
  <si>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</si>
  <si>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</si>
  <si>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</si>
  <si>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</si>
  <si>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</si>
  <si>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</si>
  <si>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</si>
  <si>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</si>
  <si>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</si>
  <si>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</si>
  <si>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</si>
  <si>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</si>
  <si>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</si>
  <si>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</si>
  <si>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Jednim dijelom trasa cjevovoda prolazi prometnicom gdje je potrebno osigurati zbijenost koja zadovoljava cestovne propise, pa se prema uvjetima provodi zatrpavanje rova kamenim materijalom (cakumpak) ili šljunkom, prema uvjetima nadležne uprave za ceste.</t>
  </si>
  <si>
    <t>3.  Strojni iskop za OG i hidrante</t>
  </si>
  <si>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</si>
  <si>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</si>
  <si>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</si>
  <si>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</si>
  <si>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 xml:space="preserve">    DN 110</t>
  </si>
  <si>
    <t xml:space="preserve">4.4. Elektro - spojnica </t>
  </si>
  <si>
    <t>4.5. slobodna prirubnica</t>
  </si>
  <si>
    <t>4.6. Elektro - tuljak</t>
  </si>
  <si>
    <t xml:space="preserve">    DN 80</t>
  </si>
  <si>
    <t>Glavni projekt</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</si>
  <si>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</si>
  <si>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</si>
  <si>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</si>
  <si>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</si>
  <si>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</si>
  <si>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</si>
  <si>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</si>
  <si>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</si>
  <si>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</si>
  <si>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</si>
  <si>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</si>
  <si>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</si>
  <si>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</si>
  <si>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</si>
  <si>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</si>
  <si>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</si>
  <si>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</si>
  <si>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</si>
  <si>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1.11.Ugradba ljevanih željeznih stupaljki 3 kom/m visine komore</t>
  </si>
  <si>
    <t>1.12. Izrada oslonaca za armature u oknima dimenzija 0,3x0,3x0,3 betonom C25/30</t>
  </si>
  <si>
    <t xml:space="preserve">1. Izrada tipskih armirano - betonskih monolitnih komora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</si>
  <si>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</si>
  <si>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Za prolaz vodovodne cijevi kroz zid potrebno je ugraditi zaštitnu PEHD cijev DN 225 duljine cca 40cm kroz koju će se uvući produktovodna vodovodna cijev. Brtvenje cijevi izvest će se obostranom ugradnjom završne Z brtve.</t>
  </si>
  <si>
    <t>Ulaz u okno predviđen je korištenjem kompozitnog okruglog poklopca veličine svijetlog otvora Ø C 625 mm  ispitnog opterećenja 40 t, a silazak uz ugradbu ljevano željeznih stupaljki ugrađenih na razmaku 33 cm.</t>
  </si>
  <si>
    <t>1.4. Izrada i montaža armirano betonskih monolitnih pokrovnih ploča betonom C 25/30</t>
  </si>
  <si>
    <t>1.10  Ugradba kompozitnih okruglih poklopaca s okvirom. Tipski okrugli poklopac ø C 625 mm za ispitno opterečenje 40t.</t>
  </si>
  <si>
    <t>1.14. Ugradba završne Z brtve (2 kom po prolazu kroz zid)</t>
  </si>
  <si>
    <t>DN 110 mm;  l= 1000 mm</t>
  </si>
  <si>
    <t>PEHD cijevi, PE 100 za radni tlak PN 16  bara spajati će se elektro spojnicama sa dvostrukim naglavkom.</t>
  </si>
  <si>
    <r>
      <t>2.</t>
    </r>
    <r>
      <rPr>
        <b/>
        <sz val="7"/>
        <rFont val="Times New Roman"/>
        <family val="1"/>
        <charset val="238"/>
      </rPr>
      <t xml:space="preserve">    </t>
    </r>
    <r>
      <rPr>
        <b/>
        <sz val="11"/>
        <rFont val="Arial"/>
        <family val="2"/>
        <charset val="238"/>
      </rPr>
      <t>Nabava, transport i ugradnja elektro - lukova od PEHD na horizontalnim i vertikalnim lomovima cjevovoda, za pogonski tlak od 16 bara.</t>
    </r>
  </si>
  <si>
    <t>U jediničnu cijenu uračunati nabavu, transport, te sve potrebne radove na ugradbi - montaži spojnih elemenata.</t>
  </si>
  <si>
    <t>2 .  Izvedba oslonaca, obzidavanja  i opločenja nadzemnih hidranata, kao i isporuka sveg potrebnog materijala prema tipskom nacrtu nadzemnog hidranta.</t>
  </si>
  <si>
    <t>2.1. Izrada betonske podloge  kod nadzemnih hidranata od betona C 12/15 (0,2 m3/hidrantu).</t>
  </si>
  <si>
    <t>2.2. Izrada suhozida od pune opeke oko zasuna hidranta prema tipskom nacrtu.</t>
  </si>
  <si>
    <t>2.3. Opločenje prilaznih staza nadzemnih hidranta.</t>
  </si>
  <si>
    <t xml:space="preserve">3.1. Elektro - spojnica </t>
  </si>
  <si>
    <t>3.2. slobodna prirubnica</t>
  </si>
  <si>
    <t>3.3. Elektro - tuljak</t>
  </si>
  <si>
    <t>Cijevi PEHD DN 160 se isporučuju u duljinama od 12,0 m.</t>
  </si>
  <si>
    <t>3.14. E zasun  (prirubnički, kratki)</t>
  </si>
  <si>
    <t>3.16. T komad</t>
  </si>
  <si>
    <t>3.29.  Ulična kapa zasuna</t>
  </si>
  <si>
    <t>3.30. Metalni stupić sa oznakom ZO</t>
  </si>
  <si>
    <t>1.13. Ugradba zaštitne cijevi DN 300, l= 450 mm cijevi za prolaz produktovodne vodovodne cijevi</t>
  </si>
  <si>
    <t xml:space="preserve"> 1.2. elektrofuzijskih spojnica sa dvostrukim naglavkom DN 225 mm,  PN 10 bara</t>
  </si>
  <si>
    <t>2.1. elektro - luk DN 225, α = 45,00°</t>
  </si>
  <si>
    <t>2.2. elektro - luk DN 225, α = 30,00°</t>
  </si>
  <si>
    <t>2.3. elektro - luk DN 225, α = 22,00°</t>
  </si>
  <si>
    <t>2.3. elektro - luk DN 225, α = 11,00°</t>
  </si>
  <si>
    <t xml:space="preserve">    DN 225</t>
  </si>
  <si>
    <t xml:space="preserve">    DN 200</t>
  </si>
  <si>
    <t>ZO spojno okno (stac 0+000)</t>
  </si>
  <si>
    <t xml:space="preserve">    DN 200/DN50 </t>
  </si>
  <si>
    <t xml:space="preserve">    DN 50</t>
  </si>
  <si>
    <t>3.14. FF komad</t>
  </si>
  <si>
    <t xml:space="preserve">    DN 50 x 200</t>
  </si>
  <si>
    <t xml:space="preserve">    DN 50 </t>
  </si>
  <si>
    <t>3.14. FFR komad</t>
  </si>
  <si>
    <t xml:space="preserve">    DN 80/50</t>
  </si>
  <si>
    <t xml:space="preserve">    DN 200/80</t>
  </si>
  <si>
    <t xml:space="preserve">    DN 200 x 1000</t>
  </si>
  <si>
    <t xml:space="preserve">    DN 50, prirubnički</t>
  </si>
  <si>
    <t>ZO ZV I ogranak (stac 945,22)</t>
  </si>
  <si>
    <t xml:space="preserve">    DN 200/DN100 </t>
  </si>
  <si>
    <t>DN 200  , L=220mm</t>
  </si>
  <si>
    <t xml:space="preserve">kom </t>
  </si>
  <si>
    <t xml:space="preserve">    DN 200/DN80 </t>
  </si>
  <si>
    <t xml:space="preserve">    DN 225/DN 100 </t>
  </si>
  <si>
    <t>3.3. MDK komad</t>
  </si>
  <si>
    <t xml:space="preserve">    DN 80 </t>
  </si>
  <si>
    <t xml:space="preserve">    DN 80 x 1000</t>
  </si>
  <si>
    <t>3.14. Q komad</t>
  </si>
  <si>
    <t>3.14. Žablji poklopac</t>
  </si>
  <si>
    <t>1.1. PEHD DN 225 mm</t>
  </si>
  <si>
    <t>2.1. PEHD DN 225 mm</t>
  </si>
  <si>
    <t>U  prethodno ugrađene zaštitne cijevi uvlačile bi se produktne - vodovodne  PEHD cijevi DN 225</t>
  </si>
  <si>
    <r>
      <t xml:space="preserve">1. Bušenje ispod  prometnica  hidrauličkim bušenjem i ugradnja zaštitnih čeličnih cijevi </t>
    </r>
    <r>
      <rPr>
        <b/>
        <sz val="11"/>
        <rFont val="Calibri"/>
        <family val="2"/>
        <charset val="238"/>
      </rPr>
      <t>Ø</t>
    </r>
    <r>
      <rPr>
        <b/>
        <sz val="11"/>
        <rFont val="Arial"/>
        <family val="2"/>
        <charset val="238"/>
      </rPr>
      <t>406,4 mm</t>
    </r>
  </si>
  <si>
    <r>
      <t>Obračun po m</t>
    </r>
    <r>
      <rPr>
        <sz val="11"/>
        <rFont val="Calibri"/>
        <family val="2"/>
        <charset val="238"/>
      </rPr>
      <t>΄</t>
    </r>
    <r>
      <rPr>
        <sz val="11"/>
        <rFont val="Arial"/>
        <family val="2"/>
        <charset val="238"/>
      </rPr>
      <t xml:space="preserve"> ugrađene zaštitne cijevi  </t>
    </r>
  </si>
  <si>
    <t xml:space="preserve">2.1. Nabava  zaštitnih betonskih cijevi DN 400 i ugradnja  u propisanom padu prema uzdužnom profilu. </t>
  </si>
  <si>
    <t>Izrada rešetke muljnog ispusta</t>
  </si>
  <si>
    <t>MAGISTRALNI CJEVOVOD VS"TREMA" - ČVRSTEC - RUŠEVAC</t>
  </si>
  <si>
    <t>dio</t>
  </si>
  <si>
    <t>Broj projekta: V1-7113</t>
  </si>
  <si>
    <t>INŽENJERSKI PROJEKTNI ZAVOD, ZAGREB</t>
  </si>
  <si>
    <t>Potrebno je izvesti 8 nadzemnih hidranata za koje je potrebno izvesti sljedeće radove:</t>
  </si>
  <si>
    <t>kom 8</t>
  </si>
  <si>
    <t xml:space="preserve"> 1.1. cijev DN 225 mm; PN 10 bara; </t>
  </si>
  <si>
    <t xml:space="preserve"> 1.3. cijev DN 225 mm; PN 16 bara; </t>
  </si>
  <si>
    <t xml:space="preserve"> 1.4. elektrofuzijskih spojnica sa dvostrukim naglavkom DN 225 mm,  PN 16 bara</t>
  </si>
  <si>
    <t>3.4. T komad</t>
  </si>
  <si>
    <t>3.5. E zasun  (prirubnički, kratki)</t>
  </si>
  <si>
    <t>3.6. Montažno demontažni komad</t>
  </si>
  <si>
    <t>3.7. FF komad</t>
  </si>
  <si>
    <t>3.8. EV zasun (prirubnički, kratki)</t>
  </si>
  <si>
    <t>3.9. FF komad</t>
  </si>
  <si>
    <t xml:space="preserve">    DN 100 x 1000</t>
  </si>
  <si>
    <t>3.10. X komad</t>
  </si>
  <si>
    <t xml:space="preserve">3.11.  Ugradbena garnitura zasuna </t>
  </si>
  <si>
    <t>3.12.  Ulična kapa zasuna</t>
  </si>
  <si>
    <t>3.13. Metalni stupić sa oznakom ZO</t>
  </si>
  <si>
    <t>ZO ogranak (stac 1812,64)</t>
  </si>
  <si>
    <t xml:space="preserve">3.14. Elektro - spojnica </t>
  </si>
  <si>
    <t>3.15. slobodna prirubnica</t>
  </si>
  <si>
    <t>3.16. Elektro - tuljak</t>
  </si>
  <si>
    <t>3.17. T komad</t>
  </si>
  <si>
    <t>3.18. E zasun  (prirubnički, kratki)</t>
  </si>
  <si>
    <t>3.19. Montažno demontažni komad</t>
  </si>
  <si>
    <t>3.20. FF komad</t>
  </si>
  <si>
    <t>3.21. EV zasun (prirubnički, kratki)</t>
  </si>
  <si>
    <t>3.22. FF komad</t>
  </si>
  <si>
    <t>3.23. X komad</t>
  </si>
  <si>
    <t xml:space="preserve">3.24.  Ugradbena garnitura zasuna </t>
  </si>
  <si>
    <t>3.25.  Ulična kapa zasuna</t>
  </si>
  <si>
    <t>3.26. Metalni stupić sa oznakom ZO</t>
  </si>
  <si>
    <t>ZO ogranak (stac 1194,79)</t>
  </si>
  <si>
    <t>ZO MI+SZ (stac 1874,76)</t>
  </si>
  <si>
    <t>ZO ogranak (stac 2440,37)</t>
  </si>
  <si>
    <t xml:space="preserve">    DN 200/DN200 </t>
  </si>
  <si>
    <t xml:space="preserve">    DN 200 - DN 1000</t>
  </si>
  <si>
    <t>3.4. FF komad</t>
  </si>
  <si>
    <t>3.5. MDK komad</t>
  </si>
  <si>
    <t>3.6. E zasun  (prirubnički, kratki)</t>
  </si>
  <si>
    <t>3.7. T komad</t>
  </si>
  <si>
    <t>3.8. E zasun  (prirubnički, kratki)</t>
  </si>
  <si>
    <t>3.10. Hvatač nečistoća</t>
  </si>
  <si>
    <t>3.11. Mjerač protoka</t>
  </si>
  <si>
    <t>3.12. FFR komad</t>
  </si>
  <si>
    <t>3.13. FFR komad</t>
  </si>
  <si>
    <t>3.15. T komad</t>
  </si>
  <si>
    <t>3.16 FF komad</t>
  </si>
  <si>
    <t xml:space="preserve">3.17. Elektro - spojnica </t>
  </si>
  <si>
    <t>3.18. slobodna prirubnica</t>
  </si>
  <si>
    <t>3.19. Elektro - tuljak</t>
  </si>
  <si>
    <t>3.20. MDK komad</t>
  </si>
  <si>
    <t>3.21. E zasun  (prirubnički, kratki)</t>
  </si>
  <si>
    <t>3.22. N komad</t>
  </si>
  <si>
    <t>3.23. E zasun  (prirubnički, kratki)</t>
  </si>
  <si>
    <t>3.24. FF komad</t>
  </si>
  <si>
    <t>3.25. Q komad</t>
  </si>
  <si>
    <t>3.26. Žablji poklopac</t>
  </si>
  <si>
    <t>3.27. Metalni stupić sa oznakom ZO</t>
  </si>
  <si>
    <t xml:space="preserve">3.28. Elektro - spojnica </t>
  </si>
  <si>
    <t>3.29. slobodna prirubnica</t>
  </si>
  <si>
    <t>3.30. Elektro - tuljak</t>
  </si>
  <si>
    <t>3.31. FF komad</t>
  </si>
  <si>
    <t>3.32. T komad</t>
  </si>
  <si>
    <t>3.33. E zasun  (prirubnički, kratki)</t>
  </si>
  <si>
    <t>3.34. Montažno demontažni komad</t>
  </si>
  <si>
    <t>3.35. T komad</t>
  </si>
  <si>
    <t>3.36. FFR komad</t>
  </si>
  <si>
    <t>3.37. E zasun  (prirubnički, kratki)</t>
  </si>
  <si>
    <t>3.38. Automatski usisno-odzračni ventil s dvije kugle</t>
  </si>
  <si>
    <t xml:space="preserve">3.39.  Ugradbena garnitura zasuna </t>
  </si>
  <si>
    <t xml:space="preserve">3.14.  Ugradbena garnitura zasuna </t>
  </si>
  <si>
    <t>3.15.  Ulična kapa zasuna</t>
  </si>
  <si>
    <t>3.16. Metalni stupić sa oznakom ZO</t>
  </si>
  <si>
    <t xml:space="preserve">4. Nadzemni hidrant vel.veličine DN 100 s dva priključka tipa B i jednim priljučkom tipa A (8 komada), s lomljivim stupom PN-16, prema DIN-u 3222 ili jednakovrijedna ______________________, barokna izvedba.  </t>
  </si>
  <si>
    <t>4.8. Nadzemni hidrant , barok</t>
  </si>
  <si>
    <r>
      <t>Obračun po m</t>
    </r>
    <r>
      <rPr>
        <sz val="11"/>
        <rFont val="Calibri"/>
        <family val="2"/>
        <charset val="238"/>
      </rPr>
      <t>΄</t>
    </r>
    <r>
      <rPr>
        <sz val="11"/>
        <rFont val="Arial"/>
        <family val="2"/>
        <charset val="238"/>
      </rPr>
      <t xml:space="preserve"> ugrađene zaštitne betonske cijevi  </t>
    </r>
  </si>
  <si>
    <t>3. Izvedba gabionskog zida</t>
  </si>
  <si>
    <r>
      <t>m</t>
    </r>
    <r>
      <rPr>
        <vertAlign val="superscript"/>
        <sz val="10"/>
        <rFont val="Arial"/>
        <family val="2"/>
        <charset val="238"/>
      </rPr>
      <t>3</t>
    </r>
  </si>
  <si>
    <t xml:space="preserve">1.1. Nabava  zaštitnih cijevi i ugradnja  u propisanom padu prema uzdužnom profilu. </t>
  </si>
  <si>
    <t>1.2.  bušenje ispod  prometnice</t>
  </si>
  <si>
    <t>7 kom</t>
  </si>
  <si>
    <t>za zaštitnu cijev DN 300 i produktovodnu cijev PEHD DN 225</t>
  </si>
  <si>
    <t>3.  Nabava i montaža fazonskih komada i armatura za zasunska okna uključivo nabava i montaža sveg potrebnog spojnog i brtvenog materijala sa vijcima. Spajanje fazonskih komada treba izvesti u skladu sa montažnim shematskih prikaza  za radni tlak  PN 16 bara. Obračun po izvršenim radovima i komadu ugrađenog fazonskog komada ili armature.</t>
  </si>
  <si>
    <t>2. Zaštitne betonske cijevi</t>
  </si>
  <si>
    <t>Izvedba gabionskog potpornog zida. Predviđene su košare dimenzija 2,0x1,0x1,0 m, od heksagonalne mreže otvora 8x10 cm, ili 6x8 cm, izrađene od teško pocinčane čelične žice (Č. 0146 i Č. 0147) promjera Ø2.7 mm. Materijal ispune mora biti čvrsti, izdržljivi lomljeni ili prirodni kamen - krupni šljunak, drobljeni kameni materijal ili lomljeni kamen, veličine zrna između 100 i 200 mm, kako bi najsitniji dijelovi ispune bili veći od veličine otvora mreže. Obračunava se po kubičnom metru, prema stvarno izvedenim radovima. U jediničnoj cijeni sadržani su dobava, prijevoz i postava, te sav rad i materijal.</t>
  </si>
  <si>
    <t>Široki iskop građevne jame zasunska oknai  hidrante u materijalu "C" kategorije. Radove izvesti ovisno o opremljenosti i tehnologiji rada izvođača za sve dubine prema grafičkim prilozima.</t>
  </si>
  <si>
    <t>3.2. okna</t>
  </si>
  <si>
    <t>3. Muljni ispust</t>
  </si>
  <si>
    <r>
      <t>Betoniranje dna i zidova ispusne građevine muljnih ispusta betonom C16/20. Beton mora odgovarati kategoriji B.I., te biti izrađen prema odgovarajućim odredbama važećeg Tehničkog propisa za betonske konstrukcije. U jediničnu cijenu uključena i sva potrebna oplata. Obračun po m</t>
    </r>
    <r>
      <rPr>
        <vertAlign val="superscript"/>
        <sz val="11"/>
        <rFont val="Arial"/>
        <family val="2"/>
        <charset val="238"/>
      </rPr>
      <t>3</t>
    </r>
    <r>
      <rPr>
        <sz val="11"/>
        <rFont val="Arial"/>
        <family val="2"/>
        <charset val="238"/>
      </rPr>
      <t xml:space="preserve"> betona.</t>
    </r>
  </si>
  <si>
    <t>UKUPNO  (bez PDV-a):</t>
  </si>
  <si>
    <t>VS Trema - Čvrstec</t>
  </si>
  <si>
    <t>Nabava, trnsport i ugradnja betonskih opločnika (za teški promet)  vel. 10/20/8 cm na pješčanu podlogu debljine 5 cm, te dobro pripremljenu i nabitu podlogu od vibriranog šljunka debljine 40 cm za 8 nadzemnih hidranata.</t>
  </si>
  <si>
    <t>ZO MI+SZ (stac 828,44)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</si>
</sst>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 _k_n_-;\-* #,##0.00\ _k_n_-;_-* &quot;-&quot;??\ _k_n_-;_-@_-"/>
  </numFmts>
  <fonts count="27"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b/>
      <sz val="7"/>
      <name val="Times New Roman"/>
      <family val="1"/>
      <charset val="238"/>
    </font>
    <font>
      <sz val="10"/>
      <color rgb="FFFF0000"/>
      <name val="Arial"/>
      <family val="2"/>
      <charset val="238"/>
    </font>
    <font>
      <b/>
      <sz val="11"/>
      <name val="Calibri"/>
      <family val="2"/>
      <charset val="238"/>
    </font>
    <font>
      <vertAlign val="superscript"/>
      <sz val="10"/>
      <name val="Arial"/>
      <family val="2"/>
      <charset val="238"/>
    </font>
    <font>
      <sz val="8"/>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316">
    <xf numFmtId="0" fontId="0" fillId="0" borderId="0" xfId="0"/>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2" fontId="4" fillId="0" borderId="0" xfId="0" applyNumberFormat="1" applyFont="1" applyAlignment="1">
      <alignment horizontal="justify"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0" fontId="2" fillId="0" borderId="0" xfId="0" applyNumberFormat="1" applyFont="1" applyAlignment="1">
      <alignment horizontal="center" wrapText="1"/>
    </xf>
    <xf numFmtId="0" fontId="0" fillId="0" borderId="0" xfId="0" applyFill="1"/>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2" fontId="11" fillId="0" borderId="5" xfId="0" applyNumberFormat="1" applyFont="1" applyBorder="1" applyAlignment="1">
      <alignment horizontal="center" vertical="center"/>
    </xf>
    <xf numFmtId="4" fontId="21" fillId="0" borderId="0" xfId="0" applyNumberFormat="1" applyFont="1" applyBorder="1" applyAlignment="1">
      <alignment horizontal="right" vertical="center"/>
    </xf>
    <xf numFmtId="0" fontId="2" fillId="0" borderId="0" xfId="0" applyFont="1" applyAlignment="1">
      <alignment horizontal="center" vertical="center" wrapText="1"/>
    </xf>
    <xf numFmtId="2" fontId="2" fillId="0" borderId="1" xfId="0" applyNumberFormat="1" applyFont="1" applyBorder="1" applyAlignment="1">
      <alignment horizontal="center" vertical="center" wrapText="1"/>
    </xf>
    <xf numFmtId="49" fontId="5" fillId="0" borderId="0" xfId="0" applyNumberFormat="1" applyFont="1" applyAlignment="1">
      <alignment horizontal="right" vertical="justify"/>
    </xf>
    <xf numFmtId="16" fontId="5" fillId="0" borderId="0" xfId="0" applyNumberFormat="1" applyFont="1" applyAlignment="1">
      <alignment horizontal="justify" vertical="center"/>
    </xf>
    <xf numFmtId="1" fontId="2" fillId="0" borderId="0" xfId="0" applyNumberFormat="1" applyFont="1" applyAlignment="1">
      <alignment horizontal="center"/>
    </xf>
    <xf numFmtId="164" fontId="2" fillId="0" borderId="0" xfId="2" applyFont="1" applyAlignment="1">
      <alignment horizontal="center"/>
    </xf>
    <xf numFmtId="4" fontId="13" fillId="0" borderId="1" xfId="0" applyNumberFormat="1" applyFont="1" applyBorder="1" applyAlignment="1">
      <alignment horizontal="center"/>
    </xf>
    <xf numFmtId="164" fontId="13" fillId="0" borderId="0" xfId="2" applyFont="1" applyAlignment="1">
      <alignment horizontal="center" vertical="center"/>
    </xf>
    <xf numFmtId="2" fontId="2" fillId="0" borderId="0" xfId="0" applyNumberFormat="1" applyFont="1" applyAlignment="1">
      <alignment horizontal="center"/>
    </xf>
    <xf numFmtId="4" fontId="13" fillId="0" borderId="0" xfId="0" applyNumberFormat="1" applyFont="1" applyAlignment="1">
      <alignment horizontal="center"/>
    </xf>
    <xf numFmtId="2" fontId="2" fillId="0" borderId="0" xfId="0" applyNumberFormat="1" applyFont="1" applyAlignment="1">
      <alignment horizontal="center" wrapText="1"/>
    </xf>
    <xf numFmtId="0" fontId="5" fillId="0" borderId="0" xfId="0" applyFont="1" applyFill="1" applyAlignment="1">
      <alignment wrapText="1"/>
    </xf>
    <xf numFmtId="4" fontId="2" fillId="0" borderId="0" xfId="0" applyNumberFormat="1" applyFont="1" applyFill="1" applyAlignment="1">
      <alignment horizontal="center" vertical="center" wrapText="1"/>
    </xf>
    <xf numFmtId="4" fontId="2" fillId="0" borderId="0" xfId="0" applyNumberFormat="1" applyFont="1" applyFill="1" applyAlignment="1">
      <alignment wrapText="1"/>
    </xf>
    <xf numFmtId="4" fontId="2" fillId="0" borderId="0" xfId="0" applyNumberFormat="1" applyFont="1" applyFill="1" applyAlignment="1">
      <alignment horizontal="center" wrapText="1"/>
    </xf>
    <xf numFmtId="4" fontId="2" fillId="0" borderId="0" xfId="0" applyNumberFormat="1" applyFont="1" applyFill="1" applyBorder="1" applyAlignment="1">
      <alignment horizontal="center" wrapText="1"/>
    </xf>
    <xf numFmtId="4" fontId="2" fillId="0" borderId="0" xfId="0" applyNumberFormat="1" applyFont="1" applyFill="1" applyAlignment="1">
      <alignment horizontal="center"/>
    </xf>
    <xf numFmtId="4" fontId="2" fillId="0" borderId="1" xfId="0" applyNumberFormat="1" applyFont="1" applyFill="1" applyBorder="1" applyAlignment="1">
      <alignment horizontal="center" vertical="center"/>
    </xf>
    <xf numFmtId="1" fontId="23"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xf>
    <xf numFmtId="2" fontId="5" fillId="0" borderId="0" xfId="0" applyNumberFormat="1" applyFont="1" applyAlignment="1">
      <alignment horizontal="left" wrapText="1"/>
    </xf>
    <xf numFmtId="2" fontId="2" fillId="0" borderId="0" xfId="0" applyNumberFormat="1" applyFont="1" applyAlignment="1">
      <alignment horizontal="left" wrapText="1"/>
    </xf>
    <xf numFmtId="4" fontId="2" fillId="0" borderId="0" xfId="0" applyNumberFormat="1" applyFont="1" applyAlignment="1">
      <alignment horizontal="left" wrapText="1"/>
    </xf>
    <xf numFmtId="2" fontId="5" fillId="0" borderId="0" xfId="0" applyNumberFormat="1" applyFont="1" applyFill="1" applyAlignment="1">
      <alignment wrapText="1"/>
    </xf>
    <xf numFmtId="0" fontId="2" fillId="0" borderId="0" xfId="0" applyNumberFormat="1" applyFont="1" applyFill="1" applyAlignment="1">
      <alignment horizontal="center" vertical="center" wrapText="1"/>
    </xf>
    <xf numFmtId="2" fontId="2" fillId="0" borderId="0" xfId="0" applyNumberFormat="1" applyFont="1" applyFill="1" applyAlignment="1">
      <alignment wrapText="1"/>
    </xf>
    <xf numFmtId="0" fontId="4" fillId="0" borderId="0" xfId="0" applyFont="1" applyFill="1" applyBorder="1" applyAlignment="1">
      <alignment horizontal="left" vertical="top" wrapText="1"/>
    </xf>
    <xf numFmtId="4" fontId="2" fillId="0" borderId="0" xfId="0" applyNumberFormat="1" applyFont="1" applyFill="1" applyAlignment="1">
      <alignment horizontal="center" vertical="center"/>
    </xf>
    <xf numFmtId="1" fontId="6" fillId="0" borderId="0" xfId="0" applyNumberFormat="1" applyFont="1" applyAlignment="1">
      <alignment horizontal="center"/>
    </xf>
    <xf numFmtId="4" fontId="6" fillId="0" borderId="0" xfId="0" applyNumberFormat="1" applyFont="1" applyFill="1" applyAlignment="1">
      <alignment horizontal="center" vertical="center"/>
    </xf>
    <xf numFmtId="2" fontId="2" fillId="0" borderId="1" xfId="0" applyNumberFormat="1" applyFont="1" applyFill="1" applyBorder="1" applyAlignment="1">
      <alignment horizontal="center" vertical="center" wrapText="1"/>
    </xf>
    <xf numFmtId="1" fontId="2" fillId="0" borderId="0" xfId="0" applyNumberFormat="1" applyFont="1" applyAlignment="1">
      <alignment wrapText="1"/>
    </xf>
    <xf numFmtId="0" fontId="2" fillId="0" borderId="0" xfId="0" applyFont="1" applyFill="1" applyAlignment="1">
      <alignment horizontal="center" vertical="center" wrapText="1"/>
    </xf>
    <xf numFmtId="4" fontId="2" fillId="0" borderId="1"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5" fillId="0" borderId="0" xfId="0" applyNumberFormat="1" applyFont="1" applyAlignment="1">
      <alignment horizontal="left" vertical="center" wrapText="1"/>
    </xf>
    <xf numFmtId="2" fontId="4" fillId="0" borderId="0" xfId="0" applyNumberFormat="1" applyFont="1" applyFill="1" applyAlignment="1">
      <alignment horizontal="left" vertical="justify" wrapText="1"/>
    </xf>
    <xf numFmtId="2" fontId="5" fillId="0" borderId="0" xfId="0" applyNumberFormat="1" applyFont="1" applyFill="1" applyAlignment="1">
      <alignment horizontal="left" vertical="justify" wrapText="1"/>
    </xf>
    <xf numFmtId="164" fontId="26" fillId="0" borderId="0" xfId="2" applyFont="1" applyAlignment="1">
      <alignment horizontal="center"/>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0" fontId="13" fillId="0" borderId="0" xfId="0" applyFont="1" applyFill="1" applyBorder="1"/>
    <xf numFmtId="2" fontId="5" fillId="0" borderId="0" xfId="0" applyNumberFormat="1" applyFont="1" applyFill="1" applyAlignment="1">
      <alignment horizontal="left" vertical="top" wrapText="1"/>
    </xf>
    <xf numFmtId="0" fontId="5" fillId="0" borderId="0" xfId="0" applyFont="1" applyFill="1" applyAlignment="1">
      <alignment horizontal="left"/>
    </xf>
    <xf numFmtId="2" fontId="5" fillId="0" borderId="0" xfId="0" applyNumberFormat="1" applyFont="1" applyFill="1" applyAlignment="1">
      <alignment horizontal="left" wrapText="1"/>
    </xf>
    <xf numFmtId="2" fontId="2" fillId="0" borderId="0" xfId="0" applyNumberFormat="1" applyFont="1" applyFill="1" applyAlignment="1">
      <alignment horizontal="left" wrapText="1"/>
    </xf>
    <xf numFmtId="4" fontId="2" fillId="0" borderId="0" xfId="0" applyNumberFormat="1" applyFont="1" applyFill="1" applyAlignment="1">
      <alignment horizontal="left" wrapText="1"/>
    </xf>
    <xf numFmtId="2" fontId="5" fillId="0" borderId="0" xfId="0" applyNumberFormat="1" applyFont="1" applyFill="1" applyAlignment="1">
      <alignment horizontal="left" vertical="center" wrapText="1"/>
    </xf>
    <xf numFmtId="2" fontId="2" fillId="0" borderId="0" xfId="0" applyNumberFormat="1" applyFont="1" applyFill="1" applyAlignment="1">
      <alignment horizontal="center" wrapText="1"/>
    </xf>
    <xf numFmtId="4" fontId="2" fillId="0" borderId="1"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2" fillId="0" borderId="0" xfId="1" applyFont="1" applyAlignment="1">
      <alignment horizontal="right"/>
    </xf>
    <xf numFmtId="164" fontId="6" fillId="0" borderId="0" xfId="2" applyFont="1" applyBorder="1" applyAlignment="1">
      <alignment horizontal="center"/>
    </xf>
    <xf numFmtId="4" fontId="6" fillId="0" borderId="2" xfId="0" applyNumberFormat="1" applyFont="1" applyBorder="1" applyAlignment="1">
      <alignment horizontal="center"/>
    </xf>
    <xf numFmtId="4" fontId="6" fillId="0" borderId="5" xfId="0" applyNumberFormat="1" applyFont="1" applyBorder="1" applyAlignment="1">
      <alignment horizontal="center"/>
    </xf>
    <xf numFmtId="2" fontId="2" fillId="0" borderId="0" xfId="2" applyNumberFormat="1" applyFont="1" applyFill="1" applyAlignment="1">
      <alignment horizontal="center" wrapText="1"/>
    </xf>
    <xf numFmtId="164" fontId="2" fillId="0" borderId="1" xfId="2" applyFont="1" applyFill="1" applyBorder="1" applyAlignment="1">
      <alignment horizontal="center" vertical="center"/>
    </xf>
    <xf numFmtId="0" fontId="5" fillId="0" borderId="0" xfId="1" applyFont="1" applyAlignment="1">
      <alignment horizontal="justify" vertical="top" wrapText="1"/>
    </xf>
    <xf numFmtId="164" fontId="2" fillId="0" borderId="1" xfId="2" applyFont="1" applyBorder="1"/>
    <xf numFmtId="1" fontId="13" fillId="0" borderId="0" xfId="0" applyNumberFormat="1" applyFont="1" applyAlignment="1">
      <alignment horizontal="right" vertical="center"/>
    </xf>
    <xf numFmtId="1" fontId="13" fillId="0" borderId="0" xfId="0" applyNumberFormat="1" applyFont="1" applyAlignment="1">
      <alignment horizontal="left" vertical="center"/>
    </xf>
    <xf numFmtId="2" fontId="6" fillId="0" borderId="1" xfId="2" applyNumberFormat="1" applyFont="1" applyBorder="1" applyAlignment="1">
      <alignment horizontal="right"/>
    </xf>
    <xf numFmtId="2" fontId="6" fillId="0" borderId="0" xfId="2" applyNumberFormat="1" applyFont="1" applyAlignment="1">
      <alignment horizontal="center"/>
    </xf>
    <xf numFmtId="2" fontId="6" fillId="0" borderId="0" xfId="2" applyNumberFormat="1" applyFont="1" applyBorder="1" applyAlignment="1">
      <alignment horizontal="center"/>
    </xf>
    <xf numFmtId="4" fontId="6" fillId="0" borderId="4" xfId="0" applyNumberFormat="1" applyFont="1" applyBorder="1" applyAlignment="1">
      <alignment horizontal="right"/>
    </xf>
    <xf numFmtId="0" fontId="4" fillId="0" borderId="0" xfId="0" applyFont="1" applyBorder="1" applyAlignment="1">
      <alignment horizontal="left" vertical="center" wrapText="1"/>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1071"/>
  <sheetViews>
    <sheetView tabSelected="1" topLeftCell="A1018" zoomScaleNormal="100" workbookViewId="0">
      <selection activeCell="J1040" sqref="J1040"/>
    </sheetView>
  </sheetViews>
  <sheetFormatPr defaultRowHeight="15" x14ac:dyDescent="0.25"/>
  <cols>
    <col min="1" max="1" width="5.7109375" style="1" customWidth="1"/>
    <col min="2" max="2" width="60.7109375" style="6" customWidth="1"/>
    <col min="3" max="3" width="1.7109375" style="93" customWidth="1"/>
    <col min="4" max="4" width="10.7109375" style="160" customWidth="1"/>
    <col min="5" max="5" width="1.7109375" style="106" customWidth="1"/>
    <col min="6" max="6" width="15.7109375" style="200" customWidth="1"/>
    <col min="7" max="7" width="1.7109375" style="107" customWidth="1"/>
    <col min="8" max="8" width="15.7109375" style="108" customWidth="1"/>
  </cols>
  <sheetData>
    <row r="1" spans="1:8" x14ac:dyDescent="0.25">
      <c r="B1" s="2"/>
      <c r="C1" s="92"/>
      <c r="D1" s="157"/>
      <c r="E1" s="104"/>
      <c r="F1" s="140"/>
      <c r="G1" s="116"/>
      <c r="H1" s="112"/>
    </row>
    <row r="2" spans="1:8" x14ac:dyDescent="0.25">
      <c r="A2" s="39"/>
      <c r="B2" s="2"/>
      <c r="C2" s="92"/>
      <c r="D2" s="157"/>
      <c r="E2" s="104"/>
      <c r="F2" s="140"/>
      <c r="G2" s="116"/>
      <c r="H2" s="112"/>
    </row>
    <row r="3" spans="1:8" x14ac:dyDescent="0.25">
      <c r="A3" s="101" t="s">
        <v>105</v>
      </c>
      <c r="B3" s="3"/>
      <c r="C3" s="94"/>
      <c r="D3" s="147"/>
      <c r="E3" s="105"/>
      <c r="F3" s="140"/>
      <c r="G3" s="141"/>
      <c r="H3" s="142"/>
    </row>
    <row r="4" spans="1:8" x14ac:dyDescent="0.25">
      <c r="A4" s="101"/>
      <c r="B4" s="3"/>
      <c r="C4" s="94"/>
      <c r="D4" s="147"/>
      <c r="E4" s="105"/>
      <c r="F4" s="140"/>
      <c r="G4" s="141"/>
      <c r="H4" s="142"/>
    </row>
    <row r="5" spans="1:8" x14ac:dyDescent="0.25">
      <c r="B5" s="315" t="s">
        <v>345</v>
      </c>
      <c r="C5" s="315"/>
      <c r="D5" s="315"/>
      <c r="E5" s="315"/>
      <c r="F5" s="315"/>
      <c r="G5" s="315"/>
      <c r="H5" s="315"/>
    </row>
    <row r="6" spans="1:8" x14ac:dyDescent="0.25">
      <c r="B6" s="194"/>
      <c r="C6" s="230"/>
      <c r="D6" s="230"/>
      <c r="E6" s="230"/>
      <c r="F6" s="41"/>
      <c r="G6" s="230"/>
      <c r="H6" s="230"/>
    </row>
    <row r="7" spans="1:8" x14ac:dyDescent="0.25">
      <c r="B7" s="194"/>
      <c r="C7" s="238"/>
      <c r="D7" s="238"/>
      <c r="E7" s="238"/>
      <c r="F7" s="41"/>
      <c r="G7" s="238"/>
      <c r="H7" s="238"/>
    </row>
    <row r="8" spans="1:8" x14ac:dyDescent="0.25">
      <c r="B8" s="102" t="s">
        <v>3</v>
      </c>
      <c r="D8" s="158" t="s">
        <v>190</v>
      </c>
      <c r="E8" s="109" t="s">
        <v>190</v>
      </c>
      <c r="F8" s="198"/>
      <c r="G8" s="110"/>
      <c r="H8" s="148"/>
    </row>
    <row r="9" spans="1:8" x14ac:dyDescent="0.25">
      <c r="A9" s="103"/>
      <c r="B9" s="309" t="s">
        <v>346</v>
      </c>
      <c r="C9" s="5"/>
      <c r="D9" s="310" t="s">
        <v>438</v>
      </c>
      <c r="E9" s="248"/>
      <c r="F9" s="237"/>
      <c r="G9" s="11"/>
      <c r="H9" s="11"/>
    </row>
    <row r="10" spans="1:8" x14ac:dyDescent="0.25">
      <c r="A10" s="103"/>
      <c r="B10" s="102"/>
      <c r="C10" s="5"/>
      <c r="D10" s="170"/>
      <c r="E10" s="224" t="s">
        <v>204</v>
      </c>
      <c r="F10" s="237">
        <v>2440.37</v>
      </c>
      <c r="G10" s="11" t="s">
        <v>0</v>
      </c>
      <c r="H10" s="11"/>
    </row>
    <row r="11" spans="1:8" x14ac:dyDescent="0.25">
      <c r="A11" s="103"/>
      <c r="B11" s="185" t="s">
        <v>140</v>
      </c>
      <c r="C11" s="5"/>
      <c r="D11" s="174"/>
      <c r="E11" s="82"/>
      <c r="F11" s="174"/>
      <c r="G11" s="82"/>
      <c r="H11" s="82"/>
    </row>
    <row r="12" spans="1:8" x14ac:dyDescent="0.25">
      <c r="A12" s="103"/>
      <c r="B12" s="102"/>
      <c r="C12" s="5"/>
      <c r="D12" s="174"/>
      <c r="E12" s="82"/>
      <c r="F12" s="174"/>
      <c r="G12" s="82"/>
      <c r="H12" s="82"/>
    </row>
    <row r="13" spans="1:8" ht="57" x14ac:dyDescent="0.25">
      <c r="A13" s="103"/>
      <c r="B13" s="186" t="s">
        <v>141</v>
      </c>
      <c r="C13" s="5"/>
      <c r="D13" s="174"/>
      <c r="E13" s="82"/>
      <c r="F13" s="174"/>
      <c r="G13" s="82"/>
      <c r="H13" s="82"/>
    </row>
    <row r="14" spans="1:8" x14ac:dyDescent="0.25">
      <c r="A14" s="103"/>
      <c r="B14" s="102"/>
      <c r="C14" s="5"/>
      <c r="D14" s="174"/>
      <c r="E14" s="82"/>
      <c r="F14" s="174"/>
      <c r="G14" s="82"/>
      <c r="H14" s="82"/>
    </row>
    <row r="15" spans="1:8" ht="85.5" x14ac:dyDescent="0.25">
      <c r="A15" s="103"/>
      <c r="B15" s="186" t="s">
        <v>142</v>
      </c>
      <c r="C15" s="5"/>
      <c r="D15" s="174"/>
      <c r="E15" s="82"/>
      <c r="F15" s="174"/>
      <c r="G15" s="82"/>
      <c r="H15" s="82"/>
    </row>
    <row r="16" spans="1:8" x14ac:dyDescent="0.25">
      <c r="A16" s="103"/>
      <c r="B16" s="102"/>
      <c r="C16" s="5"/>
      <c r="D16" s="174"/>
      <c r="E16" s="82"/>
      <c r="F16" s="174"/>
      <c r="G16" s="82"/>
      <c r="H16" s="82"/>
    </row>
    <row r="17" spans="1:8" ht="42.75" x14ac:dyDescent="0.25">
      <c r="A17" s="103"/>
      <c r="B17" s="186" t="s">
        <v>143</v>
      </c>
      <c r="C17" s="5"/>
      <c r="D17" s="174"/>
      <c r="E17" s="82"/>
      <c r="F17" s="174"/>
      <c r="G17" s="82"/>
      <c r="H17" s="82"/>
    </row>
    <row r="18" spans="1:8" x14ac:dyDescent="0.25">
      <c r="A18" s="103"/>
      <c r="B18" s="102"/>
      <c r="C18" s="5"/>
      <c r="D18" s="174"/>
      <c r="E18" s="82"/>
      <c r="F18" s="174"/>
      <c r="G18" s="82"/>
      <c r="H18" s="82"/>
    </row>
    <row r="19" spans="1:8" ht="57" x14ac:dyDescent="0.25">
      <c r="A19" s="103"/>
      <c r="B19" s="186" t="s">
        <v>144</v>
      </c>
      <c r="C19" s="5"/>
      <c r="D19" s="174"/>
      <c r="E19" s="82"/>
      <c r="F19" s="174"/>
      <c r="G19" s="82"/>
      <c r="H19" s="82"/>
    </row>
    <row r="20" spans="1:8" x14ac:dyDescent="0.25">
      <c r="A20" s="103"/>
      <c r="B20" s="102"/>
      <c r="C20" s="5"/>
      <c r="D20" s="174"/>
      <c r="E20" s="82"/>
      <c r="F20" s="174"/>
      <c r="G20" s="82"/>
      <c r="H20" s="82"/>
    </row>
    <row r="21" spans="1:8" ht="57" x14ac:dyDescent="0.25">
      <c r="A21" s="103"/>
      <c r="B21" s="186" t="s">
        <v>145</v>
      </c>
      <c r="C21" s="5"/>
      <c r="D21" s="174"/>
      <c r="E21" s="82"/>
      <c r="F21" s="174"/>
      <c r="G21" s="82"/>
      <c r="H21" s="82"/>
    </row>
    <row r="22" spans="1:8" x14ac:dyDescent="0.25">
      <c r="A22" s="103"/>
      <c r="B22" s="102"/>
      <c r="C22" s="5"/>
      <c r="D22" s="174"/>
      <c r="E22" s="82"/>
      <c r="F22" s="174"/>
      <c r="G22" s="82"/>
      <c r="H22" s="82"/>
    </row>
    <row r="23" spans="1:8" ht="42.75" x14ac:dyDescent="0.25">
      <c r="A23" s="103"/>
      <c r="B23" s="186" t="s">
        <v>146</v>
      </c>
      <c r="C23" s="5"/>
      <c r="D23" s="174"/>
      <c r="E23" s="82"/>
      <c r="F23" s="174"/>
      <c r="G23" s="82"/>
      <c r="H23" s="82"/>
    </row>
    <row r="24" spans="1:8" x14ac:dyDescent="0.25">
      <c r="A24" s="103"/>
      <c r="B24" s="102"/>
      <c r="C24" s="5"/>
      <c r="D24" s="174"/>
      <c r="E24" s="82"/>
      <c r="F24" s="174"/>
      <c r="G24" s="82"/>
      <c r="H24" s="82"/>
    </row>
    <row r="25" spans="1:8" ht="142.5" x14ac:dyDescent="0.25">
      <c r="A25" s="103"/>
      <c r="B25" s="186" t="s">
        <v>147</v>
      </c>
      <c r="C25" s="5"/>
      <c r="D25" s="174"/>
      <c r="E25" s="82"/>
      <c r="F25" s="174"/>
      <c r="G25" s="82"/>
      <c r="H25" s="82"/>
    </row>
    <row r="26" spans="1:8" x14ac:dyDescent="0.25">
      <c r="A26" s="103"/>
      <c r="B26" s="102"/>
      <c r="C26" s="5"/>
      <c r="D26" s="174"/>
      <c r="E26" s="82"/>
      <c r="F26" s="174"/>
      <c r="G26" s="82"/>
      <c r="H26" s="82"/>
    </row>
    <row r="27" spans="1:8" ht="28.5" x14ac:dyDescent="0.25">
      <c r="A27" s="103"/>
      <c r="B27" s="186" t="s">
        <v>148</v>
      </c>
      <c r="C27" s="5"/>
      <c r="D27" s="174"/>
      <c r="E27" s="82"/>
      <c r="F27" s="174"/>
      <c r="G27" s="82"/>
      <c r="H27" s="82"/>
    </row>
    <row r="28" spans="1:8" x14ac:dyDescent="0.25">
      <c r="A28" s="103"/>
      <c r="B28" s="102"/>
      <c r="C28" s="5"/>
      <c r="D28" s="174"/>
      <c r="E28" s="82"/>
      <c r="F28" s="174"/>
      <c r="G28" s="82"/>
      <c r="H28" s="82"/>
    </row>
    <row r="29" spans="1:8" ht="99.75" x14ac:dyDescent="0.25">
      <c r="A29" s="103"/>
      <c r="B29" s="186" t="s">
        <v>149</v>
      </c>
      <c r="C29" s="5"/>
      <c r="D29" s="174"/>
      <c r="E29" s="82"/>
      <c r="F29" s="174"/>
      <c r="G29" s="82"/>
      <c r="H29" s="82"/>
    </row>
    <row r="30" spans="1:8" x14ac:dyDescent="0.25">
      <c r="A30" s="103"/>
      <c r="B30" s="102"/>
      <c r="C30" s="5"/>
      <c r="D30" s="174"/>
      <c r="E30" s="82"/>
      <c r="F30" s="174"/>
      <c r="G30" s="82"/>
      <c r="H30" s="82"/>
    </row>
    <row r="31" spans="1:8" ht="114" x14ac:dyDescent="0.25">
      <c r="A31" s="103"/>
      <c r="B31" s="186" t="s">
        <v>150</v>
      </c>
      <c r="C31" s="5"/>
      <c r="D31" s="174"/>
      <c r="E31" s="82"/>
      <c r="F31" s="174"/>
      <c r="G31" s="82"/>
      <c r="H31" s="82"/>
    </row>
    <row r="32" spans="1:8" x14ac:dyDescent="0.25">
      <c r="A32" s="103"/>
      <c r="B32" s="102"/>
      <c r="C32" s="5"/>
      <c r="D32" s="174"/>
      <c r="E32" s="82"/>
      <c r="F32" s="174"/>
      <c r="G32" s="82"/>
      <c r="H32" s="82"/>
    </row>
    <row r="33" spans="1:8" ht="42.75" x14ac:dyDescent="0.25">
      <c r="A33" s="103"/>
      <c r="B33" s="186" t="s">
        <v>151</v>
      </c>
      <c r="C33" s="5"/>
      <c r="D33" s="174"/>
      <c r="E33" s="82"/>
      <c r="F33" s="174"/>
      <c r="G33" s="82"/>
      <c r="H33" s="82"/>
    </row>
    <row r="34" spans="1:8" x14ac:dyDescent="0.25">
      <c r="A34" s="103"/>
      <c r="B34" s="102"/>
      <c r="C34" s="5"/>
      <c r="D34" s="174"/>
      <c r="E34" s="82"/>
      <c r="F34" s="174"/>
      <c r="G34" s="82"/>
      <c r="H34" s="82"/>
    </row>
    <row r="35" spans="1:8" ht="42.75" x14ac:dyDescent="0.25">
      <c r="A35" s="103"/>
      <c r="B35" s="186" t="s">
        <v>152</v>
      </c>
      <c r="C35" s="5"/>
      <c r="D35" s="174"/>
      <c r="E35" s="82"/>
      <c r="F35" s="174"/>
      <c r="G35" s="82"/>
      <c r="H35" s="82"/>
    </row>
    <row r="36" spans="1:8" x14ac:dyDescent="0.25">
      <c r="A36" s="103"/>
      <c r="B36" s="102"/>
      <c r="C36" s="5"/>
      <c r="D36" s="174"/>
      <c r="E36" s="82"/>
      <c r="F36" s="174"/>
      <c r="G36" s="82"/>
      <c r="H36" s="82"/>
    </row>
    <row r="37" spans="1:8" ht="57" x14ac:dyDescent="0.25">
      <c r="A37" s="103"/>
      <c r="B37" s="186" t="s">
        <v>153</v>
      </c>
      <c r="C37" s="5"/>
      <c r="D37" s="174"/>
      <c r="E37" s="82"/>
      <c r="F37" s="174"/>
      <c r="G37" s="82"/>
      <c r="H37" s="82"/>
    </row>
    <row r="38" spans="1:8" x14ac:dyDescent="0.25">
      <c r="A38" s="103"/>
      <c r="B38" s="186"/>
      <c r="C38" s="5"/>
      <c r="D38" s="174"/>
      <c r="E38" s="82"/>
      <c r="F38" s="174"/>
      <c r="G38" s="82"/>
      <c r="H38" s="82"/>
    </row>
    <row r="39" spans="1:8" ht="42.75" x14ac:dyDescent="0.25">
      <c r="A39" s="103"/>
      <c r="B39" s="186" t="s">
        <v>154</v>
      </c>
      <c r="C39" s="5"/>
      <c r="D39" s="174"/>
      <c r="E39" s="82"/>
      <c r="F39" s="174"/>
      <c r="G39" s="82"/>
      <c r="H39" s="82"/>
    </row>
    <row r="40" spans="1:8" x14ac:dyDescent="0.25">
      <c r="A40" s="103"/>
      <c r="B40" s="186"/>
      <c r="C40" s="5"/>
      <c r="D40" s="174"/>
      <c r="E40" s="82"/>
      <c r="F40" s="174"/>
      <c r="G40" s="82"/>
      <c r="H40" s="82"/>
    </row>
    <row r="41" spans="1:8" ht="71.25" x14ac:dyDescent="0.25">
      <c r="A41" s="103"/>
      <c r="B41" s="186" t="s">
        <v>155</v>
      </c>
      <c r="C41" s="5"/>
      <c r="D41" s="174"/>
      <c r="E41" s="82"/>
      <c r="F41" s="174"/>
      <c r="G41" s="82"/>
      <c r="H41" s="82"/>
    </row>
    <row r="42" spans="1:8" x14ac:dyDescent="0.25">
      <c r="A42" s="103"/>
      <c r="B42" s="186"/>
      <c r="C42" s="5"/>
      <c r="D42" s="174"/>
      <c r="E42" s="82"/>
      <c r="F42" s="174"/>
      <c r="G42" s="82"/>
      <c r="H42" s="82"/>
    </row>
    <row r="43" spans="1:8" ht="42.75" x14ac:dyDescent="0.25">
      <c r="A43" s="103"/>
      <c r="B43" s="186" t="s">
        <v>156</v>
      </c>
      <c r="C43" s="5"/>
      <c r="D43" s="174"/>
      <c r="E43" s="82"/>
      <c r="F43" s="174"/>
      <c r="G43" s="82"/>
      <c r="H43" s="82"/>
    </row>
    <row r="44" spans="1:8" x14ac:dyDescent="0.25">
      <c r="A44" s="103"/>
      <c r="B44" s="186"/>
      <c r="C44" s="5"/>
      <c r="D44" s="174"/>
      <c r="E44" s="82"/>
      <c r="F44" s="174"/>
      <c r="G44" s="82"/>
      <c r="H44" s="82"/>
    </row>
    <row r="45" spans="1:8" ht="42.75" x14ac:dyDescent="0.25">
      <c r="A45" s="103"/>
      <c r="B45" s="186" t="s">
        <v>157</v>
      </c>
      <c r="C45" s="5"/>
      <c r="D45" s="174"/>
      <c r="E45" s="82"/>
      <c r="F45" s="174"/>
      <c r="G45" s="82"/>
      <c r="H45" s="82"/>
    </row>
    <row r="46" spans="1:8" x14ac:dyDescent="0.25">
      <c r="A46" s="103"/>
      <c r="B46" s="186"/>
      <c r="C46" s="5"/>
      <c r="D46" s="174"/>
      <c r="E46" s="82"/>
      <c r="F46" s="174"/>
      <c r="G46" s="82"/>
      <c r="H46" s="82"/>
    </row>
    <row r="47" spans="1:8" ht="28.5" x14ac:dyDescent="0.25">
      <c r="A47" s="103"/>
      <c r="B47" s="186" t="s">
        <v>158</v>
      </c>
      <c r="C47" s="5"/>
      <c r="D47" s="174"/>
      <c r="E47" s="82"/>
      <c r="F47" s="174"/>
      <c r="G47" s="82"/>
      <c r="H47" s="82"/>
    </row>
    <row r="48" spans="1:8" x14ac:dyDescent="0.25">
      <c r="A48" s="103"/>
      <c r="B48" s="186"/>
      <c r="C48" s="5"/>
      <c r="D48" s="174"/>
      <c r="E48" s="82"/>
      <c r="F48" s="174"/>
      <c r="G48" s="82"/>
      <c r="H48" s="82"/>
    </row>
    <row r="49" spans="1:8" ht="57" x14ac:dyDescent="0.25">
      <c r="A49" s="103"/>
      <c r="B49" s="186" t="s">
        <v>159</v>
      </c>
      <c r="C49" s="5"/>
      <c r="D49" s="174"/>
      <c r="E49" s="82"/>
      <c r="F49" s="174"/>
      <c r="G49" s="82"/>
      <c r="H49" s="82"/>
    </row>
    <row r="50" spans="1:8" x14ac:dyDescent="0.25">
      <c r="A50" s="103"/>
      <c r="B50" s="186"/>
      <c r="C50" s="5"/>
      <c r="D50" s="174"/>
      <c r="E50" s="82"/>
      <c r="F50" s="174"/>
      <c r="G50" s="82"/>
      <c r="H50" s="82"/>
    </row>
    <row r="51" spans="1:8" ht="85.5" x14ac:dyDescent="0.25">
      <c r="A51" s="103"/>
      <c r="B51" s="186" t="s">
        <v>160</v>
      </c>
      <c r="C51" s="5"/>
      <c r="D51" s="174"/>
      <c r="E51" s="82"/>
      <c r="F51" s="174"/>
      <c r="G51" s="82"/>
      <c r="H51" s="82"/>
    </row>
    <row r="52" spans="1:8" x14ac:dyDescent="0.25">
      <c r="A52" s="103"/>
      <c r="B52" s="186"/>
      <c r="C52" s="5"/>
      <c r="D52" s="174"/>
      <c r="E52" s="82"/>
      <c r="F52" s="174"/>
      <c r="G52" s="82"/>
      <c r="H52" s="82"/>
    </row>
    <row r="53" spans="1:8" ht="28.5" x14ac:dyDescent="0.25">
      <c r="A53" s="103"/>
      <c r="B53" s="186" t="s">
        <v>161</v>
      </c>
      <c r="C53" s="5"/>
      <c r="D53" s="174"/>
      <c r="E53" s="82"/>
      <c r="F53" s="174"/>
      <c r="G53" s="82"/>
      <c r="H53" s="82"/>
    </row>
    <row r="54" spans="1:8" x14ac:dyDescent="0.25">
      <c r="A54" s="103"/>
      <c r="B54" s="102"/>
      <c r="C54" s="5"/>
      <c r="D54" s="174"/>
      <c r="E54" s="82"/>
      <c r="F54" s="174"/>
      <c r="G54" s="82"/>
      <c r="H54" s="82"/>
    </row>
    <row r="55" spans="1:8" ht="42.75" x14ac:dyDescent="0.25">
      <c r="A55" s="103"/>
      <c r="B55" s="186" t="s">
        <v>162</v>
      </c>
      <c r="C55" s="5"/>
      <c r="D55" s="174"/>
      <c r="E55" s="82"/>
      <c r="F55" s="174"/>
      <c r="G55" s="82"/>
      <c r="H55" s="82"/>
    </row>
    <row r="56" spans="1:8" x14ac:dyDescent="0.25">
      <c r="A56" s="103"/>
      <c r="B56" s="186"/>
      <c r="C56" s="5"/>
      <c r="D56" s="174"/>
      <c r="E56" s="82"/>
      <c r="F56" s="174"/>
      <c r="G56" s="82"/>
      <c r="H56" s="82"/>
    </row>
    <row r="57" spans="1:8" ht="57" x14ac:dyDescent="0.25">
      <c r="A57" s="103"/>
      <c r="B57" s="186" t="s">
        <v>163</v>
      </c>
      <c r="C57" s="5"/>
      <c r="D57" s="174"/>
      <c r="E57" s="82"/>
      <c r="F57" s="174"/>
      <c r="G57" s="82"/>
      <c r="H57" s="82"/>
    </row>
    <row r="58" spans="1:8" x14ac:dyDescent="0.25">
      <c r="A58" s="103"/>
      <c r="B58" s="186"/>
      <c r="C58" s="5"/>
      <c r="D58" s="174"/>
      <c r="E58" s="82"/>
      <c r="F58" s="174"/>
      <c r="G58" s="82"/>
      <c r="H58" s="82"/>
    </row>
    <row r="59" spans="1:8" ht="42.75" x14ac:dyDescent="0.25">
      <c r="A59" s="103"/>
      <c r="B59" s="186" t="s">
        <v>164</v>
      </c>
      <c r="C59" s="5"/>
      <c r="D59" s="174"/>
      <c r="E59" s="82"/>
      <c r="F59" s="174"/>
      <c r="G59" s="82"/>
      <c r="H59" s="82"/>
    </row>
    <row r="60" spans="1:8" x14ac:dyDescent="0.25">
      <c r="A60" s="103"/>
      <c r="B60" s="186"/>
      <c r="C60" s="5"/>
      <c r="D60" s="174"/>
      <c r="E60" s="82"/>
      <c r="F60" s="174"/>
      <c r="G60" s="82"/>
      <c r="H60" s="82"/>
    </row>
    <row r="61" spans="1:8" ht="42.75" x14ac:dyDescent="0.25">
      <c r="A61" s="103"/>
      <c r="B61" s="186" t="s">
        <v>165</v>
      </c>
      <c r="C61" s="5"/>
      <c r="D61" s="174"/>
      <c r="E61" s="82"/>
      <c r="F61" s="174"/>
      <c r="G61" s="82"/>
      <c r="H61" s="82"/>
    </row>
    <row r="62" spans="1:8" x14ac:dyDescent="0.25">
      <c r="A62" s="103"/>
      <c r="B62" s="186"/>
      <c r="C62" s="5"/>
      <c r="D62" s="174"/>
      <c r="E62" s="82"/>
      <c r="F62" s="174"/>
      <c r="G62" s="82"/>
      <c r="H62" s="82"/>
    </row>
    <row r="63" spans="1:8" ht="42.75" x14ac:dyDescent="0.25">
      <c r="A63" s="103"/>
      <c r="B63" s="186" t="s">
        <v>166</v>
      </c>
      <c r="C63" s="5"/>
      <c r="D63" s="174"/>
      <c r="E63" s="82"/>
      <c r="F63" s="174"/>
      <c r="G63" s="82"/>
      <c r="H63" s="82"/>
    </row>
    <row r="64" spans="1:8" x14ac:dyDescent="0.25">
      <c r="A64" s="103"/>
      <c r="B64" s="186"/>
      <c r="C64" s="5"/>
      <c r="D64" s="174"/>
      <c r="E64" s="82"/>
      <c r="F64" s="174"/>
      <c r="G64" s="82"/>
      <c r="H64" s="82"/>
    </row>
    <row r="65" spans="1:8" ht="57" x14ac:dyDescent="0.25">
      <c r="A65" s="103"/>
      <c r="B65" s="186" t="s">
        <v>167</v>
      </c>
      <c r="C65" s="5"/>
      <c r="D65" s="174"/>
      <c r="E65" s="82"/>
      <c r="F65" s="174"/>
      <c r="G65" s="82"/>
      <c r="H65" s="82"/>
    </row>
    <row r="66" spans="1:8" x14ac:dyDescent="0.25">
      <c r="A66" s="103"/>
      <c r="B66" s="186"/>
      <c r="C66" s="5"/>
      <c r="D66" s="174"/>
      <c r="E66" s="82"/>
      <c r="F66" s="174"/>
      <c r="G66" s="82"/>
      <c r="H66" s="82"/>
    </row>
    <row r="67" spans="1:8" ht="42.75" x14ac:dyDescent="0.25">
      <c r="A67" s="103"/>
      <c r="B67" s="186" t="s">
        <v>168</v>
      </c>
      <c r="C67" s="5"/>
      <c r="D67" s="174"/>
      <c r="E67" s="82"/>
      <c r="F67" s="174"/>
      <c r="G67" s="82"/>
      <c r="H67" s="82"/>
    </row>
    <row r="68" spans="1:8" x14ac:dyDescent="0.25">
      <c r="A68" s="103"/>
      <c r="B68" s="186"/>
      <c r="C68" s="5"/>
      <c r="D68" s="174"/>
      <c r="E68" s="82"/>
      <c r="F68" s="174"/>
      <c r="G68" s="82"/>
      <c r="H68" s="82"/>
    </row>
    <row r="69" spans="1:8" ht="57" x14ac:dyDescent="0.25">
      <c r="A69" s="103"/>
      <c r="B69" s="186" t="s">
        <v>169</v>
      </c>
      <c r="C69" s="5"/>
      <c r="D69" s="174"/>
      <c r="E69" s="82"/>
      <c r="F69" s="174"/>
      <c r="G69" s="82"/>
      <c r="H69" s="82"/>
    </row>
    <row r="70" spans="1:8" x14ac:dyDescent="0.25">
      <c r="A70" s="103"/>
      <c r="B70" s="102"/>
      <c r="C70" s="5"/>
      <c r="D70" s="174"/>
      <c r="E70" s="82"/>
      <c r="F70" s="174"/>
      <c r="G70" s="82"/>
      <c r="H70" s="82"/>
    </row>
    <row r="71" spans="1:8" x14ac:dyDescent="0.25">
      <c r="A71" s="1" t="s">
        <v>188</v>
      </c>
      <c r="B71" s="4" t="s">
        <v>4</v>
      </c>
      <c r="C71" s="5"/>
      <c r="D71" s="159"/>
      <c r="E71" s="82"/>
      <c r="F71" s="199"/>
      <c r="G71" s="110"/>
    </row>
    <row r="73" spans="1:8" x14ac:dyDescent="0.25">
      <c r="B73" s="4" t="s">
        <v>208</v>
      </c>
    </row>
    <row r="75" spans="1:8" ht="99.75" x14ac:dyDescent="0.25">
      <c r="B75" s="21" t="s">
        <v>110</v>
      </c>
    </row>
    <row r="77" spans="1:8" x14ac:dyDescent="0.25">
      <c r="B77" s="6" t="s">
        <v>5</v>
      </c>
    </row>
    <row r="78" spans="1:8" x14ac:dyDescent="0.25">
      <c r="B78" s="9" t="s">
        <v>1</v>
      </c>
      <c r="D78" s="234">
        <v>1</v>
      </c>
      <c r="F78" s="196"/>
      <c r="H78" s="111">
        <f>D78*F78</f>
        <v>0</v>
      </c>
    </row>
    <row r="79" spans="1:8" x14ac:dyDescent="0.25">
      <c r="B79" s="9"/>
      <c r="D79" s="234"/>
      <c r="H79" s="112"/>
    </row>
    <row r="80" spans="1:8" x14ac:dyDescent="0.25">
      <c r="A80" s="7"/>
      <c r="B80" s="4" t="s">
        <v>209</v>
      </c>
      <c r="D80" s="227"/>
    </row>
    <row r="81" spans="1:8" x14ac:dyDescent="0.25">
      <c r="D81" s="227"/>
    </row>
    <row r="82" spans="1:8" ht="28.5" x14ac:dyDescent="0.25">
      <c r="B82" s="6" t="s">
        <v>113</v>
      </c>
      <c r="D82" s="227"/>
    </row>
    <row r="83" spans="1:8" x14ac:dyDescent="0.25">
      <c r="D83" s="227"/>
    </row>
    <row r="84" spans="1:8" ht="85.5" x14ac:dyDescent="0.25">
      <c r="B84" s="6" t="s">
        <v>109</v>
      </c>
      <c r="D84" s="227"/>
    </row>
    <row r="85" spans="1:8" x14ac:dyDescent="0.25">
      <c r="D85" s="227"/>
    </row>
    <row r="86" spans="1:8" x14ac:dyDescent="0.25">
      <c r="B86" s="8" t="s">
        <v>8</v>
      </c>
      <c r="D86" s="234">
        <v>1</v>
      </c>
      <c r="F86" s="196"/>
      <c r="H86" s="111">
        <f>D86*F86</f>
        <v>0</v>
      </c>
    </row>
    <row r="87" spans="1:8" x14ac:dyDescent="0.25">
      <c r="B87" s="8"/>
      <c r="D87" s="234"/>
      <c r="H87" s="112"/>
    </row>
    <row r="88" spans="1:8" ht="30" x14ac:dyDescent="0.25">
      <c r="A88" s="10"/>
      <c r="B88" s="4" t="s">
        <v>210</v>
      </c>
      <c r="D88" s="227"/>
      <c r="F88" s="140"/>
      <c r="H88" s="112"/>
    </row>
    <row r="89" spans="1:8" x14ac:dyDescent="0.25">
      <c r="A89" s="10"/>
      <c r="B89" s="4"/>
      <c r="D89" s="227"/>
      <c r="F89" s="140"/>
      <c r="H89" s="112"/>
    </row>
    <row r="90" spans="1:8" ht="42.75" x14ac:dyDescent="0.25">
      <c r="A90" s="10"/>
      <c r="B90" s="6" t="s">
        <v>9</v>
      </c>
      <c r="D90" s="227"/>
      <c r="F90" s="140"/>
      <c r="H90" s="112"/>
    </row>
    <row r="91" spans="1:8" x14ac:dyDescent="0.25">
      <c r="A91" s="10"/>
      <c r="D91" s="227"/>
      <c r="F91" s="140"/>
      <c r="H91" s="112"/>
    </row>
    <row r="92" spans="1:8" x14ac:dyDescent="0.25">
      <c r="A92" s="10"/>
      <c r="B92" s="6" t="s">
        <v>10</v>
      </c>
      <c r="D92" s="227"/>
    </row>
    <row r="93" spans="1:8" x14ac:dyDescent="0.25">
      <c r="A93" s="10"/>
      <c r="B93" s="9" t="s">
        <v>1</v>
      </c>
      <c r="D93" s="216">
        <v>10</v>
      </c>
      <c r="F93" s="196"/>
      <c r="H93" s="111">
        <f>D93*F93</f>
        <v>0</v>
      </c>
    </row>
    <row r="94" spans="1:8" x14ac:dyDescent="0.25">
      <c r="A94" s="10"/>
      <c r="B94" s="9"/>
      <c r="D94" s="216"/>
      <c r="F94" s="140"/>
      <c r="H94" s="112"/>
    </row>
    <row r="95" spans="1:8" x14ac:dyDescent="0.25">
      <c r="A95" s="10"/>
      <c r="B95" s="221" t="s">
        <v>211</v>
      </c>
      <c r="C95"/>
      <c r="D95" s="152"/>
      <c r="E95" s="104"/>
      <c r="F95" s="142"/>
      <c r="G95" s="126"/>
      <c r="H95" s="128"/>
    </row>
    <row r="96" spans="1:8" x14ac:dyDescent="0.25">
      <c r="A96" s="10"/>
      <c r="B96" s="220"/>
      <c r="C96"/>
      <c r="D96" s="152"/>
      <c r="E96" s="104"/>
      <c r="F96" s="142"/>
      <c r="G96" s="126"/>
      <c r="H96" s="128"/>
    </row>
    <row r="97" spans="1:8" ht="57" x14ac:dyDescent="0.25">
      <c r="A97" s="10"/>
      <c r="B97" s="219" t="s">
        <v>205</v>
      </c>
      <c r="C97"/>
      <c r="D97" s="152"/>
      <c r="E97" s="104"/>
      <c r="F97" s="142"/>
      <c r="G97" s="126"/>
      <c r="H97" s="128"/>
    </row>
    <row r="98" spans="1:8" ht="28.5" x14ac:dyDescent="0.25">
      <c r="A98" s="10"/>
      <c r="B98" s="219" t="s">
        <v>206</v>
      </c>
      <c r="C98"/>
      <c r="D98" s="152"/>
      <c r="E98" s="104"/>
      <c r="F98" s="142"/>
      <c r="G98" s="126"/>
      <c r="H98" s="128"/>
    </row>
    <row r="99" spans="1:8" x14ac:dyDescent="0.25">
      <c r="A99" s="10"/>
      <c r="B99" s="61" t="s">
        <v>207</v>
      </c>
      <c r="C99"/>
      <c r="D99" s="152"/>
      <c r="E99" s="104"/>
      <c r="F99" s="142"/>
      <c r="G99" s="126"/>
      <c r="H99" s="128"/>
    </row>
    <row r="100" spans="1:8" x14ac:dyDescent="0.25">
      <c r="A100" s="10"/>
      <c r="B100" s="9" t="s">
        <v>7</v>
      </c>
      <c r="D100" s="216">
        <f>F10</f>
        <v>2440.37</v>
      </c>
      <c r="F100" s="196"/>
      <c r="H100" s="111">
        <f>D100*F100</f>
        <v>0</v>
      </c>
    </row>
    <row r="101" spans="1:8" x14ac:dyDescent="0.25">
      <c r="A101" s="10"/>
      <c r="B101" s="149"/>
      <c r="C101"/>
      <c r="D101" s="152"/>
      <c r="E101" s="104"/>
      <c r="F101" s="142"/>
      <c r="G101" s="126"/>
      <c r="H101" s="128"/>
    </row>
    <row r="102" spans="1:8" x14ac:dyDescent="0.25">
      <c r="B102" s="4" t="s">
        <v>212</v>
      </c>
    </row>
    <row r="104" spans="1:8" ht="32.25" customHeight="1" x14ac:dyDescent="0.25">
      <c r="B104" s="58" t="s">
        <v>114</v>
      </c>
    </row>
    <row r="106" spans="1:8" ht="28.5" x14ac:dyDescent="0.25">
      <c r="B106" s="6" t="s">
        <v>6</v>
      </c>
    </row>
    <row r="108" spans="1:8" x14ac:dyDescent="0.25">
      <c r="B108" s="6" t="s">
        <v>224</v>
      </c>
    </row>
    <row r="110" spans="1:8" x14ac:dyDescent="0.25">
      <c r="B110" s="6" t="s">
        <v>214</v>
      </c>
    </row>
    <row r="111" spans="1:8" x14ac:dyDescent="0.25">
      <c r="B111" s="9" t="s">
        <v>7</v>
      </c>
      <c r="D111" s="216">
        <f>F10</f>
        <v>2440.37</v>
      </c>
      <c r="F111" s="196"/>
      <c r="H111" s="111">
        <f>D111*F111</f>
        <v>0</v>
      </c>
    </row>
    <row r="112" spans="1:8" x14ac:dyDescent="0.25">
      <c r="B112" s="9"/>
      <c r="F112" s="140"/>
      <c r="H112" s="112"/>
    </row>
    <row r="113" spans="2:8" x14ac:dyDescent="0.25">
      <c r="B113" s="4" t="s">
        <v>213</v>
      </c>
    </row>
    <row r="114" spans="2:8" x14ac:dyDescent="0.25">
      <c r="B114" s="4"/>
    </row>
    <row r="115" spans="2:8" ht="57" x14ac:dyDescent="0.25">
      <c r="B115" s="6" t="s">
        <v>111</v>
      </c>
    </row>
    <row r="117" spans="2:8" ht="57" x14ac:dyDescent="0.25">
      <c r="B117" s="6" t="s">
        <v>115</v>
      </c>
    </row>
    <row r="119" spans="2:8" ht="50.25" customHeight="1" x14ac:dyDescent="0.25">
      <c r="B119" s="58" t="s">
        <v>112</v>
      </c>
    </row>
    <row r="121" spans="2:8" ht="57" x14ac:dyDescent="0.25">
      <c r="B121" s="6" t="s">
        <v>222</v>
      </c>
    </row>
    <row r="123" spans="2:8" x14ac:dyDescent="0.25">
      <c r="B123" s="6" t="s">
        <v>239</v>
      </c>
    </row>
    <row r="125" spans="2:8" x14ac:dyDescent="0.25">
      <c r="B125" s="6" t="s">
        <v>215</v>
      </c>
    </row>
    <row r="126" spans="2:8" x14ac:dyDescent="0.25">
      <c r="B126" s="9" t="s">
        <v>7</v>
      </c>
      <c r="D126" s="216">
        <f>F10</f>
        <v>2440.37</v>
      </c>
      <c r="F126" s="196"/>
      <c r="H126" s="111">
        <f>D126*F126</f>
        <v>0</v>
      </c>
    </row>
    <row r="127" spans="2:8" x14ac:dyDescent="0.25">
      <c r="B127" s="9"/>
      <c r="F127" s="140"/>
      <c r="H127" s="112"/>
    </row>
    <row r="128" spans="2:8" x14ac:dyDescent="0.25">
      <c r="B128" s="184"/>
      <c r="F128" s="140"/>
      <c r="H128" s="116"/>
    </row>
    <row r="129" spans="1:8" x14ac:dyDescent="0.25">
      <c r="A129" s="13"/>
      <c r="B129" s="14"/>
      <c r="C129" s="95"/>
      <c r="D129" s="162"/>
      <c r="E129" s="117"/>
      <c r="F129" s="203"/>
      <c r="G129" s="118"/>
      <c r="H129" s="119"/>
    </row>
    <row r="130" spans="1:8" x14ac:dyDescent="0.25">
      <c r="A130" s="1" t="s">
        <v>178</v>
      </c>
      <c r="B130" s="15" t="s">
        <v>177</v>
      </c>
      <c r="C130" s="92"/>
      <c r="D130" s="157"/>
      <c r="E130" s="104"/>
      <c r="F130" s="140"/>
      <c r="G130" s="115"/>
      <c r="H130" s="111">
        <f>SUM(H75:H128)</f>
        <v>0</v>
      </c>
    </row>
    <row r="131" spans="1:8" x14ac:dyDescent="0.25">
      <c r="A131" s="16"/>
      <c r="B131" s="17"/>
      <c r="C131" s="96"/>
      <c r="D131" s="163"/>
      <c r="E131" s="120"/>
      <c r="F131" s="196"/>
      <c r="G131" s="115"/>
      <c r="H131" s="111"/>
    </row>
    <row r="135" spans="1:8" x14ac:dyDescent="0.25">
      <c r="A135" s="1" t="s">
        <v>176</v>
      </c>
      <c r="B135" s="4" t="s">
        <v>11</v>
      </c>
    </row>
    <row r="136" spans="1:8" x14ac:dyDescent="0.25">
      <c r="B136" s="9"/>
      <c r="F136" s="140"/>
      <c r="H136" s="112"/>
    </row>
    <row r="137" spans="1:8" x14ac:dyDescent="0.25">
      <c r="B137" s="8"/>
      <c r="D137" s="227"/>
      <c r="F137" s="140"/>
      <c r="H137" s="112"/>
    </row>
    <row r="138" spans="1:8" ht="30" x14ac:dyDescent="0.25">
      <c r="B138" s="4" t="s">
        <v>242</v>
      </c>
      <c r="D138" s="227"/>
    </row>
    <row r="139" spans="1:8" x14ac:dyDescent="0.25">
      <c r="D139" s="227"/>
    </row>
    <row r="140" spans="1:8" x14ac:dyDescent="0.25">
      <c r="B140" s="6" t="s">
        <v>103</v>
      </c>
      <c r="D140" s="227"/>
    </row>
    <row r="141" spans="1:8" ht="17.25" x14ac:dyDescent="0.25">
      <c r="B141" s="8" t="s">
        <v>13</v>
      </c>
      <c r="D141" s="227">
        <v>15</v>
      </c>
      <c r="F141" s="196"/>
      <c r="H141" s="111">
        <f>D141*F141</f>
        <v>0</v>
      </c>
    </row>
    <row r="143" spans="1:8" ht="30" x14ac:dyDescent="0.25">
      <c r="A143" s="10"/>
      <c r="B143" s="242" t="s">
        <v>243</v>
      </c>
      <c r="C143"/>
      <c r="D143" s="227"/>
      <c r="F143" s="140"/>
      <c r="H143" s="112"/>
    </row>
    <row r="144" spans="1:8" x14ac:dyDescent="0.25">
      <c r="A144" s="10"/>
      <c r="B144" s="37"/>
      <c r="C144"/>
      <c r="D144" s="227"/>
      <c r="F144" s="140"/>
      <c r="H144" s="112"/>
    </row>
    <row r="145" spans="1:8" ht="28.5" x14ac:dyDescent="0.25">
      <c r="A145" s="10"/>
      <c r="B145" s="6" t="s">
        <v>244</v>
      </c>
      <c r="C145"/>
      <c r="D145" s="227"/>
      <c r="F145" s="140"/>
      <c r="H145" s="112"/>
    </row>
    <row r="146" spans="1:8" x14ac:dyDescent="0.25">
      <c r="A146" s="10"/>
      <c r="B146" s="37"/>
      <c r="C146"/>
      <c r="D146" s="227"/>
      <c r="F146" s="140"/>
      <c r="H146" s="112"/>
    </row>
    <row r="147" spans="1:8" x14ac:dyDescent="0.25">
      <c r="A147" s="10"/>
      <c r="B147" s="37" t="s">
        <v>245</v>
      </c>
      <c r="C147"/>
      <c r="D147" s="227"/>
      <c r="F147" s="140"/>
      <c r="H147" s="112"/>
    </row>
    <row r="148" spans="1:8" x14ac:dyDescent="0.25">
      <c r="A148" s="10"/>
      <c r="B148" s="8" t="s">
        <v>0</v>
      </c>
      <c r="C148"/>
      <c r="D148" s="226">
        <v>100</v>
      </c>
      <c r="E148" s="121"/>
      <c r="F148" s="197"/>
      <c r="G148" s="122"/>
      <c r="H148" s="111">
        <f>D148*F148</f>
        <v>0</v>
      </c>
    </row>
    <row r="149" spans="1:8" x14ac:dyDescent="0.25">
      <c r="B149" s="8"/>
      <c r="D149" s="227"/>
      <c r="F149" s="140"/>
      <c r="H149" s="112"/>
    </row>
    <row r="150" spans="1:8" x14ac:dyDescent="0.25">
      <c r="B150" s="9"/>
      <c r="C150" s="97"/>
      <c r="F150" s="140"/>
      <c r="H150" s="112"/>
    </row>
    <row r="151" spans="1:8" x14ac:dyDescent="0.25">
      <c r="A151" s="13"/>
      <c r="B151" s="14"/>
      <c r="C151" s="95"/>
      <c r="D151" s="162"/>
      <c r="E151" s="117"/>
      <c r="F151" s="203"/>
      <c r="G151" s="118"/>
      <c r="H151" s="119"/>
    </row>
    <row r="152" spans="1:8" x14ac:dyDescent="0.25">
      <c r="A152" s="1" t="s">
        <v>176</v>
      </c>
      <c r="B152" s="15" t="s">
        <v>175</v>
      </c>
      <c r="C152" s="92"/>
      <c r="D152" s="157"/>
      <c r="E152" s="104"/>
      <c r="F152" s="140"/>
      <c r="G152" s="115"/>
      <c r="H152" s="111">
        <f>SUM(H136:H150)</f>
        <v>0</v>
      </c>
    </row>
    <row r="153" spans="1:8" x14ac:dyDescent="0.25">
      <c r="A153" s="16"/>
      <c r="B153" s="17"/>
      <c r="C153" s="96"/>
      <c r="D153" s="163"/>
      <c r="E153" s="120"/>
      <c r="F153" s="196"/>
      <c r="G153" s="115"/>
      <c r="H153" s="111"/>
    </row>
    <row r="154" spans="1:8" x14ac:dyDescent="0.25">
      <c r="B154" s="21"/>
      <c r="C154" s="92"/>
      <c r="D154" s="157"/>
      <c r="E154" s="104"/>
      <c r="F154" s="140"/>
      <c r="G154" s="116"/>
      <c r="H154" s="112"/>
    </row>
    <row r="155" spans="1:8" x14ac:dyDescent="0.25">
      <c r="B155" s="21"/>
      <c r="C155" s="92"/>
      <c r="D155" s="157"/>
      <c r="E155" s="104"/>
      <c r="F155" s="140"/>
      <c r="G155" s="116"/>
      <c r="H155" s="112"/>
    </row>
    <row r="156" spans="1:8" x14ac:dyDescent="0.25">
      <c r="A156" s="1" t="s">
        <v>179</v>
      </c>
      <c r="B156" s="22" t="s">
        <v>14</v>
      </c>
      <c r="C156" s="92"/>
      <c r="D156" s="157"/>
      <c r="E156" s="104"/>
      <c r="F156" s="140"/>
      <c r="G156" s="113"/>
      <c r="H156" s="113"/>
    </row>
    <row r="157" spans="1:8" x14ac:dyDescent="0.25">
      <c r="B157" s="23"/>
      <c r="C157" s="92"/>
      <c r="D157" s="157"/>
      <c r="E157" s="104"/>
      <c r="F157" s="140"/>
      <c r="G157" s="113"/>
      <c r="H157" s="113"/>
    </row>
    <row r="158" spans="1:8" x14ac:dyDescent="0.25">
      <c r="B158" s="24" t="s">
        <v>15</v>
      </c>
      <c r="C158" s="92"/>
      <c r="D158" s="157"/>
      <c r="E158" s="104"/>
      <c r="F158" s="140"/>
      <c r="G158" s="113"/>
      <c r="H158" s="113"/>
    </row>
    <row r="159" spans="1:8" x14ac:dyDescent="0.25">
      <c r="B159" s="23"/>
      <c r="C159" s="92"/>
      <c r="D159" s="157"/>
      <c r="E159" s="104"/>
      <c r="F159" s="140"/>
      <c r="G159" s="113"/>
      <c r="H159" s="113"/>
    </row>
    <row r="160" spans="1:8" ht="29.25" x14ac:dyDescent="0.25">
      <c r="B160" s="25" t="s">
        <v>16</v>
      </c>
      <c r="C160" s="92"/>
      <c r="D160" s="157"/>
      <c r="E160" s="104"/>
      <c r="F160" s="140"/>
      <c r="G160" s="113"/>
      <c r="H160" s="113"/>
    </row>
    <row r="161" spans="2:8" x14ac:dyDescent="0.25">
      <c r="B161" s="23"/>
      <c r="C161" s="92"/>
      <c r="D161" s="157"/>
      <c r="E161" s="104"/>
      <c r="F161" s="140"/>
      <c r="G161" s="113"/>
      <c r="H161" s="113"/>
    </row>
    <row r="162" spans="2:8" x14ac:dyDescent="0.25">
      <c r="B162" s="26" t="s">
        <v>17</v>
      </c>
      <c r="C162" s="92"/>
      <c r="D162" s="157"/>
      <c r="E162" s="104"/>
      <c r="F162" s="140"/>
      <c r="G162" s="113"/>
      <c r="H162" s="113"/>
    </row>
    <row r="163" spans="2:8" x14ac:dyDescent="0.25">
      <c r="B163" s="23"/>
      <c r="C163" s="92"/>
      <c r="D163" s="157"/>
      <c r="E163" s="104"/>
      <c r="F163" s="140"/>
      <c r="G163" s="113"/>
      <c r="H163" s="113"/>
    </row>
    <row r="164" spans="2:8" ht="29.25" x14ac:dyDescent="0.25">
      <c r="B164" s="27" t="s">
        <v>18</v>
      </c>
      <c r="C164" s="92"/>
      <c r="D164" s="157"/>
      <c r="E164" s="104"/>
      <c r="F164" s="140"/>
      <c r="G164" s="113"/>
      <c r="H164" s="113"/>
    </row>
    <row r="165" spans="2:8" x14ac:dyDescent="0.25">
      <c r="B165" s="27" t="s">
        <v>19</v>
      </c>
      <c r="C165" s="92"/>
      <c r="D165" s="157"/>
      <c r="E165" s="104"/>
      <c r="F165" s="140"/>
      <c r="G165" s="113"/>
      <c r="H165" s="113"/>
    </row>
    <row r="166" spans="2:8" ht="72" x14ac:dyDescent="0.25">
      <c r="B166" s="27" t="s">
        <v>20</v>
      </c>
      <c r="C166" s="92"/>
      <c r="D166" s="157"/>
      <c r="E166" s="104"/>
      <c r="F166" s="140"/>
      <c r="G166" s="113"/>
      <c r="H166" s="113"/>
    </row>
    <row r="167" spans="2:8" ht="43.5" x14ac:dyDescent="0.25">
      <c r="B167" s="27" t="s">
        <v>21</v>
      </c>
      <c r="C167" s="92"/>
      <c r="D167" s="157"/>
      <c r="E167" s="104"/>
      <c r="F167" s="140"/>
      <c r="G167" s="113"/>
      <c r="H167" s="113"/>
    </row>
    <row r="168" spans="2:8" x14ac:dyDescent="0.25">
      <c r="B168" s="23"/>
      <c r="C168" s="92"/>
      <c r="D168" s="157"/>
      <c r="E168" s="104"/>
      <c r="F168" s="140"/>
      <c r="G168" s="113"/>
      <c r="H168" s="113"/>
    </row>
    <row r="169" spans="2:8" x14ac:dyDescent="0.25">
      <c r="B169" s="22" t="s">
        <v>22</v>
      </c>
      <c r="C169" s="92"/>
      <c r="D169" s="157"/>
      <c r="E169" s="104"/>
      <c r="F169" s="140"/>
      <c r="G169" s="113"/>
      <c r="H169" s="113"/>
    </row>
    <row r="170" spans="2:8" x14ac:dyDescent="0.25">
      <c r="B170" s="23"/>
      <c r="C170" s="92"/>
      <c r="D170" s="157"/>
      <c r="E170" s="104"/>
      <c r="F170" s="140"/>
      <c r="G170" s="113"/>
      <c r="H170" s="113"/>
    </row>
    <row r="171" spans="2:8" ht="43.5" x14ac:dyDescent="0.25">
      <c r="B171" s="27" t="s">
        <v>23</v>
      </c>
      <c r="C171" s="92"/>
      <c r="D171" s="157"/>
      <c r="E171" s="104"/>
      <c r="F171" s="140"/>
      <c r="G171" s="113"/>
      <c r="H171" s="113"/>
    </row>
    <row r="172" spans="2:8" x14ac:dyDescent="0.25">
      <c r="B172" s="27" t="s">
        <v>19</v>
      </c>
      <c r="C172" s="92"/>
      <c r="D172" s="157"/>
      <c r="E172" s="104"/>
      <c r="F172" s="140"/>
      <c r="G172" s="113"/>
      <c r="H172" s="113"/>
    </row>
    <row r="173" spans="2:8" ht="86.25" x14ac:dyDescent="0.25">
      <c r="B173" s="25" t="s">
        <v>24</v>
      </c>
      <c r="C173" s="92"/>
      <c r="D173" s="157"/>
      <c r="E173" s="104"/>
      <c r="F173" s="140"/>
      <c r="G173" s="113"/>
      <c r="H173" s="113"/>
    </row>
    <row r="174" spans="2:8" x14ac:dyDescent="0.25">
      <c r="B174" s="15"/>
      <c r="C174" s="92"/>
      <c r="D174" s="157"/>
      <c r="E174" s="104"/>
      <c r="F174" s="140"/>
      <c r="G174" s="113"/>
      <c r="H174" s="113"/>
    </row>
    <row r="175" spans="2:8" x14ac:dyDescent="0.25">
      <c r="B175" s="28" t="s">
        <v>25</v>
      </c>
      <c r="C175" s="2"/>
      <c r="D175" s="166"/>
      <c r="E175" s="124"/>
      <c r="F175" s="142"/>
      <c r="G175" s="112"/>
      <c r="H175" s="112"/>
    </row>
    <row r="176" spans="2:8" x14ac:dyDescent="0.25">
      <c r="B176" s="21"/>
      <c r="C176" s="2"/>
      <c r="D176" s="166"/>
      <c r="E176" s="124"/>
      <c r="F176" s="142"/>
      <c r="G176" s="112"/>
      <c r="H176" s="112"/>
    </row>
    <row r="177" spans="2:8" ht="57.75" x14ac:dyDescent="0.25">
      <c r="B177" s="29" t="s">
        <v>26</v>
      </c>
      <c r="C177" s="2"/>
      <c r="D177" s="166"/>
      <c r="E177" s="124"/>
      <c r="F177" s="142"/>
      <c r="G177" s="112"/>
      <c r="H177" s="112"/>
    </row>
    <row r="178" spans="2:8" x14ac:dyDescent="0.25">
      <c r="B178" s="29" t="s">
        <v>27</v>
      </c>
      <c r="C178" s="2"/>
      <c r="D178" s="166"/>
      <c r="E178" s="124"/>
      <c r="F178" s="142"/>
      <c r="G178" s="112"/>
      <c r="H178" s="112"/>
    </row>
    <row r="179" spans="2:8" ht="29.25" x14ac:dyDescent="0.25">
      <c r="B179" s="29" t="s">
        <v>28</v>
      </c>
      <c r="C179" s="2"/>
      <c r="D179" s="166"/>
      <c r="E179" s="124"/>
      <c r="F179" s="142"/>
      <c r="G179" s="112"/>
      <c r="H179" s="112"/>
    </row>
    <row r="180" spans="2:8" ht="43.5" x14ac:dyDescent="0.25">
      <c r="B180" s="29" t="s">
        <v>29</v>
      </c>
      <c r="C180" s="2"/>
      <c r="D180" s="166"/>
      <c r="E180" s="124"/>
      <c r="F180" s="142"/>
      <c r="G180" s="112"/>
      <c r="H180" s="112"/>
    </row>
    <row r="181" spans="2:8" ht="29.25" x14ac:dyDescent="0.25">
      <c r="B181" s="29" t="s">
        <v>30</v>
      </c>
      <c r="C181" s="2"/>
      <c r="D181" s="166"/>
      <c r="E181" s="124"/>
      <c r="F181" s="142"/>
      <c r="G181" s="112"/>
      <c r="H181" s="112"/>
    </row>
    <row r="182" spans="2:8" x14ac:dyDescent="0.25">
      <c r="B182" s="15"/>
      <c r="C182" s="92"/>
      <c r="D182" s="157"/>
      <c r="E182" s="104"/>
      <c r="F182" s="140"/>
      <c r="G182" s="113"/>
      <c r="H182" s="113"/>
    </row>
    <row r="184" spans="2:8" x14ac:dyDescent="0.25">
      <c r="B184" s="4" t="s">
        <v>216</v>
      </c>
    </row>
    <row r="186" spans="2:8" x14ac:dyDescent="0.25">
      <c r="B186" s="6" t="s">
        <v>31</v>
      </c>
    </row>
    <row r="188" spans="2:8" ht="28.5" x14ac:dyDescent="0.25">
      <c r="B188" s="6" t="s">
        <v>32</v>
      </c>
    </row>
    <row r="190" spans="2:8" ht="85.5" x14ac:dyDescent="0.25">
      <c r="B190" s="6" t="s">
        <v>33</v>
      </c>
    </row>
    <row r="192" spans="2:8" ht="71.25" x14ac:dyDescent="0.25">
      <c r="B192" s="21" t="s">
        <v>99</v>
      </c>
    </row>
    <row r="193" spans="2:8" x14ac:dyDescent="0.25">
      <c r="B193" s="19"/>
    </row>
    <row r="194" spans="2:8" ht="75" x14ac:dyDescent="0.25">
      <c r="B194" s="15" t="s">
        <v>100</v>
      </c>
    </row>
    <row r="195" spans="2:8" x14ac:dyDescent="0.25">
      <c r="B195" s="30"/>
    </row>
    <row r="196" spans="2:8" ht="45" x14ac:dyDescent="0.25">
      <c r="B196" s="79" t="s">
        <v>34</v>
      </c>
    </row>
    <row r="197" spans="2:8" x14ac:dyDescent="0.25">
      <c r="B197" s="28"/>
    </row>
    <row r="198" spans="2:8" ht="28.5" x14ac:dyDescent="0.25">
      <c r="B198" s="6" t="s">
        <v>35</v>
      </c>
    </row>
    <row r="200" spans="2:8" x14ac:dyDescent="0.25">
      <c r="B200" s="6" t="s">
        <v>36</v>
      </c>
    </row>
    <row r="201" spans="2:8" x14ac:dyDescent="0.25">
      <c r="B201" s="20" t="s">
        <v>2</v>
      </c>
      <c r="C201" s="97"/>
      <c r="D201" s="226">
        <v>2196.33</v>
      </c>
      <c r="E201" s="121"/>
      <c r="F201" s="197"/>
      <c r="G201" s="122"/>
      <c r="H201" s="111">
        <f>D201*F201</f>
        <v>0</v>
      </c>
    </row>
    <row r="202" spans="2:8" x14ac:dyDescent="0.25">
      <c r="B202" s="9"/>
      <c r="F202" s="140"/>
      <c r="H202" s="112"/>
    </row>
    <row r="203" spans="2:8" x14ac:dyDescent="0.25">
      <c r="B203" s="4" t="s">
        <v>240</v>
      </c>
    </row>
    <row r="205" spans="2:8" ht="42.75" x14ac:dyDescent="0.25">
      <c r="B205" s="6" t="s">
        <v>37</v>
      </c>
    </row>
    <row r="207" spans="2:8" ht="28.5" x14ac:dyDescent="0.25">
      <c r="B207" s="6" t="s">
        <v>38</v>
      </c>
    </row>
    <row r="209" spans="2:8" x14ac:dyDescent="0.25">
      <c r="B209" s="6" t="s">
        <v>36</v>
      </c>
    </row>
    <row r="210" spans="2:8" ht="16.5" x14ac:dyDescent="0.25">
      <c r="B210" s="9" t="s">
        <v>13</v>
      </c>
      <c r="C210" s="97"/>
      <c r="D210" s="226">
        <v>65.89</v>
      </c>
      <c r="E210" s="121"/>
      <c r="F210" s="197"/>
      <c r="G210" s="122"/>
      <c r="H210" s="111">
        <f>D210*F210</f>
        <v>0</v>
      </c>
    </row>
    <row r="211" spans="2:8" x14ac:dyDescent="0.25">
      <c r="B211" s="9"/>
      <c r="F211" s="140"/>
      <c r="H211" s="112"/>
    </row>
    <row r="212" spans="2:8" x14ac:dyDescent="0.25">
      <c r="B212" s="4" t="s">
        <v>254</v>
      </c>
      <c r="F212" s="140"/>
      <c r="H212" s="112"/>
    </row>
    <row r="213" spans="2:8" x14ac:dyDescent="0.25">
      <c r="B213" s="9"/>
      <c r="F213" s="140"/>
      <c r="H213" s="112"/>
    </row>
    <row r="214" spans="2:8" ht="48" customHeight="1" x14ac:dyDescent="0.25">
      <c r="B214" s="58" t="s">
        <v>433</v>
      </c>
      <c r="F214" s="140"/>
      <c r="H214" s="112"/>
    </row>
    <row r="215" spans="2:8" x14ac:dyDescent="0.25">
      <c r="F215" s="140"/>
      <c r="H215" s="112"/>
    </row>
    <row r="216" spans="2:8" x14ac:dyDescent="0.25">
      <c r="B216" s="6" t="s">
        <v>36</v>
      </c>
    </row>
    <row r="217" spans="2:8" x14ac:dyDescent="0.25">
      <c r="B217" s="9"/>
      <c r="D217" s="216"/>
      <c r="F217" s="205"/>
      <c r="G217" s="116"/>
      <c r="H217" s="112"/>
    </row>
    <row r="218" spans="2:8" x14ac:dyDescent="0.25">
      <c r="B218" s="6" t="s">
        <v>434</v>
      </c>
      <c r="D218" s="216"/>
      <c r="F218" s="205"/>
      <c r="G218" s="116"/>
      <c r="H218" s="112"/>
    </row>
    <row r="219" spans="2:8" ht="16.5" x14ac:dyDescent="0.25">
      <c r="B219" s="9" t="s">
        <v>13</v>
      </c>
      <c r="D219" s="216">
        <v>105</v>
      </c>
      <c r="F219" s="197"/>
      <c r="H219" s="111">
        <f>F219*D219</f>
        <v>0</v>
      </c>
    </row>
    <row r="220" spans="2:8" x14ac:dyDescent="0.25">
      <c r="B220" s="6" t="s">
        <v>217</v>
      </c>
      <c r="D220" s="227"/>
      <c r="F220" s="140"/>
      <c r="H220" s="112"/>
    </row>
    <row r="221" spans="2:8" ht="16.5" x14ac:dyDescent="0.25">
      <c r="B221" s="9" t="s">
        <v>13</v>
      </c>
      <c r="D221" s="216">
        <v>8</v>
      </c>
      <c r="F221" s="197"/>
      <c r="H221" s="111">
        <f>F221*D221</f>
        <v>0</v>
      </c>
    </row>
    <row r="222" spans="2:8" x14ac:dyDescent="0.25">
      <c r="B222" s="9"/>
      <c r="F222" s="140"/>
      <c r="H222" s="112"/>
    </row>
    <row r="223" spans="2:8" x14ac:dyDescent="0.25">
      <c r="B223" s="4" t="s">
        <v>218</v>
      </c>
    </row>
    <row r="224" spans="2:8" x14ac:dyDescent="0.25">
      <c r="B224" s="4"/>
    </row>
    <row r="225" spans="2:8" ht="28.5" x14ac:dyDescent="0.25">
      <c r="B225" s="6" t="s">
        <v>101</v>
      </c>
    </row>
    <row r="227" spans="2:8" ht="57" x14ac:dyDescent="0.25">
      <c r="B227" s="6" t="s">
        <v>133</v>
      </c>
    </row>
    <row r="229" spans="2:8" ht="28.5" x14ac:dyDescent="0.25">
      <c r="B229" s="6" t="s">
        <v>116</v>
      </c>
      <c r="D229" s="227"/>
    </row>
    <row r="230" spans="2:8" ht="16.5" x14ac:dyDescent="0.25">
      <c r="B230" s="31" t="s">
        <v>39</v>
      </c>
      <c r="D230" s="227">
        <v>1464.22</v>
      </c>
      <c r="F230" s="196"/>
      <c r="H230" s="111">
        <f>D230*F230</f>
        <v>0</v>
      </c>
    </row>
    <row r="231" spans="2:8" x14ac:dyDescent="0.25">
      <c r="B231" s="9"/>
      <c r="D231" s="227"/>
      <c r="F231" s="140"/>
      <c r="H231" s="112"/>
    </row>
    <row r="232" spans="2:8" x14ac:dyDescent="0.25">
      <c r="B232" s="4" t="s">
        <v>219</v>
      </c>
      <c r="D232" s="227"/>
    </row>
    <row r="233" spans="2:8" x14ac:dyDescent="0.25">
      <c r="D233" s="227"/>
    </row>
    <row r="234" spans="2:8" ht="57" x14ac:dyDescent="0.25">
      <c r="B234" s="21" t="s">
        <v>201</v>
      </c>
      <c r="D234" s="227"/>
    </row>
    <row r="235" spans="2:8" x14ac:dyDescent="0.25">
      <c r="D235" s="227"/>
    </row>
    <row r="236" spans="2:8" x14ac:dyDescent="0.25">
      <c r="B236" s="6" t="s">
        <v>41</v>
      </c>
      <c r="D236" s="227"/>
    </row>
    <row r="237" spans="2:8" x14ac:dyDescent="0.25">
      <c r="D237" s="227"/>
    </row>
    <row r="238" spans="2:8" x14ac:dyDescent="0.25">
      <c r="B238" s="6" t="s">
        <v>42</v>
      </c>
      <c r="D238" s="227"/>
    </row>
    <row r="239" spans="2:8" ht="16.5" x14ac:dyDescent="0.25">
      <c r="B239" s="9" t="s">
        <v>13</v>
      </c>
      <c r="D239" s="228">
        <f>D275+D284+D293</f>
        <v>1004.53</v>
      </c>
      <c r="F239" s="196"/>
      <c r="G239" s="125"/>
      <c r="H239" s="111">
        <f>D239*F239</f>
        <v>0</v>
      </c>
    </row>
    <row r="242" spans="1:8" x14ac:dyDescent="0.25">
      <c r="A242" s="13"/>
      <c r="B242" s="14"/>
      <c r="C242" s="95"/>
      <c r="D242" s="162"/>
      <c r="E242" s="117"/>
      <c r="F242" s="203"/>
      <c r="G242" s="118"/>
      <c r="H242" s="119"/>
    </row>
    <row r="243" spans="1:8" x14ac:dyDescent="0.25">
      <c r="A243" s="1" t="s">
        <v>179</v>
      </c>
      <c r="B243" s="35" t="s">
        <v>174</v>
      </c>
      <c r="C243" s="92"/>
      <c r="D243" s="157"/>
      <c r="E243" s="104"/>
      <c r="F243" s="140"/>
      <c r="G243" s="116"/>
      <c r="H243" s="111">
        <f>SUM(H194:H241)</f>
        <v>0</v>
      </c>
    </row>
    <row r="244" spans="1:8" x14ac:dyDescent="0.25">
      <c r="A244" s="16"/>
      <c r="B244" s="17"/>
      <c r="C244" s="96"/>
      <c r="D244" s="163"/>
      <c r="E244" s="120"/>
      <c r="F244" s="196"/>
      <c r="G244" s="115"/>
      <c r="H244" s="111"/>
    </row>
    <row r="245" spans="1:8" x14ac:dyDescent="0.25">
      <c r="B245" s="21"/>
      <c r="C245" s="92"/>
      <c r="D245" s="157"/>
      <c r="E245" s="104"/>
      <c r="F245" s="140"/>
      <c r="G245" s="116"/>
      <c r="H245" s="112"/>
    </row>
    <row r="246" spans="1:8" x14ac:dyDescent="0.25">
      <c r="A246" s="1" t="s">
        <v>187</v>
      </c>
      <c r="B246" s="4" t="s">
        <v>128</v>
      </c>
    </row>
    <row r="248" spans="1:8" x14ac:dyDescent="0.25">
      <c r="B248" s="4" t="s">
        <v>102</v>
      </c>
    </row>
    <row r="250" spans="1:8" ht="28.5" x14ac:dyDescent="0.25">
      <c r="B250" s="6" t="s">
        <v>43</v>
      </c>
    </row>
    <row r="251" spans="1:8" ht="28.5" x14ac:dyDescent="0.25">
      <c r="B251" s="6" t="s">
        <v>44</v>
      </c>
    </row>
    <row r="253" spans="1:8" x14ac:dyDescent="0.25">
      <c r="B253" s="6" t="s">
        <v>45</v>
      </c>
      <c r="D253" s="227"/>
    </row>
    <row r="254" spans="1:8" x14ac:dyDescent="0.25">
      <c r="B254" s="9" t="s">
        <v>46</v>
      </c>
      <c r="D254" s="216">
        <v>30</v>
      </c>
      <c r="F254" s="196"/>
      <c r="H254" s="111">
        <f>D254*F254</f>
        <v>0</v>
      </c>
    </row>
    <row r="256" spans="1:8" x14ac:dyDescent="0.25">
      <c r="B256" s="9"/>
      <c r="F256" s="140"/>
      <c r="G256" s="116"/>
      <c r="H256" s="112"/>
    </row>
    <row r="257" spans="1:8" x14ac:dyDescent="0.25">
      <c r="A257" s="13"/>
      <c r="B257" s="14"/>
      <c r="C257" s="95"/>
      <c r="D257" s="162"/>
      <c r="E257" s="117"/>
      <c r="F257" s="203"/>
      <c r="G257" s="118"/>
      <c r="H257" s="119"/>
    </row>
    <row r="258" spans="1:8" x14ac:dyDescent="0.25">
      <c r="A258" s="1" t="s">
        <v>180</v>
      </c>
      <c r="B258" s="35" t="s">
        <v>173</v>
      </c>
      <c r="C258" s="92"/>
      <c r="D258" s="157"/>
      <c r="E258" s="104"/>
      <c r="F258" s="140"/>
      <c r="G258" s="116"/>
      <c r="H258" s="111">
        <f>H254</f>
        <v>0</v>
      </c>
    </row>
    <row r="259" spans="1:8" x14ac:dyDescent="0.25">
      <c r="A259" s="16"/>
      <c r="B259" s="17"/>
      <c r="C259" s="96"/>
      <c r="D259" s="163"/>
      <c r="E259" s="120"/>
      <c r="F259" s="196"/>
      <c r="G259" s="115"/>
      <c r="H259" s="111"/>
    </row>
    <row r="260" spans="1:8" x14ac:dyDescent="0.25">
      <c r="B260" s="21"/>
      <c r="C260" s="92"/>
      <c r="D260" s="157"/>
      <c r="E260" s="104"/>
      <c r="F260" s="140"/>
      <c r="G260" s="116"/>
      <c r="H260" s="112"/>
    </row>
    <row r="261" spans="1:8" x14ac:dyDescent="0.25">
      <c r="B261" s="21"/>
      <c r="C261" s="92"/>
      <c r="D261" s="157"/>
      <c r="E261" s="104"/>
      <c r="F261" s="140"/>
      <c r="G261" s="116"/>
      <c r="H261" s="112"/>
    </row>
    <row r="262" spans="1:8" x14ac:dyDescent="0.25">
      <c r="A262" s="1" t="s">
        <v>181</v>
      </c>
      <c r="B262" s="38" t="s">
        <v>117</v>
      </c>
      <c r="C262" s="32"/>
      <c r="D262" s="161"/>
      <c r="E262" s="11"/>
      <c r="F262" s="202"/>
      <c r="G262" s="12"/>
      <c r="H262" s="114"/>
    </row>
    <row r="263" spans="1:8" x14ac:dyDescent="0.25">
      <c r="B263" s="21"/>
      <c r="C263" s="92"/>
      <c r="D263" s="157"/>
      <c r="E263" s="104"/>
      <c r="F263" s="140"/>
      <c r="G263" s="116"/>
      <c r="H263" s="112"/>
    </row>
    <row r="264" spans="1:8" ht="30" x14ac:dyDescent="0.25">
      <c r="B264" s="28" t="s">
        <v>118</v>
      </c>
      <c r="C264" s="5"/>
      <c r="D264" s="159"/>
      <c r="E264" s="82"/>
      <c r="F264" s="142"/>
      <c r="G264" s="110"/>
      <c r="H264" s="112"/>
    </row>
    <row r="265" spans="1:8" x14ac:dyDescent="0.25">
      <c r="B265" s="29"/>
      <c r="C265" s="5"/>
      <c r="D265" s="159"/>
      <c r="E265" s="82"/>
      <c r="F265" s="142"/>
      <c r="G265" s="110"/>
      <c r="H265" s="112"/>
    </row>
    <row r="266" spans="1:8" ht="29.25" x14ac:dyDescent="0.25">
      <c r="B266" s="29" t="s">
        <v>119</v>
      </c>
      <c r="C266" s="5"/>
      <c r="D266" s="159"/>
      <c r="E266" s="82"/>
      <c r="F266" s="142"/>
      <c r="G266" s="110"/>
      <c r="H266" s="112"/>
    </row>
    <row r="267" spans="1:8" x14ac:dyDescent="0.25">
      <c r="B267" s="29"/>
      <c r="C267" s="5"/>
      <c r="D267" s="159"/>
      <c r="E267" s="82"/>
      <c r="F267" s="142"/>
      <c r="G267" s="110"/>
      <c r="H267" s="112"/>
    </row>
    <row r="268" spans="1:8" ht="57.75" x14ac:dyDescent="0.25">
      <c r="B268" s="29" t="s">
        <v>134</v>
      </c>
      <c r="C268" s="5"/>
      <c r="D268" s="159"/>
      <c r="E268" s="82"/>
      <c r="F268" s="142"/>
      <c r="G268" s="110"/>
      <c r="H268" s="112"/>
    </row>
    <row r="269" spans="1:8" x14ac:dyDescent="0.25">
      <c r="A269" s="33"/>
      <c r="B269" s="29"/>
      <c r="C269" s="5"/>
      <c r="D269" s="159"/>
      <c r="E269" s="82"/>
      <c r="F269" s="142"/>
      <c r="G269" s="110"/>
      <c r="H269" s="112"/>
    </row>
    <row r="270" spans="1:8" ht="29.25" x14ac:dyDescent="0.25">
      <c r="A270" s="33"/>
      <c r="B270" s="29" t="s">
        <v>132</v>
      </c>
      <c r="C270" s="5"/>
      <c r="D270" s="159"/>
      <c r="E270" s="82"/>
      <c r="F270" s="142"/>
      <c r="G270" s="110"/>
      <c r="H270" s="112"/>
    </row>
    <row r="271" spans="1:8" x14ac:dyDescent="0.25">
      <c r="B271" s="29"/>
      <c r="C271" s="5"/>
      <c r="D271" s="159"/>
      <c r="E271" s="82"/>
      <c r="F271" s="142"/>
      <c r="G271" s="110"/>
      <c r="H271" s="112"/>
    </row>
    <row r="272" spans="1:8" ht="43.5" x14ac:dyDescent="0.25">
      <c r="A272" s="33"/>
      <c r="B272" s="29" t="s">
        <v>120</v>
      </c>
      <c r="C272" s="5"/>
      <c r="D272" s="159"/>
      <c r="E272" s="82"/>
      <c r="F272" s="142"/>
      <c r="G272" s="110"/>
      <c r="H272" s="112"/>
    </row>
    <row r="273" spans="1:8" x14ac:dyDescent="0.25">
      <c r="A273" s="33"/>
      <c r="B273" s="29"/>
      <c r="C273" s="5"/>
      <c r="D273" s="159"/>
      <c r="E273" s="82"/>
      <c r="F273" s="142"/>
      <c r="G273" s="110"/>
      <c r="H273" s="112"/>
    </row>
    <row r="274" spans="1:8" ht="17.25" x14ac:dyDescent="0.25">
      <c r="A274" s="33"/>
      <c r="B274" s="29" t="s">
        <v>40</v>
      </c>
      <c r="C274" s="5"/>
      <c r="D274" s="159"/>
      <c r="E274" s="82"/>
      <c r="F274" s="142"/>
      <c r="G274" s="110"/>
      <c r="H274" s="112"/>
    </row>
    <row r="275" spans="1:8" ht="16.5" x14ac:dyDescent="0.25">
      <c r="B275" s="9" t="s">
        <v>13</v>
      </c>
      <c r="D275" s="227">
        <v>146.41999999999999</v>
      </c>
      <c r="F275" s="196"/>
      <c r="H275" s="111">
        <f>D275*F275</f>
        <v>0</v>
      </c>
    </row>
    <row r="276" spans="1:8" x14ac:dyDescent="0.25">
      <c r="B276" s="21"/>
      <c r="C276" s="92"/>
      <c r="D276" s="157"/>
      <c r="E276" s="104"/>
      <c r="F276" s="140"/>
      <c r="G276" s="116"/>
      <c r="H276" s="112"/>
    </row>
    <row r="277" spans="1:8" ht="45" x14ac:dyDescent="0.25">
      <c r="B277" s="26" t="s">
        <v>121</v>
      </c>
      <c r="F277" s="140"/>
      <c r="H277" s="112"/>
    </row>
    <row r="278" spans="1:8" x14ac:dyDescent="0.25">
      <c r="A278" s="33"/>
      <c r="B278" s="9"/>
      <c r="F278" s="140"/>
      <c r="H278" s="112"/>
    </row>
    <row r="279" spans="1:8" ht="72" x14ac:dyDescent="0.25">
      <c r="B279" s="34" t="s">
        <v>122</v>
      </c>
      <c r="C279" s="5"/>
      <c r="D279" s="159"/>
      <c r="E279" s="82"/>
      <c r="F279" s="142"/>
      <c r="G279" s="110"/>
      <c r="H279" s="112"/>
    </row>
    <row r="280" spans="1:8" x14ac:dyDescent="0.25">
      <c r="B280" s="34"/>
      <c r="C280" s="5"/>
      <c r="D280" s="159"/>
      <c r="E280" s="82"/>
      <c r="F280" s="142"/>
      <c r="G280" s="110"/>
      <c r="H280" s="112"/>
    </row>
    <row r="281" spans="1:8" ht="29.25" x14ac:dyDescent="0.25">
      <c r="B281" s="34" t="s">
        <v>123</v>
      </c>
      <c r="C281" s="5"/>
      <c r="D281" s="159"/>
      <c r="E281" s="82"/>
      <c r="F281" s="142"/>
      <c r="G281" s="110"/>
      <c r="H281" s="112"/>
    </row>
    <row r="282" spans="1:8" x14ac:dyDescent="0.25">
      <c r="B282" s="34"/>
      <c r="C282" s="5"/>
      <c r="D282" s="159"/>
      <c r="E282" s="82"/>
      <c r="F282" s="142"/>
      <c r="G282" s="110"/>
      <c r="H282" s="112"/>
    </row>
    <row r="283" spans="1:8" ht="17.25" x14ac:dyDescent="0.25">
      <c r="A283" s="33"/>
      <c r="B283" s="29" t="s">
        <v>124</v>
      </c>
      <c r="C283" s="5"/>
      <c r="D283" s="159"/>
      <c r="E283" s="82"/>
      <c r="F283" s="142"/>
      <c r="G283" s="110"/>
      <c r="H283" s="112"/>
    </row>
    <row r="284" spans="1:8" ht="16.5" x14ac:dyDescent="0.25">
      <c r="B284" s="9" t="s">
        <v>13</v>
      </c>
      <c r="D284" s="227">
        <v>732.11</v>
      </c>
      <c r="F284" s="196"/>
      <c r="H284" s="111">
        <f>D284*F284</f>
        <v>0</v>
      </c>
    </row>
    <row r="285" spans="1:8" x14ac:dyDescent="0.25">
      <c r="B285" s="29"/>
      <c r="C285" s="5"/>
      <c r="D285" s="159"/>
      <c r="E285" s="82"/>
      <c r="F285" s="142"/>
      <c r="G285" s="110"/>
      <c r="H285" s="112"/>
    </row>
    <row r="286" spans="1:8" ht="45" x14ac:dyDescent="0.25">
      <c r="B286" s="150" t="s">
        <v>246</v>
      </c>
      <c r="C286" s="89"/>
      <c r="D286" s="165"/>
      <c r="E286" s="82"/>
      <c r="F286" s="142"/>
      <c r="G286" s="110"/>
      <c r="H286" s="112"/>
    </row>
    <row r="287" spans="1:8" x14ac:dyDescent="0.25">
      <c r="B287" s="150"/>
      <c r="C287" s="89"/>
      <c r="D287" s="165"/>
      <c r="E287" s="82"/>
      <c r="F287" s="142"/>
      <c r="G287" s="110"/>
      <c r="H287" s="112"/>
    </row>
    <row r="288" spans="1:8" ht="128.25" x14ac:dyDescent="0.25">
      <c r="B288" s="6" t="s">
        <v>221</v>
      </c>
      <c r="C288" s="89"/>
      <c r="D288" s="165"/>
      <c r="E288" s="82"/>
      <c r="F288" s="142"/>
      <c r="G288" s="110"/>
      <c r="H288" s="112"/>
    </row>
    <row r="289" spans="1:8" x14ac:dyDescent="0.25">
      <c r="B289" s="34"/>
      <c r="C289" s="89"/>
      <c r="D289" s="165"/>
      <c r="E289" s="82"/>
      <c r="F289" s="142"/>
      <c r="G289" s="110"/>
      <c r="H289" s="112"/>
    </row>
    <row r="290" spans="1:8" ht="29.25" x14ac:dyDescent="0.25">
      <c r="B290" s="34" t="s">
        <v>123</v>
      </c>
      <c r="C290" s="89"/>
      <c r="D290" s="165"/>
      <c r="E290" s="82"/>
      <c r="F290" s="142"/>
      <c r="G290" s="110"/>
      <c r="H290" s="112"/>
    </row>
    <row r="291" spans="1:8" x14ac:dyDescent="0.25">
      <c r="B291" s="34"/>
      <c r="C291" s="97"/>
      <c r="D291" s="164"/>
      <c r="F291" s="140"/>
      <c r="H291" s="112"/>
    </row>
    <row r="292" spans="1:8" x14ac:dyDescent="0.25">
      <c r="A292" s="33"/>
      <c r="B292" s="6" t="s">
        <v>107</v>
      </c>
      <c r="C292" s="89"/>
      <c r="D292" s="165"/>
      <c r="E292" s="82"/>
      <c r="F292" s="142"/>
      <c r="G292" s="110"/>
      <c r="H292" s="112"/>
    </row>
    <row r="293" spans="1:8" ht="16.5" x14ac:dyDescent="0.25">
      <c r="B293" s="20" t="s">
        <v>13</v>
      </c>
      <c r="C293" s="97"/>
      <c r="D293" s="228">
        <v>126</v>
      </c>
      <c r="E293" s="121"/>
      <c r="F293" s="197"/>
      <c r="G293" s="122"/>
      <c r="H293" s="154">
        <f>D293*F293</f>
        <v>0</v>
      </c>
    </row>
    <row r="294" spans="1:8" x14ac:dyDescent="0.25">
      <c r="B294" s="20"/>
      <c r="C294" s="97"/>
      <c r="D294" s="164"/>
      <c r="E294" s="121"/>
      <c r="F294" s="205"/>
      <c r="G294" s="122"/>
      <c r="H294" s="123"/>
    </row>
    <row r="295" spans="1:8" ht="30" x14ac:dyDescent="0.25">
      <c r="B295" s="150" t="s">
        <v>202</v>
      </c>
      <c r="C295" s="89"/>
      <c r="D295" s="165"/>
      <c r="E295" s="243"/>
      <c r="F295" s="239"/>
      <c r="G295" s="244"/>
      <c r="H295" s="123"/>
    </row>
    <row r="296" spans="1:8" x14ac:dyDescent="0.25">
      <c r="B296" s="150"/>
      <c r="C296" s="89"/>
      <c r="D296" s="165"/>
      <c r="E296" s="243"/>
      <c r="F296" s="239"/>
      <c r="G296" s="244"/>
      <c r="H296" s="123"/>
    </row>
    <row r="297" spans="1:8" ht="85.5" x14ac:dyDescent="0.25">
      <c r="B297" s="58" t="s">
        <v>203</v>
      </c>
      <c r="C297" s="89"/>
      <c r="D297" s="165"/>
      <c r="E297" s="82"/>
      <c r="F297" s="142"/>
      <c r="G297" s="110"/>
      <c r="H297" s="112"/>
    </row>
    <row r="298" spans="1:8" x14ac:dyDescent="0.25">
      <c r="B298" s="34"/>
      <c r="C298" s="89"/>
      <c r="D298" s="165"/>
      <c r="E298" s="82"/>
      <c r="F298" s="142"/>
      <c r="G298" s="110"/>
      <c r="H298" s="112"/>
    </row>
    <row r="299" spans="1:8" ht="29.25" x14ac:dyDescent="0.25">
      <c r="B299" s="34" t="s">
        <v>123</v>
      </c>
      <c r="C299" s="89"/>
      <c r="D299" s="165"/>
      <c r="E299" s="82"/>
      <c r="F299" s="142"/>
      <c r="G299" s="110"/>
      <c r="H299" s="112"/>
    </row>
    <row r="300" spans="1:8" x14ac:dyDescent="0.25">
      <c r="B300" s="34"/>
      <c r="C300" s="97"/>
      <c r="D300" s="164"/>
      <c r="F300" s="140"/>
      <c r="H300" s="112"/>
    </row>
    <row r="301" spans="1:8" x14ac:dyDescent="0.25">
      <c r="A301" s="33"/>
      <c r="B301" s="6" t="s">
        <v>107</v>
      </c>
      <c r="C301" s="89"/>
      <c r="D301" s="165"/>
      <c r="E301" s="82"/>
      <c r="F301" s="142"/>
      <c r="G301" s="110"/>
      <c r="H301" s="112"/>
    </row>
    <row r="302" spans="1:8" ht="16.5" x14ac:dyDescent="0.25">
      <c r="B302" s="20" t="s">
        <v>13</v>
      </c>
      <c r="C302" s="97"/>
      <c r="D302" s="228">
        <v>1045.3800000000001</v>
      </c>
      <c r="F302" s="197"/>
      <c r="H302" s="111">
        <f>D302*F302</f>
        <v>0</v>
      </c>
    </row>
    <row r="303" spans="1:8" x14ac:dyDescent="0.25">
      <c r="B303" s="20"/>
      <c r="C303" s="97"/>
      <c r="D303" s="164"/>
      <c r="F303" s="205"/>
      <c r="H303" s="112"/>
    </row>
    <row r="304" spans="1:8" x14ac:dyDescent="0.25">
      <c r="A304" s="33"/>
      <c r="B304" s="9"/>
      <c r="F304" s="140"/>
      <c r="H304" s="112"/>
    </row>
    <row r="305" spans="1:8" x14ac:dyDescent="0.25">
      <c r="A305" s="13"/>
      <c r="B305" s="14"/>
      <c r="C305" s="95"/>
      <c r="D305" s="162"/>
      <c r="E305" s="117"/>
      <c r="F305" s="203"/>
      <c r="G305" s="118"/>
      <c r="H305" s="119"/>
    </row>
    <row r="306" spans="1:8" x14ac:dyDescent="0.25">
      <c r="A306" s="1" t="s">
        <v>181</v>
      </c>
      <c r="B306" s="35" t="s">
        <v>172</v>
      </c>
      <c r="C306" s="92"/>
      <c r="D306" s="157"/>
      <c r="E306" s="104"/>
      <c r="F306" s="140"/>
      <c r="G306" s="116"/>
      <c r="H306" s="111">
        <f>SUM(H262:H304)</f>
        <v>0</v>
      </c>
    </row>
    <row r="307" spans="1:8" x14ac:dyDescent="0.25">
      <c r="A307" s="16"/>
      <c r="B307" s="17"/>
      <c r="C307" s="96"/>
      <c r="D307" s="163"/>
      <c r="E307" s="120"/>
      <c r="F307" s="196"/>
      <c r="G307" s="115"/>
      <c r="H307" s="111"/>
    </row>
    <row r="308" spans="1:8" x14ac:dyDescent="0.25">
      <c r="B308" s="21"/>
      <c r="C308" s="92"/>
      <c r="D308" s="157"/>
      <c r="E308" s="104"/>
      <c r="F308" s="140"/>
      <c r="G308" s="116"/>
      <c r="H308" s="112"/>
    </row>
    <row r="309" spans="1:8" x14ac:dyDescent="0.25">
      <c r="A309" s="1" t="s">
        <v>182</v>
      </c>
      <c r="B309" s="38" t="s">
        <v>125</v>
      </c>
      <c r="C309" s="32"/>
      <c r="D309" s="161"/>
      <c r="E309" s="11"/>
      <c r="F309" s="202"/>
      <c r="G309" s="12"/>
      <c r="H309" s="114"/>
    </row>
    <row r="310" spans="1:8" x14ac:dyDescent="0.25">
      <c r="B310" s="38"/>
      <c r="C310" s="32"/>
      <c r="D310" s="161"/>
      <c r="E310" s="11"/>
      <c r="F310" s="202"/>
      <c r="G310" s="12"/>
      <c r="H310" s="114"/>
    </row>
    <row r="311" spans="1:8" x14ac:dyDescent="0.25">
      <c r="B311" s="38" t="s">
        <v>285</v>
      </c>
      <c r="C311" s="32"/>
      <c r="D311" s="161"/>
      <c r="E311" s="11"/>
      <c r="F311" s="202"/>
      <c r="G311" s="12"/>
      <c r="H311" s="114"/>
    </row>
    <row r="312" spans="1:8" x14ac:dyDescent="0.25">
      <c r="B312" s="252"/>
      <c r="C312" s="32"/>
      <c r="D312" s="161"/>
      <c r="E312" s="11"/>
      <c r="F312" s="202"/>
      <c r="G312" s="12"/>
      <c r="H312" s="114"/>
    </row>
    <row r="313" spans="1:8" x14ac:dyDescent="0.25">
      <c r="B313" s="9" t="s">
        <v>428</v>
      </c>
      <c r="C313" s="32"/>
      <c r="D313" s="161"/>
      <c r="E313" s="11"/>
      <c r="F313" s="202"/>
      <c r="G313" s="12"/>
      <c r="H313" s="114"/>
    </row>
    <row r="314" spans="1:8" x14ac:dyDescent="0.25">
      <c r="B314" s="252"/>
      <c r="C314" s="32"/>
      <c r="D314" s="161"/>
      <c r="E314" s="11"/>
      <c r="F314" s="202"/>
      <c r="G314" s="12"/>
      <c r="H314" s="114"/>
    </row>
    <row r="315" spans="1:8" ht="71.25" x14ac:dyDescent="0.25">
      <c r="B315" s="37" t="s">
        <v>265</v>
      </c>
      <c r="C315" s="32"/>
      <c r="D315" s="161"/>
      <c r="E315" s="11"/>
      <c r="F315" s="202"/>
      <c r="G315" s="12"/>
      <c r="H315" s="114"/>
    </row>
    <row r="316" spans="1:8" x14ac:dyDescent="0.25">
      <c r="B316" s="9"/>
      <c r="C316" s="32"/>
      <c r="D316" s="161"/>
      <c r="E316" s="11"/>
      <c r="F316" s="202"/>
      <c r="G316" s="12"/>
      <c r="H316" s="114"/>
    </row>
    <row r="317" spans="1:8" ht="71.25" x14ac:dyDescent="0.25">
      <c r="B317" s="18" t="s">
        <v>286</v>
      </c>
      <c r="C317" s="32"/>
      <c r="D317" s="161"/>
      <c r="E317" s="11"/>
      <c r="F317" s="202"/>
      <c r="G317" s="12"/>
      <c r="H317" s="114"/>
    </row>
    <row r="318" spans="1:8" x14ac:dyDescent="0.25">
      <c r="B318" s="9"/>
      <c r="C318" s="32"/>
      <c r="D318" s="161"/>
      <c r="E318" s="11"/>
      <c r="F318" s="202"/>
      <c r="G318" s="12"/>
      <c r="H318" s="114"/>
    </row>
    <row r="319" spans="1:8" ht="57" x14ac:dyDescent="0.25">
      <c r="B319" s="37" t="s">
        <v>287</v>
      </c>
      <c r="C319" s="32"/>
      <c r="D319" s="161"/>
      <c r="E319" s="11"/>
      <c r="F319" s="202"/>
      <c r="G319" s="12"/>
      <c r="H319" s="114"/>
    </row>
    <row r="320" spans="1:8" x14ac:dyDescent="0.25">
      <c r="B320" s="9"/>
      <c r="C320" s="32"/>
      <c r="D320" s="161"/>
      <c r="E320" s="11"/>
      <c r="F320" s="202"/>
      <c r="G320" s="12"/>
      <c r="H320" s="114"/>
    </row>
    <row r="321" spans="1:8" ht="42.75" x14ac:dyDescent="0.25">
      <c r="B321" s="37" t="s">
        <v>266</v>
      </c>
      <c r="C321" s="32"/>
      <c r="D321" s="161"/>
      <c r="E321" s="11"/>
      <c r="F321" s="202"/>
      <c r="G321" s="12"/>
      <c r="H321" s="114"/>
    </row>
    <row r="322" spans="1:8" x14ac:dyDescent="0.25">
      <c r="B322" s="9"/>
      <c r="C322" s="32"/>
      <c r="D322" s="161"/>
      <c r="E322" s="11"/>
      <c r="F322" s="202"/>
      <c r="G322" s="12"/>
      <c r="H322" s="114"/>
    </row>
    <row r="323" spans="1:8" ht="28.5" x14ac:dyDescent="0.25">
      <c r="B323" s="37" t="s">
        <v>267</v>
      </c>
      <c r="C323" s="32"/>
      <c r="D323" s="161"/>
      <c r="E323" s="11"/>
      <c r="F323" s="202"/>
      <c r="G323" s="12"/>
      <c r="H323" s="114"/>
    </row>
    <row r="324" spans="1:8" x14ac:dyDescent="0.25">
      <c r="B324" s="9"/>
      <c r="C324" s="32"/>
      <c r="D324" s="161"/>
      <c r="E324" s="11"/>
      <c r="F324" s="202"/>
      <c r="G324" s="12"/>
      <c r="H324" s="114"/>
    </row>
    <row r="325" spans="1:8" ht="57" x14ac:dyDescent="0.25">
      <c r="B325" s="18" t="s">
        <v>288</v>
      </c>
      <c r="C325" s="32"/>
      <c r="D325" s="161"/>
      <c r="E325" s="11"/>
      <c r="F325" s="202"/>
      <c r="G325" s="12"/>
      <c r="H325" s="114"/>
    </row>
    <row r="326" spans="1:8" x14ac:dyDescent="0.25">
      <c r="B326" s="9"/>
      <c r="C326" s="32"/>
      <c r="D326" s="161"/>
      <c r="E326" s="11"/>
      <c r="F326" s="202"/>
      <c r="G326" s="12"/>
      <c r="H326" s="114"/>
    </row>
    <row r="327" spans="1:8" ht="114" x14ac:dyDescent="0.25">
      <c r="B327" s="36" t="s">
        <v>268</v>
      </c>
      <c r="C327" s="32"/>
      <c r="D327" s="161"/>
      <c r="E327" s="11"/>
      <c r="F327" s="202"/>
      <c r="G327" s="12"/>
      <c r="H327" s="114"/>
    </row>
    <row r="328" spans="1:8" x14ac:dyDescent="0.25">
      <c r="B328" s="9"/>
      <c r="C328" s="32"/>
      <c r="D328" s="161"/>
      <c r="E328" s="11"/>
      <c r="F328" s="202"/>
      <c r="G328" s="12"/>
      <c r="H328" s="114"/>
    </row>
    <row r="329" spans="1:8" ht="28.5" x14ac:dyDescent="0.25">
      <c r="B329" s="37" t="s">
        <v>269</v>
      </c>
      <c r="C329" s="5"/>
      <c r="D329" s="159"/>
      <c r="E329" s="82"/>
      <c r="F329" s="199"/>
      <c r="G329" s="110"/>
    </row>
    <row r="330" spans="1:8" x14ac:dyDescent="0.25">
      <c r="B330" s="9"/>
      <c r="C330" s="5"/>
      <c r="D330" s="159"/>
      <c r="E330" s="82"/>
      <c r="F330" s="199"/>
      <c r="G330" s="110"/>
    </row>
    <row r="331" spans="1:8" ht="114" x14ac:dyDescent="0.25">
      <c r="B331" s="36" t="s">
        <v>268</v>
      </c>
      <c r="C331" s="5"/>
      <c r="D331" s="159"/>
      <c r="E331" s="82"/>
      <c r="F331" s="199"/>
      <c r="G331" s="110"/>
    </row>
    <row r="332" spans="1:8" x14ac:dyDescent="0.25">
      <c r="B332" s="9"/>
      <c r="C332" s="5"/>
      <c r="D332" s="159"/>
      <c r="E332" s="82"/>
      <c r="F332" s="199"/>
      <c r="G332" s="110"/>
    </row>
    <row r="333" spans="1:8" ht="28.5" x14ac:dyDescent="0.25">
      <c r="A333" s="41"/>
      <c r="B333" s="37" t="s">
        <v>269</v>
      </c>
      <c r="C333" s="5"/>
      <c r="D333" s="159"/>
      <c r="E333" s="82"/>
      <c r="F333" s="199"/>
      <c r="G333" s="110"/>
    </row>
    <row r="334" spans="1:8" x14ac:dyDescent="0.25">
      <c r="A334" s="41"/>
      <c r="B334" s="9"/>
      <c r="C334" s="5"/>
      <c r="D334" s="159"/>
      <c r="E334" s="82"/>
      <c r="F334" s="199"/>
      <c r="G334" s="110"/>
    </row>
    <row r="335" spans="1:8" x14ac:dyDescent="0.25">
      <c r="A335" s="41"/>
      <c r="B335" s="5" t="s">
        <v>270</v>
      </c>
      <c r="C335" s="5"/>
      <c r="D335" s="253"/>
      <c r="E335" s="82"/>
      <c r="F335" s="108"/>
      <c r="G335" s="110"/>
    </row>
    <row r="336" spans="1:8" x14ac:dyDescent="0.25">
      <c r="A336" s="41"/>
      <c r="B336" s="9" t="s">
        <v>47</v>
      </c>
      <c r="C336" s="5"/>
      <c r="D336" s="254">
        <v>2.8</v>
      </c>
      <c r="E336" s="82"/>
      <c r="F336" s="255"/>
      <c r="G336" s="110"/>
      <c r="H336" s="111">
        <f>D336*F336</f>
        <v>0</v>
      </c>
    </row>
    <row r="337" spans="1:8" x14ac:dyDescent="0.25">
      <c r="A337" s="41"/>
      <c r="B337" s="29" t="s">
        <v>271</v>
      </c>
      <c r="C337" s="5"/>
      <c r="D337" s="254"/>
      <c r="E337" s="82"/>
      <c r="F337" s="108"/>
      <c r="G337" s="110"/>
    </row>
    <row r="338" spans="1:8" x14ac:dyDescent="0.25">
      <c r="A338" s="41"/>
      <c r="B338" s="9" t="s">
        <v>47</v>
      </c>
      <c r="C338" s="5"/>
      <c r="D338" s="254">
        <v>5.6</v>
      </c>
      <c r="E338" s="82"/>
      <c r="F338" s="255"/>
      <c r="G338" s="110"/>
      <c r="H338" s="111">
        <f>D338*F338</f>
        <v>0</v>
      </c>
    </row>
    <row r="339" spans="1:8" x14ac:dyDescent="0.25">
      <c r="A339" s="41"/>
      <c r="B339" s="29" t="s">
        <v>272</v>
      </c>
      <c r="C339" s="5"/>
      <c r="D339" s="254"/>
      <c r="E339" s="82"/>
      <c r="F339" s="108"/>
      <c r="G339" s="110"/>
    </row>
    <row r="340" spans="1:8" x14ac:dyDescent="0.25">
      <c r="A340" s="41"/>
      <c r="B340" s="9" t="s">
        <v>47</v>
      </c>
      <c r="C340" s="5"/>
      <c r="D340" s="254">
        <v>18.2</v>
      </c>
      <c r="E340" s="82"/>
      <c r="F340" s="255"/>
      <c r="G340" s="110"/>
      <c r="H340" s="111">
        <f>D340*F340</f>
        <v>0</v>
      </c>
    </row>
    <row r="341" spans="1:8" ht="29.25" x14ac:dyDescent="0.25">
      <c r="A341" s="41"/>
      <c r="B341" s="25" t="s">
        <v>289</v>
      </c>
      <c r="C341" s="5"/>
      <c r="D341" s="254"/>
      <c r="E341" s="82"/>
      <c r="F341" s="108"/>
      <c r="G341" s="110"/>
    </row>
    <row r="342" spans="1:8" x14ac:dyDescent="0.25">
      <c r="A342" s="41"/>
      <c r="B342" s="9" t="s">
        <v>47</v>
      </c>
      <c r="C342" s="5"/>
      <c r="D342" s="254">
        <v>5.6</v>
      </c>
      <c r="E342" s="82"/>
      <c r="F342" s="255"/>
      <c r="G342" s="110"/>
      <c r="H342" s="111">
        <f>D342*F342</f>
        <v>0</v>
      </c>
    </row>
    <row r="343" spans="1:8" x14ac:dyDescent="0.25">
      <c r="A343" s="41"/>
      <c r="B343" s="5" t="s">
        <v>273</v>
      </c>
      <c r="C343" s="5"/>
      <c r="D343" s="254"/>
      <c r="E343" s="82"/>
      <c r="F343" s="108"/>
      <c r="G343" s="110"/>
    </row>
    <row r="344" spans="1:8" x14ac:dyDescent="0.25">
      <c r="A344" s="41"/>
      <c r="B344" s="9"/>
      <c r="C344" s="5"/>
      <c r="D344" s="254"/>
      <c r="E344" s="82"/>
      <c r="F344" s="108"/>
      <c r="G344" s="110"/>
    </row>
    <row r="345" spans="1:8" x14ac:dyDescent="0.25">
      <c r="A345" s="41"/>
      <c r="B345" s="29" t="s">
        <v>274</v>
      </c>
      <c r="C345" s="5"/>
      <c r="D345" s="256"/>
    </row>
    <row r="346" spans="1:8" x14ac:dyDescent="0.25">
      <c r="A346" s="41"/>
      <c r="B346" s="9" t="s">
        <v>275</v>
      </c>
      <c r="C346" s="5"/>
      <c r="D346" s="288">
        <v>1260</v>
      </c>
      <c r="E346" s="82"/>
      <c r="F346" s="255"/>
      <c r="G346" s="110"/>
      <c r="H346" s="111">
        <f>D346*F346</f>
        <v>0</v>
      </c>
    </row>
    <row r="347" spans="1:8" x14ac:dyDescent="0.25">
      <c r="A347" s="41"/>
      <c r="B347" s="29" t="s">
        <v>276</v>
      </c>
      <c r="C347" s="5"/>
      <c r="D347" s="288"/>
      <c r="E347" s="82"/>
      <c r="F347" s="108"/>
      <c r="G347" s="110"/>
    </row>
    <row r="348" spans="1:8" x14ac:dyDescent="0.25">
      <c r="A348" s="41"/>
      <c r="B348" s="9" t="s">
        <v>275</v>
      </c>
      <c r="C348" s="5"/>
      <c r="D348" s="288">
        <v>1050</v>
      </c>
      <c r="E348" s="82"/>
      <c r="F348" s="255"/>
      <c r="G348" s="110"/>
      <c r="H348" s="111">
        <f>D348*F348</f>
        <v>0</v>
      </c>
    </row>
    <row r="349" spans="1:8" ht="29.25" x14ac:dyDescent="0.25">
      <c r="A349" s="41"/>
      <c r="B349" s="29" t="s">
        <v>277</v>
      </c>
      <c r="C349" s="5"/>
      <c r="D349" s="254"/>
      <c r="E349" s="82"/>
      <c r="F349" s="108"/>
      <c r="G349" s="110"/>
    </row>
    <row r="350" spans="1:8" x14ac:dyDescent="0.25">
      <c r="A350" s="41"/>
      <c r="B350" s="9" t="s">
        <v>48</v>
      </c>
      <c r="C350" s="5"/>
      <c r="D350" s="254">
        <v>84</v>
      </c>
      <c r="E350" s="82"/>
      <c r="F350" s="255"/>
      <c r="G350" s="110"/>
      <c r="H350" s="111">
        <f>D350*F350</f>
        <v>0</v>
      </c>
    </row>
    <row r="351" spans="1:8" ht="71.25" x14ac:dyDescent="0.25">
      <c r="A351" s="41"/>
      <c r="B351" s="18" t="s">
        <v>278</v>
      </c>
      <c r="C351" s="5"/>
      <c r="D351" s="253"/>
      <c r="E351" s="82"/>
      <c r="F351" s="108"/>
      <c r="G351" s="110"/>
    </row>
    <row r="352" spans="1:8" x14ac:dyDescent="0.25">
      <c r="A352" s="41"/>
      <c r="B352" s="9"/>
      <c r="C352" s="5"/>
      <c r="D352" s="253"/>
      <c r="E352" s="82"/>
      <c r="F352" s="108"/>
      <c r="G352" s="110"/>
    </row>
    <row r="353" spans="1:8" x14ac:dyDescent="0.25">
      <c r="A353" s="41"/>
      <c r="B353" s="37" t="s">
        <v>279</v>
      </c>
      <c r="C353" s="5"/>
      <c r="D353" s="253"/>
      <c r="E353" s="82"/>
      <c r="F353" s="108"/>
      <c r="G353" s="110"/>
    </row>
    <row r="354" spans="1:8" x14ac:dyDescent="0.25">
      <c r="A354" s="41"/>
      <c r="B354" s="9" t="s">
        <v>48</v>
      </c>
      <c r="C354" s="5"/>
      <c r="D354" s="257">
        <v>105</v>
      </c>
      <c r="E354" s="82"/>
      <c r="F354" s="255"/>
      <c r="G354" s="110"/>
      <c r="H354" s="111">
        <f>D354*F354</f>
        <v>0</v>
      </c>
    </row>
    <row r="355" spans="1:8" x14ac:dyDescent="0.25">
      <c r="A355" s="41"/>
      <c r="B355" s="37" t="s">
        <v>280</v>
      </c>
      <c r="C355" s="5"/>
      <c r="D355" s="257"/>
      <c r="E355" s="82"/>
      <c r="F355" s="108"/>
      <c r="G355" s="110"/>
    </row>
    <row r="356" spans="1:8" x14ac:dyDescent="0.25">
      <c r="A356" s="41"/>
      <c r="B356" s="9" t="s">
        <v>48</v>
      </c>
      <c r="C356" s="5"/>
      <c r="D356" s="257">
        <v>126</v>
      </c>
      <c r="E356" s="82"/>
      <c r="F356" s="255"/>
      <c r="G356" s="110"/>
      <c r="H356" s="111">
        <f>D356*F356</f>
        <v>0</v>
      </c>
    </row>
    <row r="357" spans="1:8" x14ac:dyDescent="0.25">
      <c r="A357" s="41"/>
      <c r="B357" s="9"/>
      <c r="C357" s="5"/>
      <c r="D357" s="257"/>
      <c r="E357" s="82"/>
      <c r="F357" s="258"/>
      <c r="G357" s="110"/>
    </row>
    <row r="358" spans="1:8" ht="43.5" x14ac:dyDescent="0.25">
      <c r="A358" s="41"/>
      <c r="B358" s="25" t="s">
        <v>281</v>
      </c>
      <c r="C358" s="5"/>
      <c r="D358" s="257"/>
      <c r="E358" s="82"/>
      <c r="F358" s="108"/>
      <c r="G358" s="110"/>
    </row>
    <row r="359" spans="1:8" x14ac:dyDescent="0.25">
      <c r="A359" s="41"/>
      <c r="B359" s="9" t="s">
        <v>47</v>
      </c>
      <c r="C359" s="5"/>
      <c r="D359" s="257">
        <v>0.7</v>
      </c>
      <c r="E359" s="82"/>
      <c r="F359" s="255"/>
      <c r="G359" s="110"/>
      <c r="H359" s="111">
        <f>D359*F359</f>
        <v>0</v>
      </c>
    </row>
    <row r="360" spans="1:8" x14ac:dyDescent="0.25">
      <c r="A360" s="41"/>
      <c r="B360" s="25"/>
      <c r="C360" s="25"/>
      <c r="D360" s="217"/>
      <c r="E360" s="127"/>
      <c r="F360" s="195"/>
      <c r="G360" s="129"/>
      <c r="H360" s="264"/>
    </row>
    <row r="361" spans="1:8" ht="29.25" x14ac:dyDescent="0.25">
      <c r="A361" s="41"/>
      <c r="B361" s="25" t="s">
        <v>282</v>
      </c>
      <c r="C361" s="5"/>
      <c r="D361" s="257"/>
      <c r="E361" s="82"/>
      <c r="F361" s="108"/>
      <c r="G361" s="110"/>
    </row>
    <row r="362" spans="1:8" x14ac:dyDescent="0.25">
      <c r="A362" s="41"/>
      <c r="B362" s="9" t="s">
        <v>48</v>
      </c>
      <c r="C362" s="5"/>
      <c r="D362" s="257">
        <v>28</v>
      </c>
      <c r="E362" s="82"/>
      <c r="F362" s="255"/>
      <c r="G362" s="110"/>
      <c r="H362" s="111">
        <f>D362*F362</f>
        <v>0</v>
      </c>
    </row>
    <row r="363" spans="1:8" x14ac:dyDescent="0.25">
      <c r="A363" s="41"/>
      <c r="B363" s="9"/>
      <c r="C363" s="5"/>
      <c r="D363" s="257"/>
      <c r="E363" s="82"/>
      <c r="F363" s="108"/>
      <c r="G363" s="110"/>
    </row>
    <row r="364" spans="1:8" ht="28.5" x14ac:dyDescent="0.25">
      <c r="A364" s="41"/>
      <c r="B364" s="18" t="s">
        <v>290</v>
      </c>
      <c r="C364" s="25"/>
      <c r="D364" s="259"/>
      <c r="E364" s="127"/>
      <c r="F364" s="130"/>
      <c r="G364" s="129"/>
      <c r="H364" s="130"/>
    </row>
    <row r="365" spans="1:8" x14ac:dyDescent="0.25">
      <c r="A365" s="41"/>
      <c r="B365" s="42" t="s">
        <v>1</v>
      </c>
      <c r="C365" s="25"/>
      <c r="D365" s="259">
        <v>7</v>
      </c>
      <c r="E365" s="127"/>
      <c r="F365" s="255"/>
      <c r="G365" s="129"/>
      <c r="H365" s="111">
        <f>D365*F365</f>
        <v>0</v>
      </c>
    </row>
    <row r="366" spans="1:8" x14ac:dyDescent="0.25">
      <c r="A366" s="41"/>
      <c r="B366" s="27"/>
      <c r="C366" s="25"/>
      <c r="D366" s="259"/>
      <c r="E366" s="127"/>
      <c r="F366" s="130"/>
      <c r="G366" s="129"/>
      <c r="H366" s="130"/>
    </row>
    <row r="367" spans="1:8" ht="29.25" x14ac:dyDescent="0.25">
      <c r="A367" s="41"/>
      <c r="B367" s="25" t="s">
        <v>283</v>
      </c>
      <c r="C367" s="25"/>
      <c r="D367" s="259"/>
      <c r="E367" s="127"/>
      <c r="F367" s="130"/>
      <c r="G367" s="129"/>
      <c r="H367" s="130"/>
    </row>
    <row r="368" spans="1:8" x14ac:dyDescent="0.25">
      <c r="A368" s="41"/>
      <c r="B368" s="42" t="s">
        <v>1</v>
      </c>
      <c r="C368" s="25"/>
      <c r="D368" s="259">
        <v>21</v>
      </c>
      <c r="E368" s="127"/>
      <c r="F368" s="255"/>
      <c r="G368" s="129"/>
      <c r="H368" s="111">
        <f>D368*F368</f>
        <v>0</v>
      </c>
    </row>
    <row r="369" spans="1:8" x14ac:dyDescent="0.25">
      <c r="A369" s="41"/>
      <c r="B369" s="42"/>
      <c r="C369" s="25"/>
      <c r="D369" s="259"/>
      <c r="E369" s="127"/>
      <c r="F369" s="258"/>
      <c r="G369" s="129"/>
    </row>
    <row r="370" spans="1:8" ht="29.25" x14ac:dyDescent="0.25">
      <c r="A370" s="41"/>
      <c r="B370" s="25" t="s">
        <v>284</v>
      </c>
      <c r="C370" s="25"/>
      <c r="D370" s="259"/>
      <c r="E370" s="127"/>
      <c r="F370" s="130"/>
      <c r="G370" s="129"/>
      <c r="H370" s="130"/>
    </row>
    <row r="371" spans="1:8" x14ac:dyDescent="0.25">
      <c r="A371" s="41"/>
      <c r="B371" s="42" t="s">
        <v>1</v>
      </c>
      <c r="C371" s="25"/>
      <c r="D371" s="259">
        <v>7</v>
      </c>
      <c r="E371" s="127"/>
      <c r="F371" s="255"/>
      <c r="G371" s="129"/>
      <c r="H371" s="111">
        <f>D371*F371</f>
        <v>0</v>
      </c>
    </row>
    <row r="372" spans="1:8" x14ac:dyDescent="0.25">
      <c r="A372" s="41"/>
      <c r="B372" s="42"/>
      <c r="C372" s="25"/>
      <c r="D372" s="298"/>
      <c r="E372" s="134"/>
      <c r="F372" s="204"/>
      <c r="G372" s="262"/>
      <c r="H372" s="265"/>
    </row>
    <row r="373" spans="1:8" ht="29.25" x14ac:dyDescent="0.25">
      <c r="A373" s="41"/>
      <c r="B373" s="25" t="s">
        <v>308</v>
      </c>
      <c r="C373" s="25"/>
      <c r="D373" s="298"/>
      <c r="E373" s="134"/>
      <c r="F373" s="261"/>
      <c r="G373" s="262"/>
      <c r="H373" s="263"/>
    </row>
    <row r="374" spans="1:8" x14ac:dyDescent="0.25">
      <c r="A374" s="41"/>
      <c r="B374" s="42" t="s">
        <v>1</v>
      </c>
      <c r="C374" s="25"/>
      <c r="D374" s="305">
        <v>18</v>
      </c>
      <c r="E374" s="134"/>
      <c r="F374" s="266"/>
      <c r="G374" s="262"/>
      <c r="H374" s="154">
        <f>D374*F374</f>
        <v>0</v>
      </c>
    </row>
    <row r="375" spans="1:8" x14ac:dyDescent="0.25">
      <c r="A375" s="41"/>
      <c r="B375" s="42"/>
      <c r="C375" s="25"/>
      <c r="D375" s="298"/>
      <c r="E375" s="127"/>
      <c r="G375" s="129"/>
      <c r="H375" s="265"/>
    </row>
    <row r="376" spans="1:8" x14ac:dyDescent="0.25">
      <c r="A376" s="41"/>
      <c r="B376" s="25" t="s">
        <v>291</v>
      </c>
      <c r="C376" s="25"/>
      <c r="D376" s="298"/>
      <c r="E376" s="127"/>
      <c r="F376" s="206"/>
      <c r="G376" s="129"/>
      <c r="H376" s="263"/>
    </row>
    <row r="377" spans="1:8" x14ac:dyDescent="0.25">
      <c r="A377" s="41"/>
      <c r="B377" s="25" t="s">
        <v>429</v>
      </c>
      <c r="C377" s="25"/>
      <c r="D377" s="298"/>
      <c r="E377" s="127"/>
      <c r="F377" s="261"/>
      <c r="G377" s="262"/>
      <c r="H377" s="263"/>
    </row>
    <row r="378" spans="1:8" x14ac:dyDescent="0.25">
      <c r="A378" s="41"/>
      <c r="B378" s="42" t="s">
        <v>1</v>
      </c>
      <c r="C378" s="25"/>
      <c r="D378" s="298">
        <v>36</v>
      </c>
      <c r="E378" s="127"/>
      <c r="F378" s="197"/>
      <c r="G378" s="262"/>
      <c r="H378" s="154">
        <f>D378*F378</f>
        <v>0</v>
      </c>
    </row>
    <row r="379" spans="1:8" x14ac:dyDescent="0.25">
      <c r="A379" s="41"/>
      <c r="B379" s="260"/>
      <c r="C379" s="260"/>
      <c r="D379" s="168"/>
      <c r="E379" s="134"/>
      <c r="F379" s="261"/>
      <c r="G379" s="262"/>
      <c r="H379" s="263"/>
    </row>
    <row r="380" spans="1:8" x14ac:dyDescent="0.25">
      <c r="A380" s="41"/>
      <c r="B380" s="25"/>
      <c r="C380" s="25"/>
      <c r="D380" s="217"/>
      <c r="E380" s="127"/>
      <c r="F380" s="195"/>
      <c r="G380" s="129"/>
      <c r="H380" s="128"/>
    </row>
    <row r="381" spans="1:8" ht="45" x14ac:dyDescent="0.25">
      <c r="A381" s="41"/>
      <c r="B381" s="26" t="s">
        <v>296</v>
      </c>
      <c r="C381" s="25"/>
      <c r="D381" s="217"/>
      <c r="E381" s="127"/>
      <c r="F381" s="206"/>
      <c r="G381" s="129"/>
      <c r="H381" s="130"/>
    </row>
    <row r="382" spans="1:8" x14ac:dyDescent="0.25">
      <c r="A382" s="41"/>
      <c r="B382" s="43"/>
      <c r="C382" s="25"/>
      <c r="D382" s="217"/>
      <c r="E382" s="127"/>
      <c r="F382" s="206"/>
      <c r="G382" s="129"/>
      <c r="H382" s="130"/>
    </row>
    <row r="383" spans="1:8" ht="30" x14ac:dyDescent="0.25">
      <c r="A383" s="45"/>
      <c r="B383" s="178" t="s">
        <v>349</v>
      </c>
      <c r="C383" s="40"/>
      <c r="D383" s="217"/>
      <c r="E383" s="131"/>
      <c r="F383" s="206"/>
      <c r="G383" s="129"/>
      <c r="H383" s="130"/>
    </row>
    <row r="384" spans="1:8" x14ac:dyDescent="0.25">
      <c r="A384" s="45"/>
      <c r="B384" s="40"/>
      <c r="C384" s="40"/>
      <c r="D384" s="217"/>
      <c r="E384" s="131"/>
      <c r="F384" s="206"/>
      <c r="G384" s="129"/>
      <c r="H384" s="130"/>
    </row>
    <row r="385" spans="1:8" ht="29.25" x14ac:dyDescent="0.25">
      <c r="A385" s="45"/>
      <c r="B385" s="40" t="s">
        <v>297</v>
      </c>
      <c r="C385" s="40"/>
      <c r="D385" s="217"/>
      <c r="E385" s="131"/>
      <c r="F385" s="206"/>
      <c r="G385" s="129"/>
      <c r="H385" s="130"/>
    </row>
    <row r="386" spans="1:8" x14ac:dyDescent="0.25">
      <c r="A386" s="45"/>
      <c r="B386" s="40"/>
      <c r="C386" s="40"/>
      <c r="D386" s="167"/>
      <c r="E386" s="131"/>
      <c r="F386" s="206"/>
      <c r="G386" s="129"/>
      <c r="H386" s="130"/>
    </row>
    <row r="387" spans="1:8" x14ac:dyDescent="0.25">
      <c r="A387" s="45"/>
      <c r="B387" s="47" t="s">
        <v>350</v>
      </c>
      <c r="C387" s="40"/>
      <c r="D387" s="167"/>
      <c r="E387" s="131"/>
      <c r="F387" s="206"/>
      <c r="G387" s="129"/>
      <c r="H387" s="130"/>
    </row>
    <row r="388" spans="1:8" x14ac:dyDescent="0.25">
      <c r="A388" s="45"/>
      <c r="B388" s="48" t="s">
        <v>47</v>
      </c>
      <c r="C388" s="40"/>
      <c r="D388" s="217">
        <v>1.6</v>
      </c>
      <c r="E388" s="131"/>
      <c r="F388" s="196"/>
      <c r="G388" s="129"/>
      <c r="H388" s="111">
        <f>D388*F388</f>
        <v>0</v>
      </c>
    </row>
    <row r="389" spans="1:8" x14ac:dyDescent="0.25">
      <c r="A389" s="45"/>
      <c r="B389" s="48"/>
      <c r="C389" s="40"/>
      <c r="D389" s="167"/>
      <c r="E389" s="131"/>
      <c r="F389" s="195"/>
      <c r="G389" s="129"/>
      <c r="H389" s="128"/>
    </row>
    <row r="390" spans="1:8" ht="29.25" x14ac:dyDescent="0.25">
      <c r="A390" s="45"/>
      <c r="B390" s="40" t="s">
        <v>298</v>
      </c>
      <c r="C390" s="40"/>
      <c r="D390" s="167"/>
      <c r="E390" s="131"/>
      <c r="F390" s="195"/>
      <c r="G390" s="129"/>
      <c r="H390" s="128"/>
    </row>
    <row r="391" spans="1:8" x14ac:dyDescent="0.25">
      <c r="A391" s="45"/>
      <c r="B391" s="48"/>
      <c r="C391" s="40"/>
      <c r="D391" s="167"/>
      <c r="E391" s="131"/>
      <c r="F391" s="195"/>
      <c r="G391" s="129"/>
      <c r="H391" s="128"/>
    </row>
    <row r="392" spans="1:8" x14ac:dyDescent="0.25">
      <c r="A392" s="45"/>
      <c r="B392" s="46" t="s">
        <v>241</v>
      </c>
      <c r="C392" s="40"/>
      <c r="D392" s="167"/>
      <c r="E392" s="131"/>
      <c r="F392" s="195"/>
      <c r="G392" s="129"/>
      <c r="H392" s="128"/>
    </row>
    <row r="393" spans="1:8" x14ac:dyDescent="0.25">
      <c r="A393" s="45"/>
      <c r="B393" s="46"/>
      <c r="C393" s="40"/>
      <c r="D393" s="217"/>
      <c r="E393" s="131"/>
      <c r="F393" s="195"/>
      <c r="G393" s="129"/>
      <c r="H393" s="128"/>
    </row>
    <row r="394" spans="1:8" x14ac:dyDescent="0.25">
      <c r="A394" s="45"/>
      <c r="B394" s="47" t="str">
        <f>B387</f>
        <v>kom 8</v>
      </c>
      <c r="C394" s="40"/>
      <c r="D394" s="217">
        <v>8</v>
      </c>
      <c r="E394" s="131"/>
      <c r="F394" s="196"/>
      <c r="G394" s="129"/>
      <c r="H394" s="111">
        <f>D394*F394</f>
        <v>0</v>
      </c>
    </row>
    <row r="395" spans="1:8" x14ac:dyDescent="0.25">
      <c r="A395" s="45"/>
      <c r="B395" s="48"/>
      <c r="C395" s="40"/>
      <c r="D395" s="217"/>
      <c r="E395" s="131"/>
      <c r="F395" s="195"/>
      <c r="G395" s="129"/>
      <c r="H395" s="128"/>
    </row>
    <row r="396" spans="1:8" x14ac:dyDescent="0.25">
      <c r="A396" s="45"/>
      <c r="B396" s="90" t="s">
        <v>299</v>
      </c>
      <c r="C396" s="40"/>
      <c r="D396" s="217"/>
      <c r="E396" s="131"/>
      <c r="F396" s="195"/>
      <c r="G396" s="129"/>
      <c r="H396" s="128"/>
    </row>
    <row r="397" spans="1:8" x14ac:dyDescent="0.25">
      <c r="A397" s="45"/>
      <c r="B397" s="48"/>
      <c r="C397" s="40"/>
      <c r="D397" s="167"/>
      <c r="E397" s="131"/>
      <c r="F397" s="195"/>
      <c r="G397" s="129"/>
      <c r="H397" s="128"/>
    </row>
    <row r="398" spans="1:8" ht="57.75" x14ac:dyDescent="0.25">
      <c r="A398" s="45"/>
      <c r="B398" s="46" t="s">
        <v>439</v>
      </c>
      <c r="C398" s="40"/>
      <c r="D398" s="167"/>
      <c r="E398" s="131"/>
      <c r="F398" s="195"/>
      <c r="G398" s="129"/>
      <c r="H398" s="128"/>
    </row>
    <row r="399" spans="1:8" x14ac:dyDescent="0.25">
      <c r="A399" s="45"/>
      <c r="B399" s="48"/>
      <c r="C399" s="40"/>
      <c r="D399" s="167"/>
      <c r="E399" s="131"/>
      <c r="F399" s="195"/>
      <c r="G399" s="129"/>
      <c r="H399" s="128"/>
    </row>
    <row r="400" spans="1:8" x14ac:dyDescent="0.25">
      <c r="A400" s="45"/>
      <c r="B400" s="46" t="s">
        <v>135</v>
      </c>
      <c r="C400" s="40"/>
      <c r="D400" s="167"/>
      <c r="E400" s="131"/>
      <c r="F400" s="195"/>
      <c r="G400" s="129"/>
      <c r="H400" s="128"/>
    </row>
    <row r="401" spans="1:8" x14ac:dyDescent="0.25">
      <c r="A401" s="45"/>
      <c r="B401" s="48" t="s">
        <v>48</v>
      </c>
      <c r="C401" s="40"/>
      <c r="D401" s="217">
        <f>D394*2</f>
        <v>16</v>
      </c>
      <c r="E401" s="131"/>
      <c r="F401" s="196"/>
      <c r="G401" s="129"/>
      <c r="H401" s="111">
        <f>D401*F401</f>
        <v>0</v>
      </c>
    </row>
    <row r="402" spans="1:8" x14ac:dyDescent="0.25">
      <c r="A402" s="45"/>
      <c r="B402" s="40" t="s">
        <v>136</v>
      </c>
      <c r="C402" s="40"/>
      <c r="D402" s="167"/>
      <c r="E402" s="131"/>
      <c r="F402" s="195"/>
      <c r="G402" s="129"/>
      <c r="H402" s="128"/>
    </row>
    <row r="403" spans="1:8" x14ac:dyDescent="0.25">
      <c r="A403" s="45"/>
      <c r="B403" s="48" t="s">
        <v>47</v>
      </c>
      <c r="C403" s="40"/>
      <c r="D403" s="217">
        <f>D394*0.05</f>
        <v>0.4</v>
      </c>
      <c r="E403" s="131"/>
      <c r="F403" s="196"/>
      <c r="G403" s="129"/>
      <c r="H403" s="111">
        <f>D403*F403</f>
        <v>0</v>
      </c>
    </row>
    <row r="404" spans="1:8" x14ac:dyDescent="0.25">
      <c r="A404" s="45"/>
      <c r="B404" s="40" t="s">
        <v>137</v>
      </c>
      <c r="C404" s="40"/>
      <c r="D404" s="167"/>
      <c r="E404" s="131"/>
      <c r="F404" s="195"/>
      <c r="G404" s="129"/>
      <c r="H404" s="128"/>
    </row>
    <row r="405" spans="1:8" x14ac:dyDescent="0.25">
      <c r="A405" s="45"/>
      <c r="B405" s="48" t="s">
        <v>47</v>
      </c>
      <c r="C405" s="40"/>
      <c r="D405" s="217">
        <f>D394*0.4</f>
        <v>3.2</v>
      </c>
      <c r="E405" s="131"/>
      <c r="F405" s="196"/>
      <c r="G405" s="129"/>
      <c r="H405" s="111">
        <f>D405*F405</f>
        <v>0</v>
      </c>
    </row>
    <row r="406" spans="1:8" x14ac:dyDescent="0.25">
      <c r="A406" s="45"/>
      <c r="B406" s="48"/>
      <c r="C406" s="40"/>
      <c r="D406" s="217"/>
      <c r="E406" s="131"/>
      <c r="F406" s="195"/>
      <c r="G406" s="129"/>
      <c r="H406" s="128"/>
    </row>
    <row r="407" spans="1:8" ht="29.25" x14ac:dyDescent="0.25">
      <c r="A407" s="45"/>
      <c r="B407" s="46" t="s">
        <v>138</v>
      </c>
      <c r="C407" s="40"/>
      <c r="D407" s="217"/>
      <c r="E407" s="131"/>
      <c r="F407" s="195"/>
      <c r="G407" s="129"/>
      <c r="H407" s="128"/>
    </row>
    <row r="408" spans="1:8" x14ac:dyDescent="0.25">
      <c r="A408" s="45"/>
      <c r="B408" s="48" t="s">
        <v>7</v>
      </c>
      <c r="C408" s="40"/>
      <c r="D408" s="217">
        <f>D394*6</f>
        <v>48</v>
      </c>
      <c r="E408" s="131"/>
      <c r="F408" s="196"/>
      <c r="G408" s="129"/>
      <c r="H408" s="111">
        <f>D408*F408</f>
        <v>0</v>
      </c>
    </row>
    <row r="409" spans="1:8" x14ac:dyDescent="0.25">
      <c r="A409" s="45"/>
      <c r="B409" s="48"/>
      <c r="C409" s="40"/>
      <c r="D409" s="167"/>
      <c r="E409" s="131"/>
      <c r="F409" s="140"/>
      <c r="G409" s="129"/>
      <c r="H409" s="112"/>
    </row>
    <row r="410" spans="1:8" x14ac:dyDescent="0.25">
      <c r="A410" s="45"/>
      <c r="B410" s="48"/>
      <c r="C410" s="40"/>
      <c r="D410" s="167"/>
      <c r="E410" s="131"/>
      <c r="F410" s="140"/>
      <c r="G410" s="129"/>
      <c r="H410" s="112"/>
    </row>
    <row r="411" spans="1:8" x14ac:dyDescent="0.25">
      <c r="A411" s="45"/>
      <c r="B411" s="286" t="s">
        <v>435</v>
      </c>
      <c r="C411" s="273"/>
      <c r="D411" s="168"/>
      <c r="E411" s="275"/>
      <c r="F411" s="205"/>
      <c r="G411" s="262"/>
      <c r="H411" s="123"/>
    </row>
    <row r="412" spans="1:8" x14ac:dyDescent="0.25">
      <c r="A412" s="45"/>
      <c r="B412" s="232"/>
      <c r="C412" s="273"/>
      <c r="D412" s="168"/>
      <c r="E412" s="275"/>
      <c r="F412" s="205"/>
      <c r="G412" s="262"/>
      <c r="H412" s="123"/>
    </row>
    <row r="413" spans="1:8" ht="73.5" x14ac:dyDescent="0.25">
      <c r="A413" s="45"/>
      <c r="B413" s="307" t="s">
        <v>436</v>
      </c>
      <c r="G413" s="262"/>
      <c r="H413" s="123"/>
    </row>
    <row r="414" spans="1:8" x14ac:dyDescent="0.25">
      <c r="A414" s="45"/>
      <c r="B414" s="48" t="s">
        <v>47</v>
      </c>
      <c r="C414" s="273"/>
      <c r="D414" s="229">
        <v>4</v>
      </c>
      <c r="E414" s="275"/>
      <c r="F414" s="196"/>
      <c r="G414" s="129"/>
      <c r="H414" s="111">
        <f>D414*F414</f>
        <v>0</v>
      </c>
    </row>
    <row r="415" spans="1:8" x14ac:dyDescent="0.25">
      <c r="A415" s="45"/>
      <c r="B415" s="287" t="s">
        <v>344</v>
      </c>
      <c r="C415" s="273"/>
      <c r="D415" s="229"/>
      <c r="E415" s="275"/>
      <c r="F415" s="205"/>
      <c r="G415" s="262"/>
      <c r="H415" s="123"/>
    </row>
    <row r="416" spans="1:8" x14ac:dyDescent="0.25">
      <c r="A416" s="45"/>
      <c r="B416" s="232" t="s">
        <v>1</v>
      </c>
      <c r="C416" s="273"/>
      <c r="D416" s="229">
        <v>2</v>
      </c>
      <c r="E416" s="275"/>
      <c r="F416" s="196"/>
      <c r="G416" s="129"/>
      <c r="H416" s="111">
        <f>D416*F416</f>
        <v>0</v>
      </c>
    </row>
    <row r="417" spans="1:8" x14ac:dyDescent="0.25">
      <c r="A417" s="45"/>
      <c r="B417" s="232"/>
      <c r="C417" s="273"/>
      <c r="D417" s="168"/>
      <c r="E417" s="275"/>
      <c r="F417" s="205"/>
      <c r="G417" s="262"/>
      <c r="H417" s="123"/>
    </row>
    <row r="418" spans="1:8" x14ac:dyDescent="0.25">
      <c r="A418" s="41"/>
      <c r="B418" s="42"/>
      <c r="C418" s="25"/>
      <c r="D418" s="168"/>
      <c r="E418" s="134"/>
      <c r="F418" s="207"/>
      <c r="G418" s="129"/>
      <c r="H418" s="112"/>
    </row>
    <row r="419" spans="1:8" x14ac:dyDescent="0.25">
      <c r="A419" s="13"/>
      <c r="B419" s="14"/>
      <c r="C419" s="95"/>
      <c r="D419" s="162"/>
      <c r="E419" s="117"/>
      <c r="F419" s="203"/>
      <c r="G419" s="118"/>
      <c r="H419" s="119"/>
    </row>
    <row r="420" spans="1:8" x14ac:dyDescent="0.25">
      <c r="A420" s="44" t="s">
        <v>182</v>
      </c>
      <c r="B420" s="50" t="s">
        <v>49</v>
      </c>
      <c r="C420" s="92"/>
      <c r="D420" s="157"/>
      <c r="E420" s="104"/>
      <c r="F420" s="140"/>
      <c r="G420" s="115"/>
      <c r="H420" s="111">
        <f>SUM(H333:H418)</f>
        <v>0</v>
      </c>
    </row>
    <row r="421" spans="1:8" x14ac:dyDescent="0.25">
      <c r="A421" s="16"/>
      <c r="B421" s="17"/>
      <c r="C421" s="96"/>
      <c r="D421" s="163"/>
      <c r="E421" s="120"/>
      <c r="F421" s="196"/>
      <c r="G421" s="115"/>
      <c r="H421" s="111"/>
    </row>
    <row r="422" spans="1:8" x14ac:dyDescent="0.25">
      <c r="A422" s="45"/>
      <c r="B422" s="48"/>
      <c r="C422" s="40"/>
      <c r="D422" s="167"/>
      <c r="E422" s="131"/>
      <c r="F422" s="195"/>
      <c r="G422" s="129"/>
      <c r="H422" s="128"/>
    </row>
    <row r="423" spans="1:8" x14ac:dyDescent="0.25">
      <c r="A423" s="45" t="s">
        <v>183</v>
      </c>
      <c r="B423" s="51" t="s">
        <v>50</v>
      </c>
      <c r="C423" s="49"/>
      <c r="D423" s="169"/>
      <c r="E423" s="132"/>
      <c r="F423" s="208"/>
      <c r="G423" s="144"/>
      <c r="H423" s="143"/>
    </row>
    <row r="424" spans="1:8" x14ac:dyDescent="0.25">
      <c r="A424" s="45"/>
      <c r="B424" s="52"/>
      <c r="C424" s="49"/>
      <c r="D424" s="169"/>
      <c r="E424" s="132"/>
      <c r="F424" s="208"/>
      <c r="G424" s="144"/>
      <c r="H424" s="143"/>
    </row>
    <row r="425" spans="1:8" x14ac:dyDescent="0.25">
      <c r="A425" s="45"/>
      <c r="B425" s="51" t="s">
        <v>51</v>
      </c>
      <c r="C425" s="49"/>
      <c r="D425" s="169"/>
      <c r="E425" s="132"/>
      <c r="F425" s="208"/>
      <c r="G425" s="144"/>
      <c r="H425" s="143"/>
    </row>
    <row r="426" spans="1:8" x14ac:dyDescent="0.25">
      <c r="A426" s="45"/>
      <c r="B426" s="51"/>
      <c r="C426" s="49"/>
      <c r="D426" s="169"/>
      <c r="E426" s="132"/>
      <c r="F426" s="208"/>
      <c r="G426" s="144"/>
      <c r="H426" s="143"/>
    </row>
    <row r="427" spans="1:8" ht="57" x14ac:dyDescent="0.25">
      <c r="B427" s="43" t="s">
        <v>129</v>
      </c>
      <c r="C427" s="32"/>
      <c r="D427" s="161"/>
      <c r="E427" s="11"/>
      <c r="F427" s="202"/>
      <c r="G427" s="12"/>
      <c r="H427" s="114"/>
    </row>
    <row r="428" spans="1:8" x14ac:dyDescent="0.25">
      <c r="B428" s="43"/>
      <c r="C428" s="32"/>
      <c r="D428" s="161"/>
      <c r="E428" s="11"/>
      <c r="F428" s="202"/>
      <c r="G428" s="12"/>
      <c r="H428" s="114"/>
    </row>
    <row r="429" spans="1:8" ht="28.5" x14ac:dyDescent="0.25">
      <c r="B429" s="55" t="s">
        <v>53</v>
      </c>
      <c r="D429" s="159"/>
      <c r="F429" s="140"/>
      <c r="G429" s="116"/>
      <c r="H429" s="116"/>
    </row>
    <row r="430" spans="1:8" x14ac:dyDescent="0.25">
      <c r="B430" s="55"/>
      <c r="D430" s="159"/>
      <c r="F430" s="140"/>
      <c r="G430" s="116"/>
      <c r="H430" s="116"/>
    </row>
    <row r="431" spans="1:8" x14ac:dyDescent="0.25">
      <c r="B431" s="55" t="s">
        <v>54</v>
      </c>
      <c r="D431" s="159"/>
      <c r="F431" s="140"/>
      <c r="G431" s="116"/>
      <c r="H431" s="116"/>
    </row>
    <row r="432" spans="1:8" x14ac:dyDescent="0.25">
      <c r="B432" s="55" t="s">
        <v>55</v>
      </c>
      <c r="D432" s="159"/>
      <c r="F432" s="140"/>
      <c r="G432" s="116"/>
      <c r="H432" s="116"/>
    </row>
    <row r="433" spans="2:8" x14ac:dyDescent="0.25">
      <c r="B433" s="55" t="s">
        <v>56</v>
      </c>
      <c r="D433" s="159"/>
      <c r="F433" s="140"/>
      <c r="G433" s="116"/>
      <c r="H433" s="116"/>
    </row>
    <row r="434" spans="2:8" x14ac:dyDescent="0.25">
      <c r="B434" s="55" t="s">
        <v>57</v>
      </c>
      <c r="D434" s="159"/>
      <c r="F434" s="140"/>
      <c r="G434" s="116"/>
      <c r="H434" s="116"/>
    </row>
    <row r="435" spans="2:8" x14ac:dyDescent="0.25">
      <c r="B435" s="55" t="s">
        <v>58</v>
      </c>
      <c r="D435" s="159"/>
      <c r="F435" s="140"/>
      <c r="G435" s="116"/>
      <c r="H435" s="116"/>
    </row>
    <row r="436" spans="2:8" x14ac:dyDescent="0.25">
      <c r="B436" s="55"/>
      <c r="D436" s="159"/>
      <c r="F436" s="140"/>
      <c r="G436" s="116"/>
      <c r="H436" s="116"/>
    </row>
    <row r="437" spans="2:8" ht="28.5" x14ac:dyDescent="0.25">
      <c r="B437" s="56" t="s">
        <v>59</v>
      </c>
      <c r="D437" s="159"/>
      <c r="F437" s="140"/>
      <c r="G437" s="116"/>
      <c r="H437" s="116"/>
    </row>
    <row r="438" spans="2:8" x14ac:dyDescent="0.25">
      <c r="B438" s="56"/>
      <c r="D438" s="159"/>
      <c r="F438" s="140"/>
      <c r="G438" s="116"/>
      <c r="H438" s="116"/>
    </row>
    <row r="439" spans="2:8" ht="42.75" x14ac:dyDescent="0.25">
      <c r="B439" s="57" t="s">
        <v>60</v>
      </c>
      <c r="D439" s="159"/>
      <c r="F439" s="140"/>
      <c r="G439" s="116"/>
      <c r="H439" s="116"/>
    </row>
    <row r="440" spans="2:8" x14ac:dyDescent="0.25">
      <c r="B440" s="43"/>
      <c r="C440" s="32"/>
      <c r="D440" s="161"/>
      <c r="E440" s="11"/>
      <c r="F440" s="202"/>
      <c r="G440" s="12"/>
      <c r="H440" s="114"/>
    </row>
    <row r="441" spans="2:8" x14ac:dyDescent="0.25">
      <c r="B441" s="53" t="s">
        <v>52</v>
      </c>
      <c r="C441" s="32"/>
      <c r="D441" s="161"/>
      <c r="E441" s="11"/>
      <c r="F441" s="202"/>
      <c r="G441" s="12"/>
      <c r="H441" s="114"/>
    </row>
    <row r="442" spans="2:8" x14ac:dyDescent="0.25">
      <c r="B442" s="53"/>
      <c r="C442" s="32"/>
      <c r="D442" s="161"/>
      <c r="E442" s="11"/>
      <c r="F442" s="202"/>
      <c r="G442" s="12"/>
      <c r="H442" s="114"/>
    </row>
    <row r="443" spans="2:8" ht="142.5" x14ac:dyDescent="0.25">
      <c r="B443" s="58" t="s">
        <v>247</v>
      </c>
      <c r="C443" s="32"/>
      <c r="D443" s="161"/>
      <c r="E443" s="11"/>
      <c r="F443" s="202"/>
      <c r="G443" s="12"/>
      <c r="H443" s="114"/>
    </row>
    <row r="444" spans="2:8" x14ac:dyDescent="0.25">
      <c r="B444" s="54"/>
      <c r="C444" s="32"/>
      <c r="D444" s="161"/>
      <c r="E444" s="11"/>
      <c r="F444" s="202"/>
      <c r="G444" s="12"/>
      <c r="H444" s="114"/>
    </row>
    <row r="445" spans="2:8" ht="30" x14ac:dyDescent="0.25">
      <c r="B445" s="151" t="s">
        <v>130</v>
      </c>
      <c r="C445" s="32"/>
      <c r="D445" s="161"/>
      <c r="E445" s="11"/>
      <c r="F445" s="202"/>
      <c r="G445" s="12"/>
      <c r="H445" s="114"/>
    </row>
    <row r="446" spans="2:8" x14ac:dyDescent="0.25">
      <c r="B446" s="58"/>
      <c r="C446" s="32"/>
      <c r="D446" s="161"/>
      <c r="E446" s="11"/>
      <c r="F446" s="202"/>
      <c r="G446" s="12"/>
      <c r="H446" s="114"/>
    </row>
    <row r="447" spans="2:8" x14ac:dyDescent="0.25">
      <c r="B447" s="58" t="s">
        <v>303</v>
      </c>
      <c r="C447" s="32"/>
      <c r="D447" s="161"/>
      <c r="E447" s="11"/>
      <c r="F447" s="202"/>
      <c r="G447" s="12"/>
      <c r="H447" s="114"/>
    </row>
    <row r="448" spans="2:8" x14ac:dyDescent="0.25">
      <c r="B448" s="55"/>
      <c r="C448" s="32"/>
      <c r="D448" s="161"/>
      <c r="E448" s="11"/>
      <c r="F448" s="202"/>
      <c r="G448" s="12"/>
      <c r="H448" s="114"/>
    </row>
    <row r="449" spans="1:8" ht="57" x14ac:dyDescent="0.25">
      <c r="B449" s="58" t="s">
        <v>61</v>
      </c>
      <c r="C449" s="32"/>
      <c r="D449" s="161"/>
      <c r="E449" s="11"/>
      <c r="F449" s="202"/>
      <c r="G449" s="12"/>
      <c r="H449" s="114"/>
    </row>
    <row r="450" spans="1:8" x14ac:dyDescent="0.25">
      <c r="B450" s="58"/>
      <c r="D450" s="159"/>
      <c r="F450" s="140"/>
      <c r="G450" s="116"/>
      <c r="H450" s="116"/>
    </row>
    <row r="451" spans="1:8" x14ac:dyDescent="0.25">
      <c r="A451" s="179"/>
      <c r="B451" s="43"/>
      <c r="C451" s="11"/>
      <c r="D451" s="180"/>
      <c r="E451" s="11"/>
      <c r="F451" s="202"/>
      <c r="G451" s="12"/>
      <c r="H451" s="181"/>
    </row>
    <row r="452" spans="1:8" x14ac:dyDescent="0.25">
      <c r="B452" s="53" t="s">
        <v>62</v>
      </c>
      <c r="C452" s="32"/>
      <c r="D452" s="161"/>
      <c r="E452" s="11"/>
      <c r="F452" s="202"/>
      <c r="G452" s="12"/>
      <c r="H452" s="114"/>
    </row>
    <row r="453" spans="1:8" x14ac:dyDescent="0.25">
      <c r="B453" s="43"/>
      <c r="C453" s="32"/>
      <c r="D453" s="161"/>
      <c r="E453" s="11"/>
      <c r="F453" s="202"/>
      <c r="G453" s="12"/>
      <c r="H453" s="114"/>
    </row>
    <row r="454" spans="1:8" ht="85.5" x14ac:dyDescent="0.25">
      <c r="B454" s="43" t="s">
        <v>248</v>
      </c>
      <c r="C454" s="32"/>
      <c r="D454" s="161"/>
      <c r="E454" s="11"/>
      <c r="F454" s="202"/>
      <c r="G454" s="12"/>
      <c r="H454" s="114"/>
    </row>
    <row r="455" spans="1:8" x14ac:dyDescent="0.25">
      <c r="B455" s="43"/>
      <c r="C455" s="32"/>
      <c r="D455" s="170"/>
      <c r="E455" s="11"/>
      <c r="F455" s="202"/>
      <c r="G455" s="12"/>
      <c r="H455" s="114"/>
    </row>
    <row r="456" spans="1:8" ht="28.5" x14ac:dyDescent="0.25">
      <c r="B456" s="43" t="s">
        <v>63</v>
      </c>
      <c r="C456" s="32"/>
      <c r="D456" s="161"/>
      <c r="E456" s="11"/>
      <c r="F456" s="202"/>
      <c r="G456" s="12"/>
      <c r="H456" s="114"/>
    </row>
    <row r="457" spans="1:8" x14ac:dyDescent="0.25">
      <c r="B457" s="43"/>
      <c r="C457" s="32"/>
      <c r="D457" s="161"/>
      <c r="E457" s="11"/>
      <c r="F457" s="202"/>
      <c r="G457" s="12"/>
      <c r="H457" s="114"/>
    </row>
    <row r="458" spans="1:8" x14ac:dyDescent="0.25">
      <c r="B458" s="53" t="s">
        <v>64</v>
      </c>
      <c r="C458" s="32"/>
      <c r="D458" s="161"/>
      <c r="E458" s="11"/>
      <c r="F458" s="202"/>
      <c r="G458" s="12"/>
      <c r="H458" s="114"/>
    </row>
    <row r="459" spans="1:8" x14ac:dyDescent="0.25">
      <c r="B459" s="43"/>
      <c r="C459" s="32"/>
      <c r="D459" s="161"/>
      <c r="E459" s="11"/>
      <c r="F459" s="202"/>
      <c r="G459" s="12"/>
      <c r="H459" s="114"/>
    </row>
    <row r="460" spans="1:8" ht="114" x14ac:dyDescent="0.25">
      <c r="B460" s="59" t="s">
        <v>249</v>
      </c>
      <c r="C460" s="32"/>
      <c r="D460" s="161"/>
      <c r="E460" s="11"/>
      <c r="F460" s="202"/>
      <c r="G460" s="12"/>
      <c r="H460" s="114"/>
    </row>
    <row r="461" spans="1:8" x14ac:dyDescent="0.25">
      <c r="B461" s="43"/>
      <c r="C461" s="32"/>
      <c r="D461" s="161"/>
      <c r="E461" s="11"/>
      <c r="F461" s="202"/>
      <c r="G461" s="12"/>
      <c r="H461" s="114"/>
    </row>
    <row r="462" spans="1:8" ht="71.25" x14ac:dyDescent="0.25">
      <c r="B462" s="43" t="s">
        <v>250</v>
      </c>
      <c r="C462" s="32"/>
      <c r="D462" s="161"/>
      <c r="E462" s="11"/>
      <c r="F462" s="202"/>
      <c r="G462" s="12"/>
      <c r="H462" s="114"/>
    </row>
    <row r="463" spans="1:8" x14ac:dyDescent="0.25">
      <c r="B463" s="43"/>
      <c r="C463" s="32"/>
      <c r="D463" s="161"/>
      <c r="E463" s="11"/>
      <c r="F463" s="202"/>
      <c r="G463" s="12"/>
      <c r="H463" s="114"/>
    </row>
    <row r="464" spans="1:8" ht="71.25" x14ac:dyDescent="0.25">
      <c r="B464" s="43" t="s">
        <v>251</v>
      </c>
      <c r="C464" s="32"/>
      <c r="D464" s="161"/>
      <c r="E464" s="11"/>
      <c r="F464" s="202"/>
      <c r="G464" s="12"/>
      <c r="H464" s="114"/>
    </row>
    <row r="465" spans="2:8" x14ac:dyDescent="0.25">
      <c r="B465" s="43"/>
      <c r="C465" s="32"/>
      <c r="D465" s="161"/>
      <c r="E465" s="11"/>
      <c r="F465" s="202"/>
      <c r="G465" s="12"/>
      <c r="H465" s="114"/>
    </row>
    <row r="466" spans="2:8" ht="57" x14ac:dyDescent="0.25">
      <c r="B466" s="43" t="s">
        <v>170</v>
      </c>
      <c r="C466" s="32"/>
      <c r="D466" s="161"/>
      <c r="E466" s="11"/>
      <c r="F466" s="202"/>
      <c r="G466" s="12"/>
      <c r="H466" s="114"/>
    </row>
    <row r="467" spans="2:8" x14ac:dyDescent="0.25">
      <c r="B467" s="43"/>
      <c r="C467" s="32"/>
      <c r="D467" s="161"/>
      <c r="E467" s="11"/>
      <c r="F467" s="202"/>
      <c r="G467" s="12"/>
      <c r="H467" s="114"/>
    </row>
    <row r="468" spans="2:8" ht="42.75" x14ac:dyDescent="0.25">
      <c r="B468" s="43" t="s">
        <v>65</v>
      </c>
      <c r="C468" s="32"/>
      <c r="D468" s="161"/>
      <c r="E468" s="11"/>
      <c r="F468" s="202"/>
      <c r="G468" s="12"/>
      <c r="H468" s="114"/>
    </row>
    <row r="469" spans="2:8" x14ac:dyDescent="0.25">
      <c r="B469" s="43"/>
      <c r="C469" s="32"/>
      <c r="D469" s="161"/>
      <c r="E469" s="11"/>
      <c r="F469" s="202"/>
      <c r="G469" s="12"/>
      <c r="H469" s="114"/>
    </row>
    <row r="470" spans="2:8" ht="42.75" x14ac:dyDescent="0.25">
      <c r="B470" s="43" t="s">
        <v>66</v>
      </c>
      <c r="C470" s="32"/>
      <c r="D470" s="161"/>
      <c r="E470" s="11"/>
      <c r="F470" s="202"/>
      <c r="G470" s="12"/>
      <c r="H470" s="114"/>
    </row>
    <row r="471" spans="2:8" x14ac:dyDescent="0.25">
      <c r="B471" s="43"/>
      <c r="C471" s="32"/>
      <c r="D471" s="161"/>
      <c r="E471" s="11"/>
      <c r="F471" s="202"/>
      <c r="G471" s="12"/>
      <c r="H471" s="114"/>
    </row>
    <row r="472" spans="2:8" ht="75" x14ac:dyDescent="0.25">
      <c r="B472" s="245" t="s">
        <v>252</v>
      </c>
      <c r="C472" s="32"/>
      <c r="D472" s="161"/>
      <c r="E472" s="11"/>
      <c r="F472" s="202"/>
      <c r="G472" s="12"/>
      <c r="H472" s="114"/>
    </row>
    <row r="473" spans="2:8" ht="30" x14ac:dyDescent="0.25">
      <c r="B473" s="246" t="s">
        <v>293</v>
      </c>
      <c r="D473" s="268"/>
      <c r="E473" s="93"/>
      <c r="F473" s="213"/>
      <c r="G473" s="190"/>
      <c r="H473" s="190"/>
    </row>
    <row r="474" spans="2:8" x14ac:dyDescent="0.25">
      <c r="B474" s="231"/>
      <c r="D474" s="268"/>
      <c r="E474" s="93"/>
      <c r="F474" s="213"/>
      <c r="G474" s="190"/>
      <c r="H474" s="190"/>
    </row>
    <row r="475" spans="2:8" ht="85.5" x14ac:dyDescent="0.25">
      <c r="B475" s="18" t="s">
        <v>67</v>
      </c>
      <c r="D475" s="268"/>
      <c r="E475" s="93"/>
      <c r="F475" s="213"/>
      <c r="G475" s="190"/>
      <c r="H475" s="190"/>
    </row>
    <row r="476" spans="2:8" x14ac:dyDescent="0.25">
      <c r="B476" s="58"/>
      <c r="D476" s="268"/>
      <c r="E476" s="93"/>
      <c r="F476" s="213"/>
      <c r="G476" s="190"/>
      <c r="H476" s="190"/>
    </row>
    <row r="477" spans="2:8" ht="71.25" x14ac:dyDescent="0.25">
      <c r="B477" s="6" t="s">
        <v>253</v>
      </c>
      <c r="D477" s="268"/>
      <c r="E477" s="93"/>
      <c r="F477" s="213"/>
      <c r="G477" s="190"/>
      <c r="H477" s="190"/>
    </row>
    <row r="478" spans="2:8" x14ac:dyDescent="0.25">
      <c r="B478" s="58"/>
      <c r="D478" s="268"/>
      <c r="E478" s="93"/>
      <c r="F478" s="213"/>
      <c r="G478" s="190"/>
      <c r="H478" s="190"/>
    </row>
    <row r="479" spans="2:8" ht="57" x14ac:dyDescent="0.25">
      <c r="B479" s="37" t="s">
        <v>68</v>
      </c>
      <c r="D479" s="268"/>
      <c r="E479" s="93"/>
      <c r="F479" s="213"/>
      <c r="G479" s="190"/>
      <c r="H479" s="190"/>
    </row>
    <row r="480" spans="2:8" x14ac:dyDescent="0.25">
      <c r="B480" s="37"/>
      <c r="D480" s="268"/>
      <c r="E480" s="93"/>
      <c r="F480" s="213"/>
      <c r="G480" s="190"/>
      <c r="H480" s="190"/>
    </row>
    <row r="481" spans="2:8" ht="28.5" x14ac:dyDescent="0.25">
      <c r="B481" s="60" t="s">
        <v>69</v>
      </c>
      <c r="C481" s="32"/>
      <c r="D481" s="180"/>
      <c r="E481" s="11"/>
      <c r="F481" s="202"/>
      <c r="G481" s="12"/>
      <c r="H481" s="114"/>
    </row>
    <row r="482" spans="2:8" x14ac:dyDescent="0.25">
      <c r="B482" s="60"/>
      <c r="C482" s="32"/>
      <c r="D482" s="180"/>
      <c r="E482" s="11"/>
      <c r="F482" s="202"/>
      <c r="G482" s="12"/>
      <c r="H482" s="114"/>
    </row>
    <row r="483" spans="2:8" ht="28.5" x14ac:dyDescent="0.25">
      <c r="B483" s="58" t="s">
        <v>130</v>
      </c>
      <c r="C483" s="32"/>
      <c r="D483" s="180"/>
      <c r="E483" s="11"/>
      <c r="F483" s="202"/>
      <c r="G483" s="12"/>
      <c r="H483" s="114"/>
    </row>
    <row r="484" spans="2:8" x14ac:dyDescent="0.25">
      <c r="B484" s="61"/>
      <c r="C484" s="32"/>
      <c r="D484" s="278"/>
      <c r="E484" s="11"/>
      <c r="F484" s="202"/>
      <c r="G484" s="12"/>
      <c r="H484" s="114"/>
    </row>
    <row r="485" spans="2:8" x14ac:dyDescent="0.25">
      <c r="B485" s="61" t="s">
        <v>104</v>
      </c>
      <c r="C485" s="32"/>
      <c r="D485" s="180"/>
      <c r="E485" s="11"/>
      <c r="F485" s="202"/>
      <c r="G485" s="12"/>
      <c r="H485" s="114"/>
    </row>
    <row r="486" spans="2:8" x14ac:dyDescent="0.25">
      <c r="B486" s="61"/>
      <c r="C486" s="32"/>
      <c r="D486" s="180"/>
      <c r="E486" s="11"/>
      <c r="F486" s="202"/>
      <c r="G486" s="12"/>
      <c r="H486" s="114"/>
    </row>
    <row r="487" spans="2:8" x14ac:dyDescent="0.25">
      <c r="B487" s="222" t="s">
        <v>351</v>
      </c>
      <c r="C487" s="32"/>
      <c r="D487" s="180"/>
      <c r="E487" s="11"/>
      <c r="F487" s="202"/>
      <c r="G487" s="12"/>
      <c r="H487" s="114"/>
    </row>
    <row r="488" spans="2:8" x14ac:dyDescent="0.25">
      <c r="B488" s="223" t="s">
        <v>46</v>
      </c>
      <c r="C488" s="32"/>
      <c r="D488" s="216">
        <v>1200.51</v>
      </c>
      <c r="E488" s="131"/>
      <c r="F488" s="280"/>
      <c r="G488" s="131"/>
      <c r="H488" s="146">
        <f>D488*F488</f>
        <v>0</v>
      </c>
    </row>
    <row r="489" spans="2:8" ht="28.5" x14ac:dyDescent="0.25">
      <c r="B489" s="225" t="s">
        <v>309</v>
      </c>
      <c r="C489" s="32"/>
      <c r="D489" s="180"/>
      <c r="E489" s="11"/>
      <c r="F489" s="279"/>
      <c r="G489" s="12"/>
      <c r="H489" s="114"/>
    </row>
    <row r="490" spans="2:8" x14ac:dyDescent="0.25">
      <c r="B490" s="223" t="s">
        <v>1</v>
      </c>
      <c r="C490" s="32"/>
      <c r="D490" s="216">
        <v>101</v>
      </c>
      <c r="E490" s="11"/>
      <c r="F490" s="280"/>
      <c r="G490" s="131"/>
      <c r="H490" s="146">
        <f>D490*F490</f>
        <v>0</v>
      </c>
    </row>
    <row r="491" spans="2:8" x14ac:dyDescent="0.25">
      <c r="F491" s="204"/>
    </row>
    <row r="492" spans="2:8" x14ac:dyDescent="0.25">
      <c r="B492" s="222" t="s">
        <v>352</v>
      </c>
      <c r="C492" s="32"/>
      <c r="D492" s="216"/>
      <c r="E492" s="131"/>
      <c r="F492" s="289"/>
      <c r="G492" s="131"/>
      <c r="H492" s="128"/>
    </row>
    <row r="493" spans="2:8" x14ac:dyDescent="0.25">
      <c r="B493" s="223" t="s">
        <v>46</v>
      </c>
      <c r="C493" s="32"/>
      <c r="D493" s="216">
        <v>1239.8599999999999</v>
      </c>
      <c r="E493" s="131"/>
      <c r="F493" s="280"/>
      <c r="G493" s="131"/>
      <c r="H493" s="146">
        <f>D493*F493</f>
        <v>0</v>
      </c>
    </row>
    <row r="494" spans="2:8" ht="28.5" x14ac:dyDescent="0.25">
      <c r="B494" s="225" t="s">
        <v>353</v>
      </c>
      <c r="C494" s="32"/>
      <c r="D494" s="180"/>
      <c r="E494" s="11"/>
      <c r="F494" s="279"/>
      <c r="G494" s="12"/>
      <c r="H494" s="114"/>
    </row>
    <row r="495" spans="2:8" x14ac:dyDescent="0.25">
      <c r="B495" s="223" t="s">
        <v>1</v>
      </c>
      <c r="C495" s="32"/>
      <c r="D495" s="216">
        <v>104</v>
      </c>
      <c r="E495" s="11"/>
      <c r="F495" s="280"/>
      <c r="G495" s="131"/>
      <c r="H495" s="146">
        <f>D495*F495</f>
        <v>0</v>
      </c>
    </row>
    <row r="496" spans="2:8" x14ac:dyDescent="0.25">
      <c r="B496" s="223"/>
      <c r="C496" s="32"/>
      <c r="D496" s="216"/>
      <c r="E496" s="131"/>
      <c r="F496" s="289"/>
      <c r="G496" s="131"/>
      <c r="H496" s="128"/>
    </row>
    <row r="497" spans="1:8" ht="45" x14ac:dyDescent="0.25">
      <c r="B497" s="28" t="s">
        <v>294</v>
      </c>
      <c r="C497" s="25"/>
      <c r="D497" s="281"/>
      <c r="E497" s="127"/>
      <c r="F497" s="249"/>
      <c r="G497" s="127"/>
      <c r="H497" s="129"/>
    </row>
    <row r="498" spans="1:8" x14ac:dyDescent="0.25">
      <c r="B498" s="28"/>
      <c r="C498" s="25"/>
      <c r="D498" s="127"/>
      <c r="E498" s="127"/>
      <c r="F498" s="249"/>
      <c r="G498" s="127"/>
      <c r="H498" s="129"/>
    </row>
    <row r="499" spans="1:8" ht="28.5" x14ac:dyDescent="0.25">
      <c r="B499" s="60" t="s">
        <v>295</v>
      </c>
      <c r="D499" s="267"/>
      <c r="H499" s="107"/>
    </row>
    <row r="500" spans="1:8" x14ac:dyDescent="0.25">
      <c r="B500" s="29"/>
      <c r="C500" s="25"/>
      <c r="D500" s="127"/>
      <c r="E500" s="127"/>
      <c r="F500" s="249"/>
      <c r="G500" s="127"/>
      <c r="H500" s="129"/>
    </row>
    <row r="501" spans="1:8" x14ac:dyDescent="0.25">
      <c r="B501" s="29" t="s">
        <v>310</v>
      </c>
      <c r="C501" s="25"/>
      <c r="D501" s="127"/>
      <c r="E501" s="127"/>
      <c r="F501" s="249"/>
      <c r="G501" s="127"/>
      <c r="H501" s="129"/>
    </row>
    <row r="502" spans="1:8" x14ac:dyDescent="0.25">
      <c r="B502" s="48" t="s">
        <v>1</v>
      </c>
      <c r="C502" s="40"/>
      <c r="D502" s="216">
        <v>2</v>
      </c>
      <c r="E502" s="131"/>
      <c r="F502" s="280"/>
      <c r="G502" s="131"/>
      <c r="H502" s="146">
        <f>D502*F502</f>
        <v>0</v>
      </c>
    </row>
    <row r="503" spans="1:8" x14ac:dyDescent="0.25">
      <c r="B503" s="29" t="s">
        <v>311</v>
      </c>
      <c r="C503" s="25"/>
      <c r="D503" s="216"/>
      <c r="E503" s="127"/>
      <c r="F503" s="282"/>
      <c r="G503" s="127"/>
      <c r="H503" s="129"/>
    </row>
    <row r="504" spans="1:8" x14ac:dyDescent="0.25">
      <c r="B504" s="48" t="s">
        <v>1</v>
      </c>
      <c r="C504" s="40"/>
      <c r="D504" s="216">
        <v>2</v>
      </c>
      <c r="E504" s="131"/>
      <c r="F504" s="280"/>
      <c r="G504" s="131"/>
      <c r="H504" s="146">
        <f>D504*F504</f>
        <v>0</v>
      </c>
    </row>
    <row r="505" spans="1:8" x14ac:dyDescent="0.25">
      <c r="B505" s="29" t="s">
        <v>312</v>
      </c>
      <c r="C505" s="25"/>
      <c r="D505" s="216"/>
      <c r="E505" s="127"/>
      <c r="F505" s="282"/>
      <c r="G505" s="127"/>
      <c r="H505" s="129"/>
    </row>
    <row r="506" spans="1:8" x14ac:dyDescent="0.25">
      <c r="B506" s="48" t="s">
        <v>1</v>
      </c>
      <c r="C506" s="40"/>
      <c r="D506" s="216">
        <v>8</v>
      </c>
      <c r="E506" s="131"/>
      <c r="F506" s="280"/>
      <c r="G506" s="131"/>
      <c r="H506" s="146">
        <f>D506*F506</f>
        <v>0</v>
      </c>
    </row>
    <row r="507" spans="1:8" x14ac:dyDescent="0.25">
      <c r="B507" s="29" t="s">
        <v>313</v>
      </c>
      <c r="C507" s="25"/>
      <c r="D507" s="216"/>
      <c r="E507" s="127"/>
      <c r="F507" s="282"/>
      <c r="G507" s="127"/>
      <c r="H507" s="129"/>
    </row>
    <row r="508" spans="1:8" x14ac:dyDescent="0.25">
      <c r="B508" s="48" t="s">
        <v>1</v>
      </c>
      <c r="C508" s="40"/>
      <c r="D508" s="216">
        <v>18</v>
      </c>
      <c r="E508" s="131"/>
      <c r="F508" s="280"/>
      <c r="G508" s="131"/>
      <c r="H508" s="146">
        <f>D508*F508</f>
        <v>0</v>
      </c>
    </row>
    <row r="509" spans="1:8" x14ac:dyDescent="0.25">
      <c r="B509" s="61"/>
      <c r="C509" s="92"/>
      <c r="D509" s="267"/>
      <c r="E509" s="104"/>
      <c r="F509" s="140"/>
      <c r="G509" s="116"/>
      <c r="H509" s="116"/>
    </row>
    <row r="510" spans="1:8" x14ac:dyDescent="0.25">
      <c r="A510" s="72"/>
      <c r="B510" s="48"/>
      <c r="C510" s="40"/>
      <c r="D510" s="235"/>
      <c r="E510" s="131"/>
      <c r="F510" s="210"/>
      <c r="G510" s="131"/>
      <c r="H510" s="128"/>
    </row>
    <row r="511" spans="1:8" ht="105" x14ac:dyDescent="0.25">
      <c r="A511" s="41"/>
      <c r="B511" s="62" t="s">
        <v>430</v>
      </c>
      <c r="C511" s="25"/>
      <c r="D511" s="167"/>
      <c r="E511" s="127"/>
      <c r="F511" s="207"/>
      <c r="G511" s="129"/>
      <c r="H511" s="128"/>
    </row>
    <row r="512" spans="1:8" x14ac:dyDescent="0.25">
      <c r="A512" s="41"/>
      <c r="B512" s="36"/>
      <c r="C512" s="25"/>
      <c r="D512" s="167"/>
      <c r="E512" s="127"/>
      <c r="F512" s="195"/>
      <c r="G512" s="129"/>
      <c r="H512" s="128"/>
    </row>
    <row r="513" spans="1:8" x14ac:dyDescent="0.25">
      <c r="A513" s="45"/>
      <c r="B513" s="62" t="s">
        <v>139</v>
      </c>
      <c r="C513" s="40"/>
      <c r="D513" s="167"/>
      <c r="E513" s="131"/>
      <c r="F513" s="195"/>
      <c r="G513" s="133"/>
      <c r="H513" s="128"/>
    </row>
    <row r="514" spans="1:8" x14ac:dyDescent="0.25">
      <c r="A514" s="45"/>
      <c r="B514" s="62"/>
      <c r="C514" s="40"/>
      <c r="D514" s="167"/>
      <c r="E514" s="131"/>
      <c r="F514" s="195"/>
      <c r="G514" s="133"/>
      <c r="H514" s="128"/>
    </row>
    <row r="515" spans="1:8" x14ac:dyDescent="0.25">
      <c r="A515" s="45"/>
      <c r="B515" s="62" t="s">
        <v>316</v>
      </c>
      <c r="C515" s="40"/>
      <c r="D515" s="167"/>
      <c r="E515" s="131"/>
      <c r="F515" s="195"/>
      <c r="G515" s="133"/>
      <c r="H515" s="128"/>
    </row>
    <row r="516" spans="1:8" x14ac:dyDescent="0.25">
      <c r="A516" s="45"/>
      <c r="B516" s="62"/>
      <c r="C516" s="40"/>
      <c r="D516" s="167"/>
      <c r="E516" s="131"/>
      <c r="F516" s="195"/>
      <c r="G516" s="133"/>
      <c r="H516" s="128"/>
    </row>
    <row r="517" spans="1:8" x14ac:dyDescent="0.25">
      <c r="A517" s="45"/>
      <c r="B517" s="64" t="s">
        <v>300</v>
      </c>
      <c r="C517" s="40"/>
      <c r="D517" s="217"/>
      <c r="E517" s="131"/>
      <c r="F517" s="206"/>
      <c r="G517" s="129"/>
      <c r="H517" s="130"/>
    </row>
    <row r="518" spans="1:8" x14ac:dyDescent="0.25">
      <c r="A518" s="45"/>
      <c r="B518" s="29" t="s">
        <v>314</v>
      </c>
      <c r="C518" s="40"/>
      <c r="D518" s="217"/>
      <c r="E518" s="131"/>
      <c r="F518" s="206"/>
      <c r="G518" s="129"/>
      <c r="H518" s="130"/>
    </row>
    <row r="519" spans="1:8" x14ac:dyDescent="0.25">
      <c r="A519" s="45"/>
      <c r="B519" s="48" t="s">
        <v>1</v>
      </c>
      <c r="C519" s="40"/>
      <c r="D519" s="216">
        <v>3</v>
      </c>
      <c r="E519" s="82"/>
      <c r="F519" s="266"/>
      <c r="G519" s="110"/>
      <c r="H519" s="111">
        <f>D519*F519</f>
        <v>0</v>
      </c>
    </row>
    <row r="520" spans="1:8" x14ac:dyDescent="0.25">
      <c r="A520" s="45"/>
      <c r="B520" s="64" t="s">
        <v>301</v>
      </c>
      <c r="C520" s="40"/>
      <c r="D520" s="216"/>
      <c r="E520" s="82"/>
      <c r="F520" s="277"/>
      <c r="G520" s="110"/>
    </row>
    <row r="521" spans="1:8" x14ac:dyDescent="0.25">
      <c r="A521" s="45"/>
      <c r="B521" s="29" t="s">
        <v>314</v>
      </c>
      <c r="C521" s="40"/>
      <c r="D521" s="217"/>
      <c r="E521" s="131"/>
      <c r="F521" s="261"/>
      <c r="G521" s="129"/>
      <c r="H521" s="130"/>
    </row>
    <row r="522" spans="1:8" x14ac:dyDescent="0.25">
      <c r="A522" s="45"/>
      <c r="B522" s="48" t="s">
        <v>1</v>
      </c>
      <c r="C522" s="40"/>
      <c r="D522" s="216">
        <v>3</v>
      </c>
      <c r="E522" s="82"/>
      <c r="F522" s="266"/>
      <c r="G522" s="110"/>
      <c r="H522" s="111">
        <f>D522*F522</f>
        <v>0</v>
      </c>
    </row>
    <row r="523" spans="1:8" x14ac:dyDescent="0.25">
      <c r="A523" s="45"/>
      <c r="B523" s="64" t="s">
        <v>302</v>
      </c>
      <c r="C523" s="40"/>
      <c r="D523" s="217"/>
      <c r="E523" s="131"/>
      <c r="F523" s="261"/>
      <c r="G523" s="129"/>
      <c r="H523" s="130"/>
    </row>
    <row r="524" spans="1:8" x14ac:dyDescent="0.25">
      <c r="A524" s="45"/>
      <c r="B524" s="29" t="s">
        <v>314</v>
      </c>
      <c r="C524" s="40"/>
      <c r="D524" s="217"/>
      <c r="E524" s="131"/>
      <c r="F524" s="261"/>
      <c r="G524" s="129"/>
      <c r="H524" s="130"/>
    </row>
    <row r="525" spans="1:8" x14ac:dyDescent="0.25">
      <c r="A525" s="45"/>
      <c r="B525" s="48" t="s">
        <v>1</v>
      </c>
      <c r="C525" s="40"/>
      <c r="D525" s="216">
        <v>3</v>
      </c>
      <c r="E525" s="82"/>
      <c r="F525" s="266"/>
      <c r="G525" s="110"/>
      <c r="H525" s="111">
        <f>D525*F525</f>
        <v>0</v>
      </c>
    </row>
    <row r="526" spans="1:8" x14ac:dyDescent="0.25">
      <c r="A526" s="45"/>
      <c r="B526" s="269" t="s">
        <v>384</v>
      </c>
      <c r="C526" s="270"/>
      <c r="D526" s="167"/>
      <c r="E526" s="271"/>
      <c r="F526" s="206"/>
      <c r="G526" s="272"/>
      <c r="H526" s="272"/>
    </row>
    <row r="527" spans="1:8" x14ac:dyDescent="0.25">
      <c r="A527" s="45"/>
      <c r="B527" s="29" t="s">
        <v>325</v>
      </c>
      <c r="C527" s="270"/>
      <c r="D527" s="167"/>
      <c r="E527" s="271"/>
      <c r="F527" s="206"/>
      <c r="G527" s="272"/>
      <c r="H527" s="272"/>
    </row>
    <row r="528" spans="1:8" x14ac:dyDescent="0.25">
      <c r="A528" s="45"/>
      <c r="B528" s="48" t="s">
        <v>1</v>
      </c>
      <c r="C528" s="40"/>
      <c r="D528" s="216">
        <v>3</v>
      </c>
      <c r="E528" s="82"/>
      <c r="F528" s="266"/>
      <c r="G528" s="110"/>
      <c r="H528" s="111">
        <f>D528*F528</f>
        <v>0</v>
      </c>
    </row>
    <row r="529" spans="1:8" x14ac:dyDescent="0.25">
      <c r="A529" s="45"/>
      <c r="B529" s="64" t="s">
        <v>385</v>
      </c>
      <c r="C529" s="40"/>
      <c r="D529" s="217"/>
      <c r="E529" s="131"/>
      <c r="F529" s="261"/>
      <c r="G529" s="129"/>
      <c r="H529" s="130"/>
    </row>
    <row r="530" spans="1:8" x14ac:dyDescent="0.25">
      <c r="A530" s="45"/>
      <c r="B530" s="29" t="s">
        <v>315</v>
      </c>
      <c r="C530" s="40"/>
      <c r="D530" s="217"/>
      <c r="E530" s="131"/>
      <c r="F530" s="261"/>
      <c r="G530" s="129"/>
      <c r="H530" s="130"/>
    </row>
    <row r="531" spans="1:8" x14ac:dyDescent="0.25">
      <c r="A531" s="45"/>
      <c r="B531" s="48" t="s">
        <v>1</v>
      </c>
      <c r="C531" s="40"/>
      <c r="D531" s="216">
        <v>1</v>
      </c>
      <c r="E531" s="82"/>
      <c r="F531" s="306"/>
      <c r="G531" s="110"/>
      <c r="H531" s="111">
        <f>D531*F531</f>
        <v>0</v>
      </c>
    </row>
    <row r="532" spans="1:8" x14ac:dyDescent="0.25">
      <c r="A532" s="45"/>
      <c r="B532" s="269" t="s">
        <v>386</v>
      </c>
      <c r="C532" s="270"/>
      <c r="D532" s="167"/>
      <c r="E532" s="271"/>
      <c r="F532" s="206"/>
      <c r="G532" s="272"/>
      <c r="H532" s="272"/>
    </row>
    <row r="533" spans="1:8" x14ac:dyDescent="0.25">
      <c r="A533" s="45"/>
      <c r="B533" s="29" t="s">
        <v>315</v>
      </c>
      <c r="C533" s="270"/>
      <c r="D533" s="167"/>
      <c r="E533" s="271"/>
      <c r="F533" s="206"/>
      <c r="G533" s="272"/>
      <c r="H533" s="272"/>
    </row>
    <row r="534" spans="1:8" x14ac:dyDescent="0.25">
      <c r="A534" s="45"/>
      <c r="B534" s="48" t="s">
        <v>1</v>
      </c>
      <c r="C534" s="40"/>
      <c r="D534" s="216">
        <v>2</v>
      </c>
      <c r="E534" s="82"/>
      <c r="F534" s="266"/>
      <c r="G534" s="110"/>
      <c r="H534" s="111">
        <f>D534*F534</f>
        <v>0</v>
      </c>
    </row>
    <row r="535" spans="1:8" x14ac:dyDescent="0.25">
      <c r="A535" s="45"/>
      <c r="B535" s="64" t="s">
        <v>387</v>
      </c>
      <c r="C535" s="40"/>
      <c r="D535" s="217"/>
      <c r="E535" s="131"/>
      <c r="F535" s="206"/>
      <c r="G535" s="129"/>
      <c r="H535" s="130"/>
    </row>
    <row r="536" spans="1:8" x14ac:dyDescent="0.25">
      <c r="A536" s="45"/>
      <c r="B536" s="29" t="s">
        <v>317</v>
      </c>
      <c r="C536" s="40"/>
      <c r="D536" s="217"/>
      <c r="E536" s="131"/>
      <c r="F536" s="206"/>
      <c r="G536" s="129"/>
      <c r="H536" s="130"/>
    </row>
    <row r="537" spans="1:8" x14ac:dyDescent="0.25">
      <c r="A537" s="45"/>
      <c r="B537" s="48" t="s">
        <v>1</v>
      </c>
      <c r="C537" s="40"/>
      <c r="D537" s="216">
        <v>1</v>
      </c>
      <c r="F537" s="197"/>
      <c r="H537" s="111">
        <f>D537*F537</f>
        <v>0</v>
      </c>
    </row>
    <row r="538" spans="1:8" x14ac:dyDescent="0.25">
      <c r="A538" s="45"/>
      <c r="B538" s="269" t="s">
        <v>388</v>
      </c>
      <c r="C538" s="270"/>
      <c r="D538" s="167"/>
      <c r="E538" s="271"/>
      <c r="F538" s="206"/>
      <c r="G538" s="272"/>
      <c r="H538" s="272"/>
    </row>
    <row r="539" spans="1:8" x14ac:dyDescent="0.25">
      <c r="A539" s="45"/>
      <c r="B539" s="29" t="s">
        <v>318</v>
      </c>
      <c r="C539" s="270"/>
      <c r="D539" s="167"/>
      <c r="E539" s="271"/>
      <c r="F539" s="206"/>
      <c r="G539" s="272"/>
      <c r="H539" s="272"/>
    </row>
    <row r="540" spans="1:8" x14ac:dyDescent="0.25">
      <c r="A540" s="45"/>
      <c r="B540" s="48" t="s">
        <v>1</v>
      </c>
      <c r="C540" s="40"/>
      <c r="D540" s="216">
        <v>1</v>
      </c>
      <c r="E540" s="82"/>
      <c r="F540" s="266"/>
      <c r="G540" s="110"/>
      <c r="H540" s="111">
        <f>D540*F540</f>
        <v>0</v>
      </c>
    </row>
    <row r="541" spans="1:8" x14ac:dyDescent="0.25">
      <c r="A541" s="45"/>
      <c r="B541" s="269" t="s">
        <v>359</v>
      </c>
      <c r="C541" s="270"/>
      <c r="D541" s="167"/>
      <c r="E541" s="271"/>
      <c r="F541" s="206"/>
      <c r="G541" s="272"/>
      <c r="H541" s="272"/>
    </row>
    <row r="542" spans="1:8" x14ac:dyDescent="0.25">
      <c r="A542" s="45"/>
      <c r="B542" s="29" t="s">
        <v>320</v>
      </c>
      <c r="C542" s="270"/>
      <c r="D542" s="167"/>
      <c r="E542" s="271"/>
      <c r="F542" s="206"/>
      <c r="G542" s="272"/>
      <c r="H542" s="272"/>
    </row>
    <row r="543" spans="1:8" x14ac:dyDescent="0.25">
      <c r="A543" s="45"/>
      <c r="B543" s="48" t="s">
        <v>1</v>
      </c>
      <c r="C543" s="40"/>
      <c r="D543" s="216">
        <v>1</v>
      </c>
      <c r="E543" s="82"/>
      <c r="F543" s="266"/>
      <c r="G543" s="110"/>
      <c r="H543" s="111">
        <f>D543*F543</f>
        <v>0</v>
      </c>
    </row>
    <row r="544" spans="1:8" x14ac:dyDescent="0.25">
      <c r="A544" s="45"/>
      <c r="B544" s="269" t="s">
        <v>389</v>
      </c>
      <c r="C544" s="270"/>
      <c r="D544" s="167"/>
      <c r="E544" s="271"/>
      <c r="F544" s="206"/>
      <c r="G544" s="272"/>
      <c r="H544" s="272"/>
    </row>
    <row r="545" spans="1:8" x14ac:dyDescent="0.25">
      <c r="A545" s="45"/>
      <c r="B545" s="29" t="s">
        <v>321</v>
      </c>
      <c r="C545" s="270"/>
      <c r="D545" s="167"/>
      <c r="E545" s="271"/>
      <c r="F545" s="206"/>
      <c r="G545" s="272"/>
      <c r="H545" s="272"/>
    </row>
    <row r="546" spans="1:8" x14ac:dyDescent="0.25">
      <c r="A546" s="45"/>
      <c r="B546" s="48" t="s">
        <v>1</v>
      </c>
      <c r="C546" s="40"/>
      <c r="D546" s="216">
        <v>1</v>
      </c>
      <c r="E546" s="82"/>
      <c r="F546" s="266"/>
      <c r="G546" s="110"/>
      <c r="H546" s="111">
        <f>D546*F546</f>
        <v>0</v>
      </c>
    </row>
    <row r="547" spans="1:8" x14ac:dyDescent="0.25">
      <c r="A547" s="45"/>
      <c r="B547" s="269" t="s">
        <v>390</v>
      </c>
      <c r="C547" s="270"/>
      <c r="D547" s="167"/>
      <c r="E547" s="271"/>
      <c r="F547" s="206"/>
      <c r="G547" s="272"/>
      <c r="H547" s="272"/>
    </row>
    <row r="548" spans="1:8" x14ac:dyDescent="0.25">
      <c r="A548" s="45"/>
      <c r="B548" s="29" t="s">
        <v>326</v>
      </c>
      <c r="C548" s="270"/>
      <c r="D548" s="167"/>
      <c r="E548" s="271"/>
      <c r="F548" s="206"/>
      <c r="G548" s="272"/>
      <c r="H548" s="272"/>
    </row>
    <row r="549" spans="1:8" x14ac:dyDescent="0.25">
      <c r="A549" s="45"/>
      <c r="B549" s="48" t="s">
        <v>1</v>
      </c>
      <c r="C549" s="40"/>
      <c r="D549" s="216">
        <v>1</v>
      </c>
      <c r="E549" s="82"/>
      <c r="F549" s="266"/>
      <c r="G549" s="110"/>
      <c r="H549" s="111">
        <f>D549*F549</f>
        <v>0</v>
      </c>
    </row>
    <row r="550" spans="1:8" x14ac:dyDescent="0.25">
      <c r="A550" s="45"/>
      <c r="B550" s="269" t="s">
        <v>391</v>
      </c>
      <c r="C550" s="270"/>
      <c r="D550" s="167"/>
      <c r="E550" s="271"/>
      <c r="F550" s="206"/>
      <c r="G550" s="272"/>
      <c r="H550" s="272"/>
    </row>
    <row r="551" spans="1:8" x14ac:dyDescent="0.25">
      <c r="A551" s="45"/>
      <c r="B551" s="29" t="s">
        <v>323</v>
      </c>
      <c r="C551" s="270"/>
      <c r="D551" s="167"/>
      <c r="E551" s="271"/>
      <c r="F551" s="206"/>
      <c r="G551" s="272"/>
      <c r="H551" s="272"/>
    </row>
    <row r="552" spans="1:8" x14ac:dyDescent="0.25">
      <c r="A552" s="45"/>
      <c r="B552" s="48" t="s">
        <v>1</v>
      </c>
      <c r="C552" s="40"/>
      <c r="D552" s="216">
        <v>1</v>
      </c>
      <c r="E552" s="82"/>
      <c r="F552" s="266"/>
      <c r="G552" s="110"/>
      <c r="H552" s="111">
        <f>D552*F552</f>
        <v>0</v>
      </c>
    </row>
    <row r="553" spans="1:8" x14ac:dyDescent="0.25">
      <c r="A553" s="45"/>
      <c r="B553" s="269" t="s">
        <v>392</v>
      </c>
      <c r="C553" s="270"/>
      <c r="D553" s="167"/>
      <c r="E553" s="271"/>
      <c r="F553" s="206"/>
      <c r="G553" s="272"/>
      <c r="H553" s="272"/>
    </row>
    <row r="554" spans="1:8" x14ac:dyDescent="0.25">
      <c r="A554" s="45"/>
      <c r="B554" s="29" t="s">
        <v>324</v>
      </c>
      <c r="C554" s="270"/>
      <c r="D554" s="167"/>
      <c r="E554" s="271"/>
      <c r="F554" s="206"/>
      <c r="G554" s="272"/>
      <c r="H554" s="272"/>
    </row>
    <row r="555" spans="1:8" x14ac:dyDescent="0.25">
      <c r="A555" s="45"/>
      <c r="B555" s="48" t="s">
        <v>1</v>
      </c>
      <c r="C555" s="40"/>
      <c r="D555" s="216">
        <v>1</v>
      </c>
      <c r="E555" s="82"/>
      <c r="F555" s="266"/>
      <c r="G555" s="110"/>
      <c r="H555" s="111">
        <f>D555*F555</f>
        <v>0</v>
      </c>
    </row>
    <row r="556" spans="1:8" x14ac:dyDescent="0.25">
      <c r="A556" s="45"/>
      <c r="B556" s="29" t="s">
        <v>418</v>
      </c>
      <c r="C556" s="40"/>
      <c r="D556" s="217"/>
      <c r="E556" s="131"/>
      <c r="F556" s="206"/>
      <c r="G556" s="129"/>
      <c r="H556" s="130"/>
    </row>
    <row r="557" spans="1:8" x14ac:dyDescent="0.25">
      <c r="A557" s="45"/>
      <c r="B557" s="48" t="s">
        <v>1</v>
      </c>
      <c r="C557" s="40"/>
      <c r="D557" s="217">
        <v>3</v>
      </c>
      <c r="E557" s="131"/>
      <c r="F557" s="209"/>
      <c r="G557" s="129"/>
      <c r="H557" s="111">
        <f>D557*F557</f>
        <v>0</v>
      </c>
    </row>
    <row r="558" spans="1:8" x14ac:dyDescent="0.25">
      <c r="A558" s="45"/>
      <c r="B558" s="29" t="s">
        <v>419</v>
      </c>
      <c r="C558" s="40"/>
      <c r="D558" s="217"/>
      <c r="E558" s="131"/>
      <c r="F558" s="206"/>
      <c r="G558" s="129"/>
      <c r="H558" s="130"/>
    </row>
    <row r="559" spans="1:8" x14ac:dyDescent="0.25">
      <c r="A559" s="45"/>
      <c r="B559" s="48" t="s">
        <v>1</v>
      </c>
      <c r="C559" s="40"/>
      <c r="D559" s="217">
        <v>3</v>
      </c>
      <c r="E559" s="131"/>
      <c r="F559" s="209"/>
      <c r="G559" s="129"/>
      <c r="H559" s="111">
        <f>D559*F559</f>
        <v>0</v>
      </c>
    </row>
    <row r="560" spans="1:8" x14ac:dyDescent="0.25">
      <c r="A560" s="45"/>
      <c r="B560" s="18" t="s">
        <v>420</v>
      </c>
      <c r="C560" s="40"/>
      <c r="D560" s="216"/>
      <c r="E560" s="131"/>
      <c r="F560" s="195"/>
      <c r="G560" s="129"/>
      <c r="H560" s="112"/>
    </row>
    <row r="561" spans="1:8" x14ac:dyDescent="0.25">
      <c r="A561" s="45"/>
      <c r="B561" s="48" t="s">
        <v>1</v>
      </c>
      <c r="C561" s="40"/>
      <c r="D561" s="217">
        <v>1</v>
      </c>
      <c r="E561" s="131"/>
      <c r="F561" s="250"/>
      <c r="G561" s="131"/>
      <c r="H561" s="111">
        <f>D561*F561</f>
        <v>0</v>
      </c>
    </row>
    <row r="562" spans="1:8" x14ac:dyDescent="0.25">
      <c r="A562" s="45"/>
      <c r="B562" s="48"/>
      <c r="C562" s="40"/>
      <c r="D562" s="217"/>
      <c r="E562" s="131"/>
      <c r="F562" s="210"/>
      <c r="G562" s="131"/>
      <c r="H562" s="112"/>
    </row>
    <row r="563" spans="1:8" x14ac:dyDescent="0.25">
      <c r="A563" s="45"/>
      <c r="B563" s="48"/>
      <c r="C563" s="40"/>
      <c r="D563" s="216"/>
      <c r="E563" s="82"/>
      <c r="F563" s="239"/>
      <c r="G563" s="110"/>
      <c r="H563" s="112"/>
    </row>
    <row r="564" spans="1:8" x14ac:dyDescent="0.25">
      <c r="A564" s="45"/>
      <c r="B564" s="150" t="s">
        <v>440</v>
      </c>
      <c r="C564" s="273"/>
      <c r="D564" s="226"/>
      <c r="E564" s="243"/>
      <c r="F564" s="239"/>
      <c r="G564" s="244"/>
      <c r="H564" s="123"/>
    </row>
    <row r="565" spans="1:8" x14ac:dyDescent="0.25">
      <c r="A565" s="45"/>
      <c r="B565" s="232"/>
      <c r="C565" s="273"/>
      <c r="D565" s="226"/>
      <c r="E565" s="243"/>
      <c r="F565" s="239"/>
      <c r="G565" s="244"/>
      <c r="H565" s="123"/>
    </row>
    <row r="566" spans="1:8" x14ac:dyDescent="0.25">
      <c r="A566" s="45"/>
      <c r="B566" s="64" t="s">
        <v>393</v>
      </c>
      <c r="C566" s="40"/>
      <c r="D566" s="217"/>
      <c r="E566" s="131"/>
      <c r="F566" s="206"/>
      <c r="G566" s="129"/>
      <c r="H566" s="130"/>
    </row>
    <row r="567" spans="1:8" x14ac:dyDescent="0.25">
      <c r="A567" s="45"/>
      <c r="B567" s="29" t="s">
        <v>331</v>
      </c>
      <c r="C567" s="40"/>
      <c r="D567" s="217"/>
      <c r="E567" s="131"/>
      <c r="F567" s="206"/>
      <c r="G567" s="129"/>
      <c r="H567" s="130"/>
    </row>
    <row r="568" spans="1:8" x14ac:dyDescent="0.25">
      <c r="A568" s="45"/>
      <c r="B568" s="48" t="s">
        <v>1</v>
      </c>
      <c r="C568" s="40"/>
      <c r="D568" s="216">
        <v>1</v>
      </c>
      <c r="F568" s="197"/>
      <c r="H568" s="111">
        <f>D568*F568</f>
        <v>0</v>
      </c>
    </row>
    <row r="569" spans="1:8" x14ac:dyDescent="0.25">
      <c r="A569" s="45"/>
      <c r="B569" s="269" t="s">
        <v>394</v>
      </c>
      <c r="C569" s="270"/>
      <c r="D569" s="167"/>
      <c r="E569" s="271"/>
      <c r="F569" s="206"/>
      <c r="G569" s="272"/>
      <c r="H569" s="272"/>
    </row>
    <row r="570" spans="1:8" x14ac:dyDescent="0.25">
      <c r="A570" s="45"/>
      <c r="B570" s="29" t="s">
        <v>325</v>
      </c>
      <c r="C570" s="270"/>
      <c r="D570" s="167"/>
      <c r="E570" s="271"/>
      <c r="F570" s="206"/>
      <c r="G570" s="272"/>
      <c r="H570" s="272"/>
    </row>
    <row r="571" spans="1:8" x14ac:dyDescent="0.25">
      <c r="A571" s="45"/>
      <c r="B571" s="48" t="s">
        <v>1</v>
      </c>
      <c r="C571" s="40"/>
      <c r="D571" s="216">
        <v>2</v>
      </c>
      <c r="E571" s="82"/>
      <c r="F571" s="266"/>
      <c r="G571" s="110"/>
      <c r="H571" s="111">
        <f>D571*F571</f>
        <v>0</v>
      </c>
    </row>
    <row r="572" spans="1:8" x14ac:dyDescent="0.25">
      <c r="A572" s="45"/>
      <c r="B572" s="64" t="s">
        <v>395</v>
      </c>
      <c r="C572" s="40"/>
      <c r="D572" s="217"/>
      <c r="E572" s="131"/>
      <c r="F572" s="206"/>
      <c r="G572" s="129"/>
      <c r="H572" s="130"/>
    </row>
    <row r="573" spans="1:8" x14ac:dyDescent="0.25">
      <c r="A573" s="45"/>
      <c r="B573" s="29" t="s">
        <v>314</v>
      </c>
      <c r="C573" s="40"/>
      <c r="D573" s="217"/>
      <c r="E573" s="131"/>
      <c r="F573" s="206"/>
      <c r="G573" s="129"/>
      <c r="H573" s="130"/>
    </row>
    <row r="574" spans="1:8" x14ac:dyDescent="0.25">
      <c r="A574" s="45"/>
      <c r="B574" s="48" t="s">
        <v>1</v>
      </c>
      <c r="C574" s="40"/>
      <c r="D574" s="216">
        <v>2</v>
      </c>
      <c r="E574" s="82"/>
      <c r="F574" s="266"/>
      <c r="G574" s="110"/>
      <c r="H574" s="111">
        <f>D574*F574</f>
        <v>0</v>
      </c>
    </row>
    <row r="575" spans="1:8" x14ac:dyDescent="0.25">
      <c r="A575" s="45"/>
      <c r="B575" s="64" t="s">
        <v>396</v>
      </c>
      <c r="C575" s="40"/>
      <c r="D575" s="216"/>
      <c r="E575" s="82"/>
      <c r="F575" s="277"/>
      <c r="G575" s="110"/>
    </row>
    <row r="576" spans="1:8" x14ac:dyDescent="0.25">
      <c r="A576" s="45"/>
      <c r="B576" s="29" t="s">
        <v>314</v>
      </c>
      <c r="C576" s="40"/>
      <c r="D576" s="217"/>
      <c r="E576" s="131"/>
      <c r="F576" s="261"/>
      <c r="G576" s="129"/>
      <c r="H576" s="130"/>
    </row>
    <row r="577" spans="1:8" x14ac:dyDescent="0.25">
      <c r="A577" s="45"/>
      <c r="B577" s="48" t="s">
        <v>1</v>
      </c>
      <c r="C577" s="40"/>
      <c r="D577" s="216">
        <v>2</v>
      </c>
      <c r="E577" s="82"/>
      <c r="F577" s="266"/>
      <c r="G577" s="110"/>
      <c r="H577" s="111">
        <f>D577*F577</f>
        <v>0</v>
      </c>
    </row>
    <row r="578" spans="1:8" x14ac:dyDescent="0.25">
      <c r="A578" s="45"/>
      <c r="B578" s="64" t="s">
        <v>397</v>
      </c>
      <c r="C578" s="40"/>
      <c r="D578" s="217"/>
      <c r="E578" s="131"/>
      <c r="F578" s="261"/>
      <c r="G578" s="129"/>
      <c r="H578" s="130"/>
    </row>
    <row r="579" spans="1:8" x14ac:dyDescent="0.25">
      <c r="A579" s="45"/>
      <c r="B579" s="29" t="s">
        <v>314</v>
      </c>
      <c r="C579" s="40"/>
      <c r="D579" s="217"/>
      <c r="E579" s="131"/>
      <c r="F579" s="261"/>
      <c r="G579" s="129"/>
      <c r="H579" s="130"/>
    </row>
    <row r="580" spans="1:8" x14ac:dyDescent="0.25">
      <c r="A580" s="45"/>
      <c r="B580" s="48" t="s">
        <v>1</v>
      </c>
      <c r="C580" s="40"/>
      <c r="D580" s="216">
        <v>2</v>
      </c>
      <c r="E580" s="82"/>
      <c r="F580" s="266"/>
      <c r="G580" s="110"/>
      <c r="H580" s="111">
        <f>D580*F580</f>
        <v>0</v>
      </c>
    </row>
    <row r="581" spans="1:8" x14ac:dyDescent="0.25">
      <c r="A581" s="45"/>
      <c r="B581" s="64" t="s">
        <v>398</v>
      </c>
      <c r="C581" s="40"/>
      <c r="D581" s="217"/>
      <c r="E581" s="131"/>
      <c r="F581" s="261"/>
      <c r="G581" s="129"/>
      <c r="H581" s="130"/>
    </row>
    <row r="582" spans="1:8" x14ac:dyDescent="0.25">
      <c r="A582" s="45"/>
      <c r="B582" s="29" t="s">
        <v>315</v>
      </c>
      <c r="C582" s="40"/>
      <c r="D582" s="217"/>
      <c r="E582" s="131"/>
      <c r="F582" s="261"/>
      <c r="G582" s="129"/>
      <c r="H582" s="130"/>
    </row>
    <row r="583" spans="1:8" x14ac:dyDescent="0.25">
      <c r="A583" s="45"/>
      <c r="B583" s="48" t="s">
        <v>1</v>
      </c>
      <c r="C583" s="40"/>
      <c r="D583" s="216">
        <v>1</v>
      </c>
      <c r="E583" s="82"/>
      <c r="F583" s="266"/>
      <c r="G583" s="110"/>
      <c r="H583" s="111">
        <f>D583*F583</f>
        <v>0</v>
      </c>
    </row>
    <row r="584" spans="1:8" x14ac:dyDescent="0.25">
      <c r="A584" s="45"/>
      <c r="B584" s="269" t="s">
        <v>399</v>
      </c>
      <c r="C584" s="270"/>
      <c r="D584" s="167"/>
      <c r="E584" s="271"/>
      <c r="F584" s="206"/>
      <c r="G584" s="272"/>
      <c r="H584" s="272"/>
    </row>
    <row r="585" spans="1:8" x14ac:dyDescent="0.25">
      <c r="A585" s="45"/>
      <c r="B585" s="29" t="s">
        <v>315</v>
      </c>
      <c r="C585" s="270"/>
      <c r="D585" s="167"/>
      <c r="E585" s="271"/>
      <c r="F585" s="206"/>
      <c r="G585" s="272"/>
      <c r="H585" s="272"/>
    </row>
    <row r="586" spans="1:8" x14ac:dyDescent="0.25">
      <c r="A586" s="45"/>
      <c r="B586" s="48" t="s">
        <v>1</v>
      </c>
      <c r="C586" s="40"/>
      <c r="D586" s="216">
        <v>2</v>
      </c>
      <c r="E586" s="82"/>
      <c r="F586" s="266"/>
      <c r="G586" s="110"/>
      <c r="H586" s="111">
        <f>D586*F586</f>
        <v>0</v>
      </c>
    </row>
    <row r="587" spans="1:8" x14ac:dyDescent="0.25">
      <c r="A587" s="45"/>
      <c r="B587" s="64" t="s">
        <v>400</v>
      </c>
      <c r="C587" s="40"/>
      <c r="D587" s="217"/>
      <c r="E587" s="131"/>
      <c r="F587" s="206"/>
      <c r="G587" s="129"/>
      <c r="H587" s="130"/>
    </row>
    <row r="588" spans="1:8" x14ac:dyDescent="0.25">
      <c r="A588" s="45"/>
      <c r="B588" s="29" t="s">
        <v>334</v>
      </c>
      <c r="C588" s="40"/>
      <c r="D588" s="217"/>
      <c r="E588" s="131"/>
      <c r="F588" s="206"/>
      <c r="G588" s="129"/>
      <c r="H588" s="130"/>
    </row>
    <row r="589" spans="1:8" x14ac:dyDescent="0.25">
      <c r="A589" s="45"/>
      <c r="B589" s="48" t="s">
        <v>1</v>
      </c>
      <c r="C589" s="40"/>
      <c r="D589" s="217">
        <v>2</v>
      </c>
      <c r="E589" s="131"/>
      <c r="F589" s="209"/>
      <c r="G589" s="129"/>
      <c r="H589" s="111">
        <f>D589*F589</f>
        <v>0</v>
      </c>
    </row>
    <row r="590" spans="1:8" x14ac:dyDescent="0.25">
      <c r="A590" s="45"/>
      <c r="B590" s="269" t="s">
        <v>401</v>
      </c>
      <c r="C590" s="270"/>
      <c r="D590" s="167"/>
      <c r="E590" s="271"/>
      <c r="F590" s="206"/>
      <c r="G590" s="272"/>
      <c r="H590" s="272"/>
    </row>
    <row r="591" spans="1:8" x14ac:dyDescent="0.25">
      <c r="A591" s="45"/>
      <c r="B591" s="29" t="s">
        <v>263</v>
      </c>
      <c r="C591" s="270"/>
      <c r="D591" s="167"/>
      <c r="E591" s="271"/>
      <c r="F591" s="206"/>
      <c r="G591" s="272"/>
      <c r="H591" s="272"/>
    </row>
    <row r="592" spans="1:8" x14ac:dyDescent="0.25">
      <c r="A592" s="45"/>
      <c r="B592" s="48" t="s">
        <v>1</v>
      </c>
      <c r="C592" s="40"/>
      <c r="D592" s="216">
        <v>1</v>
      </c>
      <c r="E592" s="82"/>
      <c r="F592" s="266"/>
      <c r="G592" s="110"/>
      <c r="H592" s="111">
        <f>D592*F592</f>
        <v>0</v>
      </c>
    </row>
    <row r="593" spans="1:8" x14ac:dyDescent="0.25">
      <c r="A593" s="45"/>
      <c r="B593" s="269" t="s">
        <v>402</v>
      </c>
      <c r="C593" s="270"/>
      <c r="D593" s="167"/>
      <c r="E593" s="271"/>
      <c r="F593" s="206"/>
      <c r="G593" s="272"/>
      <c r="H593" s="272"/>
    </row>
    <row r="594" spans="1:8" x14ac:dyDescent="0.25">
      <c r="A594" s="45"/>
      <c r="B594" s="29" t="s">
        <v>335</v>
      </c>
      <c r="C594" s="270"/>
      <c r="D594" s="167"/>
      <c r="E594" s="271"/>
      <c r="F594" s="206"/>
      <c r="G594" s="272"/>
      <c r="H594" s="272"/>
    </row>
    <row r="595" spans="1:8" x14ac:dyDescent="0.25">
      <c r="A595" s="45"/>
      <c r="B595" s="48" t="s">
        <v>1</v>
      </c>
      <c r="C595" s="40"/>
      <c r="D595" s="216">
        <v>4</v>
      </c>
      <c r="E595" s="82"/>
      <c r="F595" s="266"/>
      <c r="G595" s="110"/>
      <c r="H595" s="111">
        <f>D595*F595</f>
        <v>0</v>
      </c>
    </row>
    <row r="596" spans="1:8" x14ac:dyDescent="0.25">
      <c r="A596" s="45"/>
      <c r="B596" s="269" t="s">
        <v>403</v>
      </c>
      <c r="C596" s="270"/>
      <c r="D596" s="167"/>
      <c r="E596" s="271"/>
      <c r="F596" s="206"/>
      <c r="G596" s="272"/>
      <c r="H596" s="272"/>
    </row>
    <row r="597" spans="1:8" x14ac:dyDescent="0.25">
      <c r="A597" s="45"/>
      <c r="B597" s="29" t="s">
        <v>263</v>
      </c>
      <c r="C597" s="270"/>
      <c r="D597" s="167"/>
      <c r="E597" s="271"/>
      <c r="F597" s="206"/>
      <c r="G597" s="272"/>
      <c r="H597" s="272"/>
    </row>
    <row r="598" spans="1:8" x14ac:dyDescent="0.25">
      <c r="A598" s="45"/>
      <c r="B598" s="48" t="s">
        <v>1</v>
      </c>
      <c r="C598" s="40"/>
      <c r="D598" s="216">
        <v>2</v>
      </c>
      <c r="E598" s="82"/>
      <c r="F598" s="266"/>
      <c r="G598" s="110"/>
      <c r="H598" s="111">
        <f>D598*F598</f>
        <v>0</v>
      </c>
    </row>
    <row r="599" spans="1:8" x14ac:dyDescent="0.25">
      <c r="A599" s="45"/>
      <c r="B599" s="269" t="s">
        <v>404</v>
      </c>
      <c r="C599" s="270"/>
      <c r="D599" s="167"/>
      <c r="E599" s="271"/>
      <c r="F599" s="206"/>
      <c r="G599" s="272"/>
      <c r="H599" s="272"/>
    </row>
    <row r="600" spans="1:8" x14ac:dyDescent="0.25">
      <c r="A600" s="45"/>
      <c r="B600" s="29" t="s">
        <v>263</v>
      </c>
      <c r="C600" s="270"/>
      <c r="D600" s="167"/>
      <c r="E600" s="271"/>
      <c r="F600" s="206"/>
      <c r="G600" s="272"/>
      <c r="H600" s="272"/>
    </row>
    <row r="601" spans="1:8" x14ac:dyDescent="0.25">
      <c r="A601" s="45"/>
      <c r="B601" s="48" t="s">
        <v>1</v>
      </c>
      <c r="C601" s="40"/>
      <c r="D601" s="216">
        <v>1</v>
      </c>
      <c r="E601" s="82"/>
      <c r="F601" s="266"/>
      <c r="G601" s="110"/>
      <c r="H601" s="111">
        <f>D601*F601</f>
        <v>0</v>
      </c>
    </row>
    <row r="602" spans="1:8" x14ac:dyDescent="0.25">
      <c r="A602" s="45"/>
      <c r="B602" s="29" t="s">
        <v>418</v>
      </c>
      <c r="C602" s="40"/>
      <c r="D602" s="217"/>
      <c r="E602" s="131"/>
      <c r="F602" s="206"/>
      <c r="G602" s="129"/>
      <c r="H602" s="130"/>
    </row>
    <row r="603" spans="1:8" x14ac:dyDescent="0.25">
      <c r="A603" s="45"/>
      <c r="B603" s="48" t="s">
        <v>1</v>
      </c>
      <c r="C603" s="40"/>
      <c r="D603" s="217">
        <v>3</v>
      </c>
      <c r="E603" s="131"/>
      <c r="F603" s="209"/>
      <c r="G603" s="129"/>
      <c r="H603" s="111">
        <f>D603*F603</f>
        <v>0</v>
      </c>
    </row>
    <row r="604" spans="1:8" x14ac:dyDescent="0.25">
      <c r="A604" s="45"/>
      <c r="B604" s="29" t="s">
        <v>419</v>
      </c>
      <c r="C604" s="40"/>
      <c r="D604" s="217"/>
      <c r="E604" s="131"/>
      <c r="F604" s="206"/>
      <c r="G604" s="129"/>
      <c r="H604" s="130"/>
    </row>
    <row r="605" spans="1:8" x14ac:dyDescent="0.25">
      <c r="A605" s="45"/>
      <c r="B605" s="48" t="s">
        <v>1</v>
      </c>
      <c r="C605" s="40"/>
      <c r="D605" s="217">
        <v>3</v>
      </c>
      <c r="E605" s="131"/>
      <c r="F605" s="209"/>
      <c r="G605" s="129"/>
      <c r="H605" s="111">
        <f>D605*F605</f>
        <v>0</v>
      </c>
    </row>
    <row r="606" spans="1:8" x14ac:dyDescent="0.25">
      <c r="A606" s="45"/>
      <c r="B606" s="18" t="s">
        <v>405</v>
      </c>
      <c r="C606" s="40"/>
      <c r="D606" s="216"/>
      <c r="E606" s="131"/>
      <c r="F606" s="195"/>
      <c r="G606" s="129"/>
      <c r="H606" s="112"/>
    </row>
    <row r="607" spans="1:8" x14ac:dyDescent="0.25">
      <c r="A607" s="45"/>
      <c r="B607" s="48" t="s">
        <v>1</v>
      </c>
      <c r="C607" s="40"/>
      <c r="D607" s="217">
        <v>1</v>
      </c>
      <c r="E607" s="131"/>
      <c r="F607" s="250"/>
      <c r="G607" s="131"/>
      <c r="H607" s="111">
        <f>D607*F607</f>
        <v>0</v>
      </c>
    </row>
    <row r="608" spans="1:8" x14ac:dyDescent="0.25">
      <c r="A608" s="45"/>
      <c r="B608" s="48"/>
      <c r="C608" s="40"/>
      <c r="D608" s="216"/>
      <c r="E608" s="82"/>
      <c r="F608" s="239"/>
      <c r="G608" s="110"/>
      <c r="H608" s="112"/>
    </row>
    <row r="609" spans="1:8" x14ac:dyDescent="0.25">
      <c r="A609" s="45"/>
      <c r="B609" s="48"/>
      <c r="C609" s="40"/>
      <c r="D609" s="166"/>
      <c r="E609" s="104"/>
      <c r="F609" s="205"/>
      <c r="H609" s="112"/>
    </row>
    <row r="610" spans="1:8" x14ac:dyDescent="0.25">
      <c r="A610" s="45"/>
      <c r="B610" s="62" t="s">
        <v>327</v>
      </c>
      <c r="C610" s="40"/>
      <c r="D610" s="166"/>
      <c r="E610" s="104"/>
      <c r="F610" s="205"/>
      <c r="H610" s="112"/>
    </row>
    <row r="611" spans="1:8" x14ac:dyDescent="0.25">
      <c r="A611" s="45"/>
      <c r="B611" s="48"/>
      <c r="C611" s="40"/>
      <c r="D611" s="166"/>
      <c r="E611" s="104"/>
      <c r="F611" s="205"/>
      <c r="H611" s="112"/>
    </row>
    <row r="612" spans="1:8" x14ac:dyDescent="0.25">
      <c r="A612" s="45"/>
      <c r="B612" s="64" t="s">
        <v>406</v>
      </c>
      <c r="C612" s="40"/>
      <c r="D612" s="217"/>
      <c r="E612" s="131"/>
      <c r="F612" s="206"/>
      <c r="G612" s="129"/>
      <c r="H612" s="130"/>
    </row>
    <row r="613" spans="1:8" x14ac:dyDescent="0.25">
      <c r="A613" s="45"/>
      <c r="B613" s="29" t="s">
        <v>314</v>
      </c>
      <c r="C613" s="40"/>
      <c r="D613" s="217"/>
      <c r="E613" s="131"/>
      <c r="F613" s="206"/>
      <c r="G613" s="129"/>
      <c r="H613" s="130"/>
    </row>
    <row r="614" spans="1:8" x14ac:dyDescent="0.25">
      <c r="A614" s="45"/>
      <c r="B614" s="48" t="s">
        <v>1</v>
      </c>
      <c r="C614" s="40"/>
      <c r="D614" s="216">
        <v>2</v>
      </c>
      <c r="E614" s="82"/>
      <c r="F614" s="266"/>
      <c r="G614" s="110"/>
      <c r="H614" s="111">
        <f>D614*F614</f>
        <v>0</v>
      </c>
    </row>
    <row r="615" spans="1:8" x14ac:dyDescent="0.25">
      <c r="A615" s="45"/>
      <c r="B615" s="64" t="s">
        <v>407</v>
      </c>
      <c r="C615" s="40"/>
      <c r="D615" s="216"/>
      <c r="E615" s="82"/>
      <c r="F615" s="277"/>
      <c r="G615" s="110"/>
    </row>
    <row r="616" spans="1:8" x14ac:dyDescent="0.25">
      <c r="A616" s="45"/>
      <c r="B616" s="29" t="s">
        <v>314</v>
      </c>
      <c r="C616" s="40"/>
      <c r="D616" s="217"/>
      <c r="E616" s="131"/>
      <c r="F616" s="261"/>
      <c r="G616" s="129"/>
      <c r="H616" s="130"/>
    </row>
    <row r="617" spans="1:8" x14ac:dyDescent="0.25">
      <c r="A617" s="45"/>
      <c r="B617" s="48" t="s">
        <v>1</v>
      </c>
      <c r="C617" s="40"/>
      <c r="D617" s="216">
        <v>2</v>
      </c>
      <c r="E617" s="82"/>
      <c r="F617" s="266"/>
      <c r="G617" s="110"/>
      <c r="H617" s="111">
        <f>D617*F617</f>
        <v>0</v>
      </c>
    </row>
    <row r="618" spans="1:8" x14ac:dyDescent="0.25">
      <c r="A618" s="45"/>
      <c r="B618" s="64" t="s">
        <v>408</v>
      </c>
      <c r="C618" s="40"/>
      <c r="D618" s="217"/>
      <c r="E618" s="131"/>
      <c r="F618" s="261"/>
      <c r="G618" s="129"/>
      <c r="H618" s="130"/>
    </row>
    <row r="619" spans="1:8" x14ac:dyDescent="0.25">
      <c r="A619" s="45"/>
      <c r="B619" s="29" t="s">
        <v>314</v>
      </c>
      <c r="C619" s="40"/>
      <c r="D619" s="217"/>
      <c r="E619" s="131"/>
      <c r="F619" s="261"/>
      <c r="G619" s="129"/>
      <c r="H619" s="130"/>
    </row>
    <row r="620" spans="1:8" x14ac:dyDescent="0.25">
      <c r="A620" s="45"/>
      <c r="B620" s="48" t="s">
        <v>1</v>
      </c>
      <c r="C620" s="40"/>
      <c r="D620" s="216">
        <v>2</v>
      </c>
      <c r="E620" s="82"/>
      <c r="F620" s="266"/>
      <c r="G620" s="110"/>
      <c r="H620" s="111">
        <f>D620*F620</f>
        <v>0</v>
      </c>
    </row>
    <row r="621" spans="1:8" x14ac:dyDescent="0.25">
      <c r="A621" s="45"/>
      <c r="B621" s="269" t="s">
        <v>409</v>
      </c>
      <c r="C621" s="270"/>
      <c r="D621" s="167"/>
      <c r="E621" s="271"/>
      <c r="F621" s="206"/>
      <c r="G621" s="272"/>
      <c r="H621" s="272"/>
    </row>
    <row r="622" spans="1:8" x14ac:dyDescent="0.25">
      <c r="A622" s="45"/>
      <c r="B622" s="29" t="s">
        <v>325</v>
      </c>
      <c r="C622" s="270"/>
      <c r="D622" s="167"/>
      <c r="E622" s="271"/>
      <c r="F622" s="206"/>
      <c r="G622" s="272"/>
      <c r="H622" s="272"/>
    </row>
    <row r="623" spans="1:8" x14ac:dyDescent="0.25">
      <c r="A623" s="45"/>
      <c r="B623" s="48" t="s">
        <v>1</v>
      </c>
      <c r="C623" s="40"/>
      <c r="D623" s="216">
        <v>2</v>
      </c>
      <c r="E623" s="82"/>
      <c r="F623" s="266"/>
      <c r="G623" s="110"/>
      <c r="H623" s="111">
        <f>D623*F623</f>
        <v>0</v>
      </c>
    </row>
    <row r="624" spans="1:8" x14ac:dyDescent="0.25">
      <c r="A624" s="45"/>
      <c r="B624" s="64" t="s">
        <v>410</v>
      </c>
      <c r="C624" s="40"/>
      <c r="D624" s="217"/>
      <c r="E624" s="131"/>
      <c r="F624" s="206"/>
      <c r="G624" s="129"/>
      <c r="H624" s="130"/>
    </row>
    <row r="625" spans="1:8" x14ac:dyDescent="0.25">
      <c r="A625" s="45"/>
      <c r="B625" s="29" t="s">
        <v>328</v>
      </c>
      <c r="C625" s="40"/>
      <c r="D625" s="217"/>
      <c r="E625" s="131"/>
      <c r="F625" s="206"/>
      <c r="G625" s="129"/>
      <c r="H625" s="130"/>
    </row>
    <row r="626" spans="1:8" x14ac:dyDescent="0.25">
      <c r="A626" s="45"/>
      <c r="B626" s="48" t="s">
        <v>1</v>
      </c>
      <c r="C626" s="40"/>
      <c r="D626" s="216">
        <v>1</v>
      </c>
      <c r="F626" s="197"/>
      <c r="H626" s="111">
        <f>D626*F626</f>
        <v>0</v>
      </c>
    </row>
    <row r="627" spans="1:8" x14ac:dyDescent="0.25">
      <c r="A627" s="45"/>
      <c r="B627" s="269" t="s">
        <v>411</v>
      </c>
      <c r="C627" s="270"/>
      <c r="D627" s="167"/>
      <c r="E627" s="271"/>
      <c r="F627" s="206"/>
      <c r="G627" s="272"/>
      <c r="H627" s="272"/>
    </row>
    <row r="628" spans="1:8" x14ac:dyDescent="0.25">
      <c r="A628" s="45"/>
      <c r="B628" s="29" t="s">
        <v>315</v>
      </c>
      <c r="C628" s="270"/>
      <c r="D628" s="167"/>
      <c r="E628" s="271"/>
      <c r="F628" s="206"/>
      <c r="G628" s="272"/>
      <c r="H628" s="272"/>
    </row>
    <row r="629" spans="1:8" x14ac:dyDescent="0.25">
      <c r="A629" s="45"/>
      <c r="B629" s="48" t="s">
        <v>1</v>
      </c>
      <c r="C629" s="40"/>
      <c r="D629" s="216">
        <v>1</v>
      </c>
      <c r="E629" s="82"/>
      <c r="F629" s="266"/>
      <c r="G629" s="110"/>
      <c r="H629" s="111">
        <f>D629*F629</f>
        <v>0</v>
      </c>
    </row>
    <row r="630" spans="1:8" x14ac:dyDescent="0.25">
      <c r="A630" s="45"/>
      <c r="B630" s="285" t="s">
        <v>412</v>
      </c>
      <c r="C630" s="40"/>
      <c r="D630" s="259"/>
      <c r="E630" s="131"/>
      <c r="F630" s="259"/>
      <c r="G630" s="131"/>
      <c r="H630" s="130"/>
    </row>
    <row r="631" spans="1:8" x14ac:dyDescent="0.25">
      <c r="A631" s="45"/>
      <c r="B631" s="285" t="s">
        <v>329</v>
      </c>
      <c r="C631" s="40"/>
      <c r="D631" s="259"/>
      <c r="E631" s="131"/>
      <c r="F631" s="259"/>
      <c r="G631" s="131"/>
      <c r="H631" s="130"/>
    </row>
    <row r="632" spans="1:8" x14ac:dyDescent="0.25">
      <c r="A632" s="45"/>
      <c r="B632" s="48" t="s">
        <v>330</v>
      </c>
      <c r="C632" s="40"/>
      <c r="D632" s="259">
        <v>1</v>
      </c>
      <c r="E632" s="131"/>
      <c r="F632" s="266"/>
      <c r="G632" s="131"/>
      <c r="H632" s="146">
        <f>D632*F632</f>
        <v>0</v>
      </c>
    </row>
    <row r="633" spans="1:8" s="236" customFormat="1" x14ac:dyDescent="0.25">
      <c r="A633" s="284"/>
      <c r="B633" s="64" t="s">
        <v>413</v>
      </c>
      <c r="C633" s="40"/>
      <c r="D633" s="217"/>
      <c r="E633" s="131"/>
      <c r="F633" s="206"/>
      <c r="G633" s="129"/>
      <c r="H633" s="130"/>
    </row>
    <row r="634" spans="1:8" s="236" customFormat="1" x14ac:dyDescent="0.25">
      <c r="A634" s="284"/>
      <c r="B634" s="29" t="s">
        <v>331</v>
      </c>
      <c r="C634" s="40"/>
      <c r="D634" s="217"/>
      <c r="E634" s="131"/>
      <c r="F634" s="206"/>
      <c r="G634" s="129"/>
      <c r="H634" s="130"/>
    </row>
    <row r="635" spans="1:8" s="236" customFormat="1" x14ac:dyDescent="0.25">
      <c r="A635" s="284"/>
      <c r="B635" s="48" t="s">
        <v>1</v>
      </c>
      <c r="C635" s="40"/>
      <c r="D635" s="216">
        <v>1</v>
      </c>
      <c r="E635" s="106"/>
      <c r="F635" s="197"/>
      <c r="G635" s="107"/>
      <c r="H635" s="111">
        <f>D635*F635</f>
        <v>0</v>
      </c>
    </row>
    <row r="636" spans="1:8" s="236" customFormat="1" x14ac:dyDescent="0.25">
      <c r="A636" s="284"/>
      <c r="B636" s="269" t="s">
        <v>414</v>
      </c>
      <c r="C636" s="270"/>
      <c r="D636" s="167"/>
      <c r="E636" s="271"/>
      <c r="F636" s="206"/>
      <c r="G636" s="272"/>
      <c r="H636" s="272"/>
    </row>
    <row r="637" spans="1:8" s="236" customFormat="1" x14ac:dyDescent="0.25">
      <c r="A637" s="284"/>
      <c r="B637" s="29" t="s">
        <v>323</v>
      </c>
      <c r="C637" s="270"/>
      <c r="D637" s="167"/>
      <c r="E637" s="271"/>
      <c r="F637" s="206"/>
      <c r="G637" s="272"/>
      <c r="H637" s="272"/>
    </row>
    <row r="638" spans="1:8" s="236" customFormat="1" x14ac:dyDescent="0.25">
      <c r="A638" s="284"/>
      <c r="B638" s="48" t="s">
        <v>1</v>
      </c>
      <c r="C638" s="40"/>
      <c r="D638" s="216">
        <v>1</v>
      </c>
      <c r="E638" s="82"/>
      <c r="F638" s="266"/>
      <c r="G638" s="110"/>
      <c r="H638" s="111">
        <f>D638*F638</f>
        <v>0</v>
      </c>
    </row>
    <row r="639" spans="1:8" s="236" customFormat="1" x14ac:dyDescent="0.25">
      <c r="A639" s="284"/>
      <c r="B639" s="269" t="s">
        <v>415</v>
      </c>
      <c r="C639" s="270"/>
      <c r="D639" s="167"/>
      <c r="E639" s="271"/>
      <c r="F639" s="206"/>
      <c r="G639" s="272"/>
      <c r="H639" s="272"/>
    </row>
    <row r="640" spans="1:8" s="236" customFormat="1" x14ac:dyDescent="0.25">
      <c r="A640" s="284"/>
      <c r="B640" s="29" t="s">
        <v>318</v>
      </c>
      <c r="C640" s="270"/>
      <c r="D640" s="167"/>
      <c r="E640" s="271"/>
      <c r="F640" s="206"/>
      <c r="G640" s="272"/>
      <c r="H640" s="272"/>
    </row>
    <row r="641" spans="1:8" s="236" customFormat="1" x14ac:dyDescent="0.25">
      <c r="A641" s="284"/>
      <c r="B641" s="48" t="s">
        <v>1</v>
      </c>
      <c r="C641" s="40"/>
      <c r="D641" s="216">
        <v>1</v>
      </c>
      <c r="E641" s="82"/>
      <c r="F641" s="266"/>
      <c r="G641" s="110"/>
      <c r="H641" s="111">
        <f>D641*F641</f>
        <v>0</v>
      </c>
    </row>
    <row r="642" spans="1:8" s="236" customFormat="1" x14ac:dyDescent="0.25">
      <c r="A642" s="284"/>
      <c r="B642" s="269" t="s">
        <v>416</v>
      </c>
      <c r="C642" s="270"/>
      <c r="D642" s="167"/>
      <c r="E642" s="271"/>
      <c r="F642" s="206"/>
      <c r="G642" s="272"/>
      <c r="H642" s="272"/>
    </row>
    <row r="643" spans="1:8" s="236" customFormat="1" x14ac:dyDescent="0.25">
      <c r="A643" s="284"/>
      <c r="B643" s="29" t="s">
        <v>318</v>
      </c>
      <c r="C643" s="270"/>
      <c r="D643" s="167"/>
      <c r="E643" s="271"/>
      <c r="F643" s="206"/>
      <c r="G643" s="272"/>
      <c r="H643" s="272"/>
    </row>
    <row r="644" spans="1:8" s="236" customFormat="1" x14ac:dyDescent="0.25">
      <c r="A644" s="284"/>
      <c r="B644" s="48" t="s">
        <v>1</v>
      </c>
      <c r="C644" s="40"/>
      <c r="D644" s="216">
        <v>1</v>
      </c>
      <c r="E644" s="82"/>
      <c r="F644" s="266"/>
      <c r="G644" s="110"/>
      <c r="H644" s="111">
        <f>D644*F644</f>
        <v>0</v>
      </c>
    </row>
    <row r="645" spans="1:8" s="236" customFormat="1" x14ac:dyDescent="0.25">
      <c r="A645" s="284"/>
      <c r="B645" s="29" t="s">
        <v>417</v>
      </c>
      <c r="C645" s="40"/>
      <c r="D645" s="217"/>
      <c r="E645" s="131"/>
      <c r="F645" s="206"/>
      <c r="G645" s="129"/>
      <c r="H645" s="130"/>
    </row>
    <row r="646" spans="1:8" s="236" customFormat="1" x14ac:dyDescent="0.25">
      <c r="A646" s="284"/>
      <c r="B646" s="48" t="s">
        <v>1</v>
      </c>
      <c r="C646" s="40"/>
      <c r="D646" s="217">
        <v>1</v>
      </c>
      <c r="E646" s="131"/>
      <c r="F646" s="209"/>
      <c r="G646" s="129"/>
      <c r="H646" s="111">
        <f>D646*F646</f>
        <v>0</v>
      </c>
    </row>
    <row r="647" spans="1:8" s="236" customFormat="1" x14ac:dyDescent="0.25">
      <c r="A647" s="284"/>
      <c r="B647" s="29" t="s">
        <v>306</v>
      </c>
      <c r="C647" s="40"/>
      <c r="D647" s="217"/>
      <c r="E647" s="131"/>
      <c r="F647" s="206"/>
      <c r="G647" s="129"/>
      <c r="H647" s="130"/>
    </row>
    <row r="648" spans="1:8" s="236" customFormat="1" x14ac:dyDescent="0.25">
      <c r="A648" s="284"/>
      <c r="B648" s="48" t="s">
        <v>1</v>
      </c>
      <c r="C648" s="40"/>
      <c r="D648" s="217">
        <v>1</v>
      </c>
      <c r="E648" s="131"/>
      <c r="F648" s="209"/>
      <c r="G648" s="129"/>
      <c r="H648" s="111">
        <f>D648*F648</f>
        <v>0</v>
      </c>
    </row>
    <row r="649" spans="1:8" s="236" customFormat="1" x14ac:dyDescent="0.25">
      <c r="A649" s="284"/>
      <c r="B649" s="18" t="s">
        <v>307</v>
      </c>
      <c r="C649" s="40"/>
      <c r="D649" s="216"/>
      <c r="E649" s="131"/>
      <c r="F649" s="195"/>
      <c r="G649" s="129"/>
      <c r="H649" s="112"/>
    </row>
    <row r="650" spans="1:8" s="236" customFormat="1" x14ac:dyDescent="0.25">
      <c r="A650" s="284"/>
      <c r="B650" s="48" t="s">
        <v>1</v>
      </c>
      <c r="C650" s="40"/>
      <c r="D650" s="217">
        <v>1</v>
      </c>
      <c r="E650" s="131"/>
      <c r="F650" s="250"/>
      <c r="G650" s="131"/>
      <c r="H650" s="111">
        <f>D650*F650</f>
        <v>0</v>
      </c>
    </row>
    <row r="651" spans="1:8" x14ac:dyDescent="0.25">
      <c r="A651" s="45"/>
      <c r="B651" s="64"/>
      <c r="C651" s="40"/>
      <c r="D651" s="217"/>
      <c r="E651" s="131"/>
      <c r="F651" s="206"/>
      <c r="G651" s="129"/>
      <c r="H651" s="130"/>
    </row>
    <row r="652" spans="1:8" x14ac:dyDescent="0.25">
      <c r="A652" s="45"/>
      <c r="B652" s="29"/>
      <c r="C652" s="40"/>
      <c r="D652" s="217"/>
      <c r="E652" s="131"/>
      <c r="F652" s="206"/>
      <c r="G652" s="129"/>
      <c r="H652" s="130"/>
    </row>
    <row r="653" spans="1:8" x14ac:dyDescent="0.25">
      <c r="A653" s="45"/>
      <c r="B653" s="150" t="s">
        <v>379</v>
      </c>
      <c r="C653" s="273"/>
      <c r="D653" s="290"/>
      <c r="E653" s="291"/>
      <c r="F653" s="205"/>
      <c r="G653" s="122"/>
      <c r="H653" s="123"/>
    </row>
    <row r="654" spans="1:8" x14ac:dyDescent="0.25">
      <c r="A654" s="45"/>
      <c r="B654" s="232"/>
      <c r="C654" s="273"/>
      <c r="D654" s="290"/>
      <c r="E654" s="291"/>
      <c r="F654" s="205"/>
      <c r="G654" s="122"/>
      <c r="H654" s="123"/>
    </row>
    <row r="655" spans="1:8" x14ac:dyDescent="0.25">
      <c r="A655" s="45"/>
      <c r="B655" s="292" t="s">
        <v>300</v>
      </c>
      <c r="C655" s="273"/>
      <c r="D655" s="229"/>
      <c r="E655" s="275"/>
      <c r="F655" s="261"/>
      <c r="G655" s="262"/>
      <c r="H655" s="263"/>
    </row>
    <row r="656" spans="1:8" x14ac:dyDescent="0.25">
      <c r="A656" s="45"/>
      <c r="B656" s="34" t="s">
        <v>314</v>
      </c>
      <c r="C656" s="273"/>
      <c r="D656" s="229"/>
      <c r="E656" s="275"/>
      <c r="F656" s="261"/>
      <c r="G656" s="262"/>
      <c r="H656" s="263"/>
    </row>
    <row r="657" spans="1:8" x14ac:dyDescent="0.25">
      <c r="A657" s="45"/>
      <c r="B657" s="232" t="s">
        <v>1</v>
      </c>
      <c r="C657" s="273"/>
      <c r="D657" s="226">
        <v>2</v>
      </c>
      <c r="E657" s="243"/>
      <c r="F657" s="266"/>
      <c r="G657" s="244"/>
      <c r="H657" s="154">
        <f>D657*F657</f>
        <v>0</v>
      </c>
    </row>
    <row r="658" spans="1:8" x14ac:dyDescent="0.25">
      <c r="A658" s="45"/>
      <c r="B658" s="292" t="s">
        <v>301</v>
      </c>
      <c r="C658" s="273"/>
      <c r="D658" s="226"/>
      <c r="E658" s="243"/>
      <c r="F658" s="277"/>
      <c r="G658" s="244"/>
      <c r="H658" s="265"/>
    </row>
    <row r="659" spans="1:8" x14ac:dyDescent="0.25">
      <c r="A659" s="45"/>
      <c r="B659" s="34" t="s">
        <v>314</v>
      </c>
      <c r="C659" s="273"/>
      <c r="D659" s="229"/>
      <c r="E659" s="275"/>
      <c r="F659" s="261"/>
      <c r="G659" s="262"/>
      <c r="H659" s="263"/>
    </row>
    <row r="660" spans="1:8" x14ac:dyDescent="0.25">
      <c r="A660" s="45"/>
      <c r="B660" s="232" t="s">
        <v>1</v>
      </c>
      <c r="C660" s="273"/>
      <c r="D660" s="226">
        <v>2</v>
      </c>
      <c r="E660" s="243"/>
      <c r="F660" s="266"/>
      <c r="G660" s="244"/>
      <c r="H660" s="154">
        <f>D660*F660</f>
        <v>0</v>
      </c>
    </row>
    <row r="661" spans="1:8" x14ac:dyDescent="0.25">
      <c r="A661" s="45"/>
      <c r="B661" s="292" t="s">
        <v>302</v>
      </c>
      <c r="C661" s="273"/>
      <c r="D661" s="229"/>
      <c r="E661" s="275"/>
      <c r="F661" s="261"/>
      <c r="G661" s="262"/>
      <c r="H661" s="263"/>
    </row>
    <row r="662" spans="1:8" x14ac:dyDescent="0.25">
      <c r="A662" s="45"/>
      <c r="B662" s="34" t="s">
        <v>314</v>
      </c>
      <c r="C662" s="273"/>
      <c r="D662" s="229"/>
      <c r="E662" s="275"/>
      <c r="F662" s="261"/>
      <c r="G662" s="262"/>
      <c r="H662" s="263"/>
    </row>
    <row r="663" spans="1:8" x14ac:dyDescent="0.25">
      <c r="A663" s="45"/>
      <c r="B663" s="232" t="s">
        <v>1</v>
      </c>
      <c r="C663" s="273"/>
      <c r="D663" s="226">
        <v>2</v>
      </c>
      <c r="E663" s="243"/>
      <c r="F663" s="266"/>
      <c r="G663" s="244"/>
      <c r="H663" s="154">
        <f>D663*F663</f>
        <v>0</v>
      </c>
    </row>
    <row r="664" spans="1:8" x14ac:dyDescent="0.25">
      <c r="A664" s="45"/>
      <c r="B664" s="292" t="s">
        <v>354</v>
      </c>
      <c r="C664" s="273"/>
      <c r="D664" s="229"/>
      <c r="E664" s="275"/>
      <c r="F664" s="261"/>
      <c r="G664" s="262"/>
      <c r="H664" s="263"/>
    </row>
    <row r="665" spans="1:8" x14ac:dyDescent="0.25">
      <c r="A665" s="45"/>
      <c r="B665" s="34" t="s">
        <v>328</v>
      </c>
      <c r="C665" s="273"/>
      <c r="D665" s="229"/>
      <c r="E665" s="275"/>
      <c r="F665" s="261"/>
      <c r="G665" s="262"/>
      <c r="H665" s="263"/>
    </row>
    <row r="666" spans="1:8" x14ac:dyDescent="0.25">
      <c r="A666" s="45"/>
      <c r="B666" s="232" t="s">
        <v>1</v>
      </c>
      <c r="C666" s="273"/>
      <c r="D666" s="226">
        <v>1</v>
      </c>
      <c r="E666" s="121"/>
      <c r="F666" s="197"/>
      <c r="G666" s="122"/>
      <c r="H666" s="154">
        <f>D666*F666</f>
        <v>0</v>
      </c>
    </row>
    <row r="667" spans="1:8" x14ac:dyDescent="0.25">
      <c r="A667" s="45"/>
      <c r="B667" s="293" t="s">
        <v>355</v>
      </c>
      <c r="C667" s="294"/>
      <c r="D667" s="168"/>
      <c r="E667" s="295"/>
      <c r="F667" s="261"/>
      <c r="G667" s="296"/>
      <c r="H667" s="296"/>
    </row>
    <row r="668" spans="1:8" x14ac:dyDescent="0.25">
      <c r="A668" s="45"/>
      <c r="B668" s="34" t="s">
        <v>315</v>
      </c>
      <c r="C668" s="294"/>
      <c r="D668" s="168"/>
      <c r="E668" s="295"/>
      <c r="F668" s="261"/>
      <c r="G668" s="296"/>
      <c r="H668" s="296"/>
    </row>
    <row r="669" spans="1:8" x14ac:dyDescent="0.25">
      <c r="A669" s="45"/>
      <c r="B669" s="232" t="s">
        <v>1</v>
      </c>
      <c r="C669" s="273"/>
      <c r="D669" s="226">
        <v>1</v>
      </c>
      <c r="E669" s="243"/>
      <c r="F669" s="266"/>
      <c r="G669" s="244"/>
      <c r="H669" s="154">
        <f>D669*F669</f>
        <v>0</v>
      </c>
    </row>
    <row r="670" spans="1:8" x14ac:dyDescent="0.25">
      <c r="A670" s="45"/>
      <c r="B670" s="297" t="s">
        <v>356</v>
      </c>
      <c r="C670" s="273"/>
      <c r="D670" s="298"/>
      <c r="E670" s="275"/>
      <c r="F670" s="298"/>
      <c r="G670" s="275"/>
      <c r="H670" s="263"/>
    </row>
    <row r="671" spans="1:8" x14ac:dyDescent="0.25">
      <c r="A671" s="45"/>
      <c r="B671" s="297" t="s">
        <v>329</v>
      </c>
      <c r="C671" s="273"/>
      <c r="D671" s="298"/>
      <c r="E671" s="275"/>
      <c r="F671" s="298"/>
      <c r="G671" s="275"/>
      <c r="H671" s="263"/>
    </row>
    <row r="672" spans="1:8" x14ac:dyDescent="0.25">
      <c r="A672" s="45"/>
      <c r="B672" s="232" t="s">
        <v>330</v>
      </c>
      <c r="C672" s="273"/>
      <c r="D672" s="298">
        <v>1</v>
      </c>
      <c r="E672" s="275"/>
      <c r="F672" s="266"/>
      <c r="G672" s="275"/>
      <c r="H672" s="299">
        <f>D672*F672</f>
        <v>0</v>
      </c>
    </row>
    <row r="673" spans="1:8" x14ac:dyDescent="0.25">
      <c r="A673" s="45"/>
      <c r="B673" s="293" t="s">
        <v>357</v>
      </c>
      <c r="C673" s="294"/>
      <c r="D673" s="168"/>
      <c r="E673" s="295"/>
      <c r="F673" s="261"/>
      <c r="G673" s="296"/>
      <c r="H673" s="296"/>
    </row>
    <row r="674" spans="1:8" x14ac:dyDescent="0.25">
      <c r="A674" s="45"/>
      <c r="B674" s="34" t="s">
        <v>325</v>
      </c>
      <c r="C674" s="294"/>
      <c r="D674" s="168"/>
      <c r="E674" s="295"/>
      <c r="F674" s="261"/>
      <c r="G674" s="296"/>
      <c r="H674" s="296"/>
    </row>
    <row r="675" spans="1:8" x14ac:dyDescent="0.25">
      <c r="A675" s="45"/>
      <c r="B675" s="232" t="s">
        <v>1</v>
      </c>
      <c r="C675" s="273"/>
      <c r="D675" s="226">
        <v>2</v>
      </c>
      <c r="E675" s="243"/>
      <c r="F675" s="266"/>
      <c r="G675" s="244"/>
      <c r="H675" s="154">
        <f>D675*F675</f>
        <v>0</v>
      </c>
    </row>
    <row r="676" spans="1:8" x14ac:dyDescent="0.25">
      <c r="A676" s="45"/>
      <c r="B676" s="29" t="s">
        <v>358</v>
      </c>
      <c r="C676" s="40"/>
      <c r="D676" s="217"/>
      <c r="E676" s="131"/>
      <c r="F676" s="206"/>
      <c r="G676" s="129"/>
      <c r="H676" s="130"/>
    </row>
    <row r="677" spans="1:8" x14ac:dyDescent="0.25">
      <c r="A677" s="45"/>
      <c r="B677" s="29" t="s">
        <v>223</v>
      </c>
      <c r="C677" s="40"/>
      <c r="D677" s="217"/>
      <c r="E677" s="131"/>
      <c r="F677" s="206"/>
      <c r="G677" s="129"/>
      <c r="H677" s="130"/>
    </row>
    <row r="678" spans="1:8" x14ac:dyDescent="0.25">
      <c r="A678" s="45"/>
      <c r="B678" s="48" t="s">
        <v>1</v>
      </c>
      <c r="C678" s="40"/>
      <c r="D678" s="217">
        <v>1</v>
      </c>
      <c r="E678" s="131"/>
      <c r="F678" s="209"/>
      <c r="G678" s="129"/>
      <c r="H678" s="111">
        <f>D678*F678</f>
        <v>0</v>
      </c>
    </row>
    <row r="679" spans="1:8" x14ac:dyDescent="0.25">
      <c r="A679" s="45"/>
      <c r="B679" s="293" t="s">
        <v>359</v>
      </c>
      <c r="C679" s="294"/>
      <c r="D679" s="168"/>
      <c r="E679" s="295"/>
      <c r="F679" s="261"/>
      <c r="G679" s="296"/>
      <c r="H679" s="296"/>
    </row>
    <row r="680" spans="1:8" x14ac:dyDescent="0.25">
      <c r="A680" s="45"/>
      <c r="B680" s="34" t="s">
        <v>360</v>
      </c>
      <c r="C680" s="294"/>
      <c r="D680" s="168"/>
      <c r="E680" s="295"/>
      <c r="F680" s="261"/>
      <c r="G680" s="296"/>
      <c r="H680" s="296"/>
    </row>
    <row r="681" spans="1:8" x14ac:dyDescent="0.25">
      <c r="A681" s="45"/>
      <c r="B681" s="232" t="s">
        <v>1</v>
      </c>
      <c r="C681" s="273"/>
      <c r="D681" s="226">
        <v>1</v>
      </c>
      <c r="E681" s="243"/>
      <c r="F681" s="266"/>
      <c r="G681" s="244"/>
      <c r="H681" s="154">
        <f>D681*F681</f>
        <v>0</v>
      </c>
    </row>
    <row r="682" spans="1:8" x14ac:dyDescent="0.25">
      <c r="A682" s="45"/>
      <c r="B682" s="293" t="s">
        <v>361</v>
      </c>
      <c r="C682" s="294"/>
      <c r="D682" s="168"/>
      <c r="E682" s="295"/>
      <c r="F682" s="261"/>
      <c r="G682" s="296"/>
      <c r="H682" s="296"/>
    </row>
    <row r="683" spans="1:8" x14ac:dyDescent="0.25">
      <c r="A683" s="45"/>
      <c r="B683" s="34" t="s">
        <v>223</v>
      </c>
      <c r="C683" s="294"/>
      <c r="D683" s="168"/>
      <c r="E683" s="295"/>
      <c r="F683" s="261"/>
      <c r="G683" s="296"/>
      <c r="H683" s="296"/>
    </row>
    <row r="684" spans="1:8" x14ac:dyDescent="0.25">
      <c r="A684" s="45"/>
      <c r="B684" s="232" t="s">
        <v>1</v>
      </c>
      <c r="C684" s="273"/>
      <c r="D684" s="226">
        <v>1</v>
      </c>
      <c r="E684" s="243"/>
      <c r="F684" s="266"/>
      <c r="G684" s="244"/>
      <c r="H684" s="154">
        <f>D684*F684</f>
        <v>0</v>
      </c>
    </row>
    <row r="685" spans="1:8" x14ac:dyDescent="0.25">
      <c r="A685" s="45"/>
      <c r="B685" s="29" t="s">
        <v>362</v>
      </c>
      <c r="C685" s="40"/>
      <c r="D685" s="217"/>
      <c r="E685" s="131"/>
      <c r="F685" s="206"/>
      <c r="G685" s="129"/>
      <c r="H685" s="130"/>
    </row>
    <row r="686" spans="1:8" x14ac:dyDescent="0.25">
      <c r="A686" s="45"/>
      <c r="B686" s="48" t="s">
        <v>1</v>
      </c>
      <c r="C686" s="40"/>
      <c r="D686" s="217">
        <v>2</v>
      </c>
      <c r="E686" s="131"/>
      <c r="F686" s="209"/>
      <c r="G686" s="129"/>
      <c r="H686" s="111">
        <f>D686*F686</f>
        <v>0</v>
      </c>
    </row>
    <row r="687" spans="1:8" x14ac:dyDescent="0.25">
      <c r="A687" s="45"/>
      <c r="B687" s="29" t="s">
        <v>363</v>
      </c>
      <c r="C687" s="40"/>
      <c r="D687" s="217"/>
      <c r="E687" s="131"/>
      <c r="F687" s="206"/>
      <c r="G687" s="129"/>
      <c r="H687" s="130"/>
    </row>
    <row r="688" spans="1:8" x14ac:dyDescent="0.25">
      <c r="A688" s="45"/>
      <c r="B688" s="48" t="s">
        <v>1</v>
      </c>
      <c r="C688" s="40"/>
      <c r="D688" s="217">
        <v>2</v>
      </c>
      <c r="E688" s="131"/>
      <c r="F688" s="209"/>
      <c r="G688" s="129"/>
      <c r="H688" s="111">
        <f>D688*F688</f>
        <v>0</v>
      </c>
    </row>
    <row r="689" spans="1:8" x14ac:dyDescent="0.25">
      <c r="A689" s="45"/>
      <c r="B689" s="18" t="s">
        <v>364</v>
      </c>
      <c r="C689" s="40"/>
      <c r="D689" s="216"/>
      <c r="E689" s="131"/>
      <c r="F689" s="195"/>
      <c r="G689" s="129"/>
      <c r="H689" s="112"/>
    </row>
    <row r="690" spans="1:8" x14ac:dyDescent="0.25">
      <c r="A690" s="45"/>
      <c r="B690" s="48" t="s">
        <v>1</v>
      </c>
      <c r="C690" s="40"/>
      <c r="D690" s="217">
        <v>1</v>
      </c>
      <c r="E690" s="131"/>
      <c r="F690" s="250"/>
      <c r="G690" s="131"/>
      <c r="H690" s="111">
        <f>D690*F690</f>
        <v>0</v>
      </c>
    </row>
    <row r="691" spans="1:8" x14ac:dyDescent="0.25">
      <c r="A691" s="45"/>
      <c r="B691" s="29"/>
      <c r="C691" s="40"/>
      <c r="D691" s="217"/>
      <c r="E691" s="131"/>
      <c r="F691" s="206"/>
      <c r="G691" s="129"/>
      <c r="H691" s="130"/>
    </row>
    <row r="692" spans="1:8" x14ac:dyDescent="0.25">
      <c r="A692" s="45"/>
      <c r="B692" s="29"/>
      <c r="C692" s="40"/>
      <c r="D692" s="217"/>
      <c r="E692" s="131"/>
      <c r="F692" s="206"/>
      <c r="G692" s="129"/>
      <c r="H692" s="130"/>
    </row>
    <row r="693" spans="1:8" x14ac:dyDescent="0.25">
      <c r="A693" s="45"/>
      <c r="B693" s="150" t="s">
        <v>365</v>
      </c>
      <c r="C693" s="273"/>
      <c r="D693" s="290"/>
      <c r="E693" s="291"/>
      <c r="F693" s="205"/>
      <c r="G693" s="122"/>
      <c r="H693" s="123"/>
    </row>
    <row r="694" spans="1:8" x14ac:dyDescent="0.25">
      <c r="A694" s="45"/>
      <c r="B694" s="232"/>
      <c r="C694" s="273"/>
      <c r="D694" s="290"/>
      <c r="E694" s="291"/>
      <c r="F694" s="205"/>
      <c r="G694" s="122"/>
      <c r="H694" s="123"/>
    </row>
    <row r="695" spans="1:8" x14ac:dyDescent="0.25">
      <c r="A695" s="45"/>
      <c r="B695" s="292" t="s">
        <v>366</v>
      </c>
      <c r="C695" s="273"/>
      <c r="D695" s="229"/>
      <c r="E695" s="275"/>
      <c r="F695" s="261"/>
      <c r="G695" s="262"/>
      <c r="H695" s="263"/>
    </row>
    <row r="696" spans="1:8" x14ac:dyDescent="0.25">
      <c r="A696" s="45"/>
      <c r="B696" s="34" t="s">
        <v>314</v>
      </c>
      <c r="C696" s="273"/>
      <c r="D696" s="229"/>
      <c r="E696" s="275"/>
      <c r="F696" s="261"/>
      <c r="G696" s="262"/>
      <c r="H696" s="263"/>
    </row>
    <row r="697" spans="1:8" x14ac:dyDescent="0.25">
      <c r="A697" s="45"/>
      <c r="B697" s="232" t="s">
        <v>1</v>
      </c>
      <c r="C697" s="273"/>
      <c r="D697" s="226">
        <v>2</v>
      </c>
      <c r="E697" s="243"/>
      <c r="F697" s="266"/>
      <c r="G697" s="244"/>
      <c r="H697" s="154">
        <f>D697*F697</f>
        <v>0</v>
      </c>
    </row>
    <row r="698" spans="1:8" x14ac:dyDescent="0.25">
      <c r="A698" s="45"/>
      <c r="B698" s="292" t="s">
        <v>367</v>
      </c>
      <c r="C698" s="273"/>
      <c r="D698" s="226"/>
      <c r="E698" s="243"/>
      <c r="F698" s="277"/>
      <c r="G698" s="244"/>
      <c r="H698" s="265"/>
    </row>
    <row r="699" spans="1:8" x14ac:dyDescent="0.25">
      <c r="A699" s="45"/>
      <c r="B699" s="34" t="s">
        <v>314</v>
      </c>
      <c r="C699" s="273"/>
      <c r="D699" s="229"/>
      <c r="E699" s="275"/>
      <c r="F699" s="261"/>
      <c r="G699" s="262"/>
      <c r="H699" s="263"/>
    </row>
    <row r="700" spans="1:8" x14ac:dyDescent="0.25">
      <c r="A700" s="45"/>
      <c r="B700" s="232" t="s">
        <v>1</v>
      </c>
      <c r="C700" s="273"/>
      <c r="D700" s="226">
        <v>2</v>
      </c>
      <c r="E700" s="243"/>
      <c r="F700" s="266"/>
      <c r="G700" s="244"/>
      <c r="H700" s="154">
        <f>D700*F700</f>
        <v>0</v>
      </c>
    </row>
    <row r="701" spans="1:8" x14ac:dyDescent="0.25">
      <c r="A701" s="45"/>
      <c r="B701" s="292" t="s">
        <v>368</v>
      </c>
      <c r="C701" s="273"/>
      <c r="D701" s="229"/>
      <c r="E701" s="275"/>
      <c r="F701" s="261"/>
      <c r="G701" s="262"/>
      <c r="H701" s="263"/>
    </row>
    <row r="702" spans="1:8" x14ac:dyDescent="0.25">
      <c r="A702" s="45"/>
      <c r="B702" s="34" t="s">
        <v>314</v>
      </c>
      <c r="C702" s="273"/>
      <c r="D702" s="229"/>
      <c r="E702" s="275"/>
      <c r="F702" s="261"/>
      <c r="G702" s="262"/>
      <c r="H702" s="263"/>
    </row>
    <row r="703" spans="1:8" x14ac:dyDescent="0.25">
      <c r="A703" s="45"/>
      <c r="B703" s="232" t="s">
        <v>1</v>
      </c>
      <c r="C703" s="273"/>
      <c r="D703" s="226">
        <v>2</v>
      </c>
      <c r="E703" s="243"/>
      <c r="F703" s="266"/>
      <c r="G703" s="244"/>
      <c r="H703" s="154">
        <f>D703*F703</f>
        <v>0</v>
      </c>
    </row>
    <row r="704" spans="1:8" x14ac:dyDescent="0.25">
      <c r="A704" s="45"/>
      <c r="B704" s="292" t="s">
        <v>369</v>
      </c>
      <c r="C704" s="273"/>
      <c r="D704" s="229"/>
      <c r="E704" s="275"/>
      <c r="F704" s="261"/>
      <c r="G704" s="262"/>
      <c r="H704" s="263"/>
    </row>
    <row r="705" spans="1:8" x14ac:dyDescent="0.25">
      <c r="A705" s="45"/>
      <c r="B705" s="34" t="s">
        <v>328</v>
      </c>
      <c r="C705" s="273"/>
      <c r="D705" s="229"/>
      <c r="E705" s="275"/>
      <c r="F705" s="261"/>
      <c r="G705" s="262"/>
      <c r="H705" s="263"/>
    </row>
    <row r="706" spans="1:8" x14ac:dyDescent="0.25">
      <c r="A706" s="45"/>
      <c r="B706" s="232" t="s">
        <v>1</v>
      </c>
      <c r="C706" s="273"/>
      <c r="D706" s="226">
        <v>1</v>
      </c>
      <c r="E706" s="121"/>
      <c r="F706" s="197"/>
      <c r="G706" s="122"/>
      <c r="H706" s="154">
        <f>D706*F706</f>
        <v>0</v>
      </c>
    </row>
    <row r="707" spans="1:8" x14ac:dyDescent="0.25">
      <c r="A707" s="45"/>
      <c r="B707" s="293" t="s">
        <v>370</v>
      </c>
      <c r="C707" s="294"/>
      <c r="D707" s="168"/>
      <c r="E707" s="295"/>
      <c r="F707" s="261"/>
      <c r="G707" s="296"/>
      <c r="H707" s="296"/>
    </row>
    <row r="708" spans="1:8" x14ac:dyDescent="0.25">
      <c r="A708" s="45"/>
      <c r="B708" s="34" t="s">
        <v>315</v>
      </c>
      <c r="C708" s="294"/>
      <c r="D708" s="168"/>
      <c r="E708" s="295"/>
      <c r="F708" s="261"/>
      <c r="G708" s="296"/>
      <c r="H708" s="296"/>
    </row>
    <row r="709" spans="1:8" x14ac:dyDescent="0.25">
      <c r="A709" s="45"/>
      <c r="B709" s="232" t="s">
        <v>1</v>
      </c>
      <c r="C709" s="273"/>
      <c r="D709" s="226">
        <v>1</v>
      </c>
      <c r="E709" s="243"/>
      <c r="F709" s="266"/>
      <c r="G709" s="244"/>
      <c r="H709" s="154">
        <f>D709*F709</f>
        <v>0</v>
      </c>
    </row>
    <row r="710" spans="1:8" x14ac:dyDescent="0.25">
      <c r="A710" s="45"/>
      <c r="B710" s="297" t="s">
        <v>371</v>
      </c>
      <c r="C710" s="273"/>
      <c r="D710" s="298"/>
      <c r="E710" s="275"/>
      <c r="F710" s="298"/>
      <c r="G710" s="275"/>
      <c r="H710" s="263"/>
    </row>
    <row r="711" spans="1:8" x14ac:dyDescent="0.25">
      <c r="A711" s="45"/>
      <c r="B711" s="297" t="s">
        <v>329</v>
      </c>
      <c r="C711" s="273"/>
      <c r="D711" s="298"/>
      <c r="E711" s="275"/>
      <c r="F711" s="298"/>
      <c r="G711" s="275"/>
      <c r="H711" s="263"/>
    </row>
    <row r="712" spans="1:8" x14ac:dyDescent="0.25">
      <c r="A712" s="45"/>
      <c r="B712" s="232" t="s">
        <v>330</v>
      </c>
      <c r="C712" s="273"/>
      <c r="D712" s="298">
        <v>1</v>
      </c>
      <c r="E712" s="275"/>
      <c r="F712" s="266"/>
      <c r="G712" s="275"/>
      <c r="H712" s="299">
        <f>D712*F712</f>
        <v>0</v>
      </c>
    </row>
    <row r="713" spans="1:8" x14ac:dyDescent="0.25">
      <c r="A713" s="45"/>
      <c r="B713" s="293" t="s">
        <v>372</v>
      </c>
      <c r="C713" s="294"/>
      <c r="D713" s="168"/>
      <c r="E713" s="295"/>
      <c r="F713" s="261"/>
      <c r="G713" s="296"/>
      <c r="H713" s="296"/>
    </row>
    <row r="714" spans="1:8" x14ac:dyDescent="0.25">
      <c r="A714" s="45"/>
      <c r="B714" s="34" t="s">
        <v>325</v>
      </c>
      <c r="C714" s="294"/>
      <c r="D714" s="168"/>
      <c r="E714" s="295"/>
      <c r="F714" s="261"/>
      <c r="G714" s="296"/>
      <c r="H714" s="296"/>
    </row>
    <row r="715" spans="1:8" x14ac:dyDescent="0.25">
      <c r="A715" s="45"/>
      <c r="B715" s="232" t="s">
        <v>1</v>
      </c>
      <c r="C715" s="273"/>
      <c r="D715" s="226">
        <v>2</v>
      </c>
      <c r="E715" s="243"/>
      <c r="F715" s="266"/>
      <c r="G715" s="244"/>
      <c r="H715" s="154">
        <f>D715*F715</f>
        <v>0</v>
      </c>
    </row>
    <row r="716" spans="1:8" x14ac:dyDescent="0.25">
      <c r="A716" s="45"/>
      <c r="B716" s="29" t="s">
        <v>373</v>
      </c>
      <c r="C716" s="40"/>
      <c r="D716" s="217"/>
      <c r="E716" s="131"/>
      <c r="F716" s="206"/>
      <c r="G716" s="129"/>
      <c r="H716" s="130"/>
    </row>
    <row r="717" spans="1:8" x14ac:dyDescent="0.25">
      <c r="A717" s="45"/>
      <c r="B717" s="29" t="s">
        <v>223</v>
      </c>
      <c r="C717" s="40"/>
      <c r="D717" s="217"/>
      <c r="E717" s="131"/>
      <c r="F717" s="206"/>
      <c r="G717" s="129"/>
      <c r="H717" s="130"/>
    </row>
    <row r="718" spans="1:8" x14ac:dyDescent="0.25">
      <c r="A718" s="45"/>
      <c r="B718" s="48" t="s">
        <v>1</v>
      </c>
      <c r="C718" s="40"/>
      <c r="D718" s="217">
        <v>1</v>
      </c>
      <c r="E718" s="131"/>
      <c r="F718" s="209"/>
      <c r="G718" s="129"/>
      <c r="H718" s="111">
        <f>D718*F718</f>
        <v>0</v>
      </c>
    </row>
    <row r="719" spans="1:8" x14ac:dyDescent="0.25">
      <c r="A719" s="45"/>
      <c r="B719" s="293" t="s">
        <v>374</v>
      </c>
      <c r="C719" s="294"/>
      <c r="D719" s="168"/>
      <c r="E719" s="295"/>
      <c r="F719" s="261"/>
      <c r="G719" s="296"/>
      <c r="H719" s="296"/>
    </row>
    <row r="720" spans="1:8" x14ac:dyDescent="0.25">
      <c r="A720" s="45"/>
      <c r="B720" s="34" t="s">
        <v>360</v>
      </c>
      <c r="C720" s="294"/>
      <c r="D720" s="168"/>
      <c r="E720" s="295"/>
      <c r="F720" s="261"/>
      <c r="G720" s="296"/>
      <c r="H720" s="296"/>
    </row>
    <row r="721" spans="1:8" x14ac:dyDescent="0.25">
      <c r="A721" s="45"/>
      <c r="B721" s="232" t="s">
        <v>1</v>
      </c>
      <c r="C721" s="273"/>
      <c r="D721" s="226">
        <v>1</v>
      </c>
      <c r="E721" s="243"/>
      <c r="F721" s="266"/>
      <c r="G721" s="244"/>
      <c r="H721" s="154">
        <f>D721*F721</f>
        <v>0</v>
      </c>
    </row>
    <row r="722" spans="1:8" x14ac:dyDescent="0.25">
      <c r="A722" s="45"/>
      <c r="B722" s="293" t="s">
        <v>375</v>
      </c>
      <c r="C722" s="294"/>
      <c r="D722" s="168"/>
      <c r="E722" s="295"/>
      <c r="F722" s="261"/>
      <c r="G722" s="296"/>
      <c r="H722" s="296"/>
    </row>
    <row r="723" spans="1:8" x14ac:dyDescent="0.25">
      <c r="A723" s="45"/>
      <c r="B723" s="34" t="s">
        <v>223</v>
      </c>
      <c r="C723" s="294"/>
      <c r="D723" s="168"/>
      <c r="E723" s="295"/>
      <c r="F723" s="261"/>
      <c r="G723" s="296"/>
      <c r="H723" s="296"/>
    </row>
    <row r="724" spans="1:8" x14ac:dyDescent="0.25">
      <c r="A724" s="45"/>
      <c r="B724" s="232" t="s">
        <v>1</v>
      </c>
      <c r="C724" s="273"/>
      <c r="D724" s="226">
        <v>1</v>
      </c>
      <c r="E724" s="243"/>
      <c r="F724" s="266"/>
      <c r="G724" s="244"/>
      <c r="H724" s="154">
        <f>D724*F724</f>
        <v>0</v>
      </c>
    </row>
    <row r="725" spans="1:8" x14ac:dyDescent="0.25">
      <c r="A725" s="45"/>
      <c r="B725" s="29" t="s">
        <v>376</v>
      </c>
      <c r="C725" s="40"/>
      <c r="D725" s="217"/>
      <c r="E725" s="131"/>
      <c r="F725" s="206"/>
      <c r="G725" s="129"/>
      <c r="H725" s="130"/>
    </row>
    <row r="726" spans="1:8" x14ac:dyDescent="0.25">
      <c r="A726" s="45"/>
      <c r="B726" s="48" t="s">
        <v>1</v>
      </c>
      <c r="C726" s="40"/>
      <c r="D726" s="217">
        <v>2</v>
      </c>
      <c r="E726" s="131"/>
      <c r="F726" s="209"/>
      <c r="G726" s="129"/>
      <c r="H726" s="111">
        <f>D726*F726</f>
        <v>0</v>
      </c>
    </row>
    <row r="727" spans="1:8" x14ac:dyDescent="0.25">
      <c r="A727" s="45"/>
      <c r="B727" s="29" t="s">
        <v>377</v>
      </c>
      <c r="C727" s="40"/>
      <c r="D727" s="217"/>
      <c r="E727" s="131"/>
      <c r="F727" s="206"/>
      <c r="G727" s="129"/>
      <c r="H727" s="130"/>
    </row>
    <row r="728" spans="1:8" x14ac:dyDescent="0.25">
      <c r="A728" s="45"/>
      <c r="B728" s="48" t="s">
        <v>1</v>
      </c>
      <c r="C728" s="40"/>
      <c r="D728" s="217">
        <v>2</v>
      </c>
      <c r="E728" s="131"/>
      <c r="F728" s="209"/>
      <c r="G728" s="129"/>
      <c r="H728" s="111">
        <f>D728*F728</f>
        <v>0</v>
      </c>
    </row>
    <row r="729" spans="1:8" x14ac:dyDescent="0.25">
      <c r="A729" s="45"/>
      <c r="B729" s="18" t="s">
        <v>378</v>
      </c>
      <c r="C729" s="40"/>
      <c r="D729" s="216"/>
      <c r="E729" s="131"/>
      <c r="F729" s="195"/>
      <c r="G729" s="129"/>
      <c r="H729" s="112"/>
    </row>
    <row r="730" spans="1:8" x14ac:dyDescent="0.25">
      <c r="A730" s="45"/>
      <c r="B730" s="48" t="s">
        <v>1</v>
      </c>
      <c r="C730" s="40"/>
      <c r="D730" s="217">
        <v>1</v>
      </c>
      <c r="E730" s="131"/>
      <c r="F730" s="250"/>
      <c r="G730" s="131"/>
      <c r="H730" s="111">
        <f>D730*F730</f>
        <v>0</v>
      </c>
    </row>
    <row r="731" spans="1:8" x14ac:dyDescent="0.25">
      <c r="A731" s="45"/>
      <c r="B731" s="29"/>
      <c r="C731" s="40"/>
      <c r="D731" s="217"/>
      <c r="E731" s="131"/>
      <c r="F731" s="206"/>
      <c r="G731" s="129"/>
      <c r="H731" s="130"/>
    </row>
    <row r="732" spans="1:8" x14ac:dyDescent="0.25">
      <c r="A732" s="45"/>
      <c r="B732" s="29"/>
      <c r="C732" s="40"/>
      <c r="D732" s="217"/>
      <c r="E732" s="131"/>
      <c r="F732" s="206"/>
      <c r="G732" s="129"/>
      <c r="H732" s="130"/>
    </row>
    <row r="733" spans="1:8" x14ac:dyDescent="0.25">
      <c r="A733" s="45"/>
      <c r="B733" s="150" t="s">
        <v>380</v>
      </c>
      <c r="C733" s="40"/>
      <c r="D733" s="217"/>
      <c r="E733" s="131"/>
      <c r="F733" s="206"/>
      <c r="G733" s="129"/>
      <c r="H733" s="130"/>
    </row>
    <row r="734" spans="1:8" x14ac:dyDescent="0.25">
      <c r="A734" s="45"/>
      <c r="B734" s="232"/>
      <c r="C734" s="273"/>
      <c r="D734" s="226"/>
      <c r="E734" s="243"/>
      <c r="F734" s="239"/>
      <c r="G734" s="244"/>
      <c r="H734" s="123"/>
    </row>
    <row r="735" spans="1:8" x14ac:dyDescent="0.25">
      <c r="A735" s="45"/>
      <c r="B735" s="64" t="s">
        <v>305</v>
      </c>
      <c r="C735" s="40"/>
      <c r="D735" s="217"/>
      <c r="E735" s="131"/>
      <c r="F735" s="206"/>
      <c r="G735" s="129"/>
      <c r="H735" s="130"/>
    </row>
    <row r="736" spans="1:8" x14ac:dyDescent="0.25">
      <c r="A736" s="45"/>
      <c r="B736" s="29" t="s">
        <v>331</v>
      </c>
      <c r="C736" s="40"/>
      <c r="D736" s="217"/>
      <c r="E736" s="131"/>
      <c r="F736" s="206"/>
      <c r="G736" s="129"/>
      <c r="H736" s="130"/>
    </row>
    <row r="737" spans="1:8" x14ac:dyDescent="0.25">
      <c r="A737" s="45"/>
      <c r="B737" s="48" t="s">
        <v>1</v>
      </c>
      <c r="C737" s="40"/>
      <c r="D737" s="216">
        <v>1</v>
      </c>
      <c r="F737" s="197"/>
      <c r="H737" s="111">
        <f>D737*F737</f>
        <v>0</v>
      </c>
    </row>
    <row r="738" spans="1:8" x14ac:dyDescent="0.25">
      <c r="A738" s="45"/>
      <c r="B738" s="269" t="s">
        <v>319</v>
      </c>
      <c r="C738" s="270"/>
      <c r="D738" s="167"/>
      <c r="E738" s="271"/>
      <c r="F738" s="206"/>
      <c r="G738" s="272"/>
      <c r="H738" s="272"/>
    </row>
    <row r="739" spans="1:8" x14ac:dyDescent="0.25">
      <c r="A739" s="45"/>
      <c r="B739" s="29" t="s">
        <v>325</v>
      </c>
      <c r="C739" s="270"/>
      <c r="D739" s="167"/>
      <c r="E739" s="271"/>
      <c r="F739" s="206"/>
      <c r="G739" s="272"/>
      <c r="H739" s="272"/>
    </row>
    <row r="740" spans="1:8" x14ac:dyDescent="0.25">
      <c r="A740" s="45"/>
      <c r="B740" s="48" t="s">
        <v>1</v>
      </c>
      <c r="C740" s="40"/>
      <c r="D740" s="216">
        <v>2</v>
      </c>
      <c r="E740" s="82"/>
      <c r="F740" s="266"/>
      <c r="G740" s="110"/>
      <c r="H740" s="111">
        <f>D740*F740</f>
        <v>0</v>
      </c>
    </row>
    <row r="741" spans="1:8" x14ac:dyDescent="0.25">
      <c r="A741" s="45"/>
      <c r="B741" s="64" t="s">
        <v>300</v>
      </c>
      <c r="C741" s="40"/>
      <c r="D741" s="217"/>
      <c r="E741" s="131"/>
      <c r="F741" s="206"/>
      <c r="G741" s="129"/>
      <c r="H741" s="130"/>
    </row>
    <row r="742" spans="1:8" x14ac:dyDescent="0.25">
      <c r="A742" s="45"/>
      <c r="B742" s="29" t="s">
        <v>314</v>
      </c>
      <c r="C742" s="40"/>
      <c r="D742" s="217"/>
      <c r="E742" s="131"/>
      <c r="F742" s="206"/>
      <c r="G742" s="129"/>
      <c r="H742" s="130"/>
    </row>
    <row r="743" spans="1:8" x14ac:dyDescent="0.25">
      <c r="A743" s="45"/>
      <c r="B743" s="48" t="s">
        <v>1</v>
      </c>
      <c r="C743" s="40"/>
      <c r="D743" s="216">
        <v>2</v>
      </c>
      <c r="E743" s="82"/>
      <c r="F743" s="266"/>
      <c r="G743" s="110"/>
      <c r="H743" s="111">
        <f>D743*F743</f>
        <v>0</v>
      </c>
    </row>
    <row r="744" spans="1:8" x14ac:dyDescent="0.25">
      <c r="A744" s="45"/>
      <c r="B744" s="64" t="s">
        <v>301</v>
      </c>
      <c r="C744" s="40"/>
      <c r="D744" s="216"/>
      <c r="E744" s="82"/>
      <c r="F744" s="277"/>
      <c r="G744" s="110"/>
    </row>
    <row r="745" spans="1:8" x14ac:dyDescent="0.25">
      <c r="A745" s="45"/>
      <c r="B745" s="29" t="s">
        <v>314</v>
      </c>
      <c r="C745" s="40"/>
      <c r="D745" s="217"/>
      <c r="E745" s="131"/>
      <c r="F745" s="261"/>
      <c r="G745" s="129"/>
      <c r="H745" s="130"/>
    </row>
    <row r="746" spans="1:8" x14ac:dyDescent="0.25">
      <c r="A746" s="45"/>
      <c r="B746" s="48" t="s">
        <v>1</v>
      </c>
      <c r="C746" s="40"/>
      <c r="D746" s="216">
        <v>2</v>
      </c>
      <c r="E746" s="82"/>
      <c r="F746" s="266"/>
      <c r="G746" s="110"/>
      <c r="H746" s="111">
        <f>D746*F746</f>
        <v>0</v>
      </c>
    </row>
    <row r="747" spans="1:8" x14ac:dyDescent="0.25">
      <c r="A747" s="45"/>
      <c r="B747" s="64" t="s">
        <v>302</v>
      </c>
      <c r="C747" s="40"/>
      <c r="D747" s="217"/>
      <c r="E747" s="131"/>
      <c r="F747" s="261"/>
      <c r="G747" s="129"/>
      <c r="H747" s="130"/>
    </row>
    <row r="748" spans="1:8" x14ac:dyDescent="0.25">
      <c r="A748" s="45"/>
      <c r="B748" s="29" t="s">
        <v>314</v>
      </c>
      <c r="C748" s="40"/>
      <c r="D748" s="217"/>
      <c r="E748" s="131"/>
      <c r="F748" s="261"/>
      <c r="G748" s="129"/>
      <c r="H748" s="130"/>
    </row>
    <row r="749" spans="1:8" x14ac:dyDescent="0.25">
      <c r="A749" s="45"/>
      <c r="B749" s="48" t="s">
        <v>1</v>
      </c>
      <c r="C749" s="40"/>
      <c r="D749" s="216">
        <v>2</v>
      </c>
      <c r="E749" s="82"/>
      <c r="F749" s="266"/>
      <c r="G749" s="110"/>
      <c r="H749" s="111">
        <f>D749*F749</f>
        <v>0</v>
      </c>
    </row>
    <row r="750" spans="1:8" x14ac:dyDescent="0.25">
      <c r="A750" s="45"/>
      <c r="B750" s="64" t="s">
        <v>333</v>
      </c>
      <c r="C750" s="40"/>
      <c r="D750" s="217"/>
      <c r="E750" s="131"/>
      <c r="F750" s="261"/>
      <c r="G750" s="129"/>
      <c r="H750" s="130"/>
    </row>
    <row r="751" spans="1:8" x14ac:dyDescent="0.25">
      <c r="A751" s="45"/>
      <c r="B751" s="29" t="s">
        <v>315</v>
      </c>
      <c r="C751" s="40"/>
      <c r="D751" s="217"/>
      <c r="E751" s="131"/>
      <c r="F751" s="261"/>
      <c r="G751" s="129"/>
      <c r="H751" s="130"/>
    </row>
    <row r="752" spans="1:8" x14ac:dyDescent="0.25">
      <c r="A752" s="45"/>
      <c r="B752" s="48" t="s">
        <v>1</v>
      </c>
      <c r="C752" s="40"/>
      <c r="D752" s="216">
        <v>1</v>
      </c>
      <c r="E752" s="82"/>
      <c r="F752" s="266"/>
      <c r="G752" s="110"/>
      <c r="H752" s="111">
        <f>D752*F752</f>
        <v>0</v>
      </c>
    </row>
    <row r="753" spans="1:8" x14ac:dyDescent="0.25">
      <c r="A753" s="45"/>
      <c r="B753" s="269" t="s">
        <v>304</v>
      </c>
      <c r="C753" s="270"/>
      <c r="D753" s="167"/>
      <c r="E753" s="271"/>
      <c r="F753" s="206"/>
      <c r="G753" s="272"/>
      <c r="H753" s="272"/>
    </row>
    <row r="754" spans="1:8" x14ac:dyDescent="0.25">
      <c r="A754" s="45"/>
      <c r="B754" s="29" t="s">
        <v>315</v>
      </c>
      <c r="C754" s="270"/>
      <c r="D754" s="167"/>
      <c r="E754" s="271"/>
      <c r="F754" s="206"/>
      <c r="G754" s="272"/>
      <c r="H754" s="272"/>
    </row>
    <row r="755" spans="1:8" x14ac:dyDescent="0.25">
      <c r="A755" s="45"/>
      <c r="B755" s="48" t="s">
        <v>1</v>
      </c>
      <c r="C755" s="40"/>
      <c r="D755" s="216">
        <v>2</v>
      </c>
      <c r="E755" s="82"/>
      <c r="F755" s="266"/>
      <c r="G755" s="110"/>
      <c r="H755" s="111">
        <f>D755*F755</f>
        <v>0</v>
      </c>
    </row>
    <row r="756" spans="1:8" x14ac:dyDescent="0.25">
      <c r="A756" s="45"/>
      <c r="B756" s="64" t="s">
        <v>228</v>
      </c>
      <c r="C756" s="40"/>
      <c r="D756" s="217"/>
      <c r="E756" s="131"/>
      <c r="F756" s="206"/>
      <c r="G756" s="129"/>
      <c r="H756" s="130"/>
    </row>
    <row r="757" spans="1:8" x14ac:dyDescent="0.25">
      <c r="A757" s="45"/>
      <c r="B757" s="29" t="s">
        <v>334</v>
      </c>
      <c r="C757" s="40"/>
      <c r="D757" s="217"/>
      <c r="E757" s="131"/>
      <c r="F757" s="206"/>
      <c r="G757" s="129"/>
      <c r="H757" s="130"/>
    </row>
    <row r="758" spans="1:8" x14ac:dyDescent="0.25">
      <c r="A758" s="45"/>
      <c r="B758" s="48" t="s">
        <v>1</v>
      </c>
      <c r="C758" s="40"/>
      <c r="D758" s="217">
        <v>2</v>
      </c>
      <c r="E758" s="131"/>
      <c r="F758" s="209"/>
      <c r="G758" s="129"/>
      <c r="H758" s="111">
        <f>D758*F758</f>
        <v>0</v>
      </c>
    </row>
    <row r="759" spans="1:8" x14ac:dyDescent="0.25">
      <c r="A759" s="45"/>
      <c r="B759" s="269" t="s">
        <v>304</v>
      </c>
      <c r="C759" s="270"/>
      <c r="D759" s="167"/>
      <c r="E759" s="271"/>
      <c r="F759" s="206"/>
      <c r="G759" s="272"/>
      <c r="H759" s="272"/>
    </row>
    <row r="760" spans="1:8" x14ac:dyDescent="0.25">
      <c r="A760" s="45"/>
      <c r="B760" s="29" t="s">
        <v>263</v>
      </c>
      <c r="C760" s="270"/>
      <c r="D760" s="167"/>
      <c r="E760" s="271"/>
      <c r="F760" s="206"/>
      <c r="G760" s="272"/>
      <c r="H760" s="272"/>
    </row>
    <row r="761" spans="1:8" x14ac:dyDescent="0.25">
      <c r="A761" s="45"/>
      <c r="B761" s="48" t="s">
        <v>1</v>
      </c>
      <c r="C761" s="40"/>
      <c r="D761" s="216">
        <v>1</v>
      </c>
      <c r="E761" s="82"/>
      <c r="F761" s="266"/>
      <c r="G761" s="110"/>
      <c r="H761" s="111">
        <f>D761*F761</f>
        <v>0</v>
      </c>
    </row>
    <row r="762" spans="1:8" x14ac:dyDescent="0.25">
      <c r="A762" s="45"/>
      <c r="B762" s="269" t="s">
        <v>319</v>
      </c>
      <c r="C762" s="270"/>
      <c r="D762" s="167"/>
      <c r="E762" s="271"/>
      <c r="F762" s="206"/>
      <c r="G762" s="272"/>
      <c r="H762" s="272"/>
    </row>
    <row r="763" spans="1:8" x14ac:dyDescent="0.25">
      <c r="A763" s="45"/>
      <c r="B763" s="29" t="s">
        <v>335</v>
      </c>
      <c r="C763" s="270"/>
      <c r="D763" s="167"/>
      <c r="E763" s="271"/>
      <c r="F763" s="206"/>
      <c r="G763" s="272"/>
      <c r="H763" s="272"/>
    </row>
    <row r="764" spans="1:8" x14ac:dyDescent="0.25">
      <c r="A764" s="45"/>
      <c r="B764" s="48" t="s">
        <v>1</v>
      </c>
      <c r="C764" s="40"/>
      <c r="D764" s="216">
        <v>4</v>
      </c>
      <c r="E764" s="82"/>
      <c r="F764" s="266"/>
      <c r="G764" s="110"/>
      <c r="H764" s="111">
        <f>D764*F764</f>
        <v>0</v>
      </c>
    </row>
    <row r="765" spans="1:8" x14ac:dyDescent="0.25">
      <c r="A765" s="45"/>
      <c r="B765" s="269" t="s">
        <v>336</v>
      </c>
      <c r="C765" s="270"/>
      <c r="D765" s="167"/>
      <c r="E765" s="271"/>
      <c r="F765" s="206"/>
      <c r="G765" s="272"/>
      <c r="H765" s="272"/>
    </row>
    <row r="766" spans="1:8" x14ac:dyDescent="0.25">
      <c r="A766" s="45"/>
      <c r="B766" s="29" t="s">
        <v>263</v>
      </c>
      <c r="C766" s="270"/>
      <c r="D766" s="167"/>
      <c r="E766" s="271"/>
      <c r="F766" s="206"/>
      <c r="G766" s="272"/>
      <c r="H766" s="272"/>
    </row>
    <row r="767" spans="1:8" x14ac:dyDescent="0.25">
      <c r="A767" s="45"/>
      <c r="B767" s="48" t="s">
        <v>1</v>
      </c>
      <c r="C767" s="40"/>
      <c r="D767" s="216">
        <v>2</v>
      </c>
      <c r="E767" s="82"/>
      <c r="F767" s="266"/>
      <c r="G767" s="110"/>
      <c r="H767" s="111">
        <f>D767*F767</f>
        <v>0</v>
      </c>
    </row>
    <row r="768" spans="1:8" x14ac:dyDescent="0.25">
      <c r="A768" s="45"/>
      <c r="B768" s="269" t="s">
        <v>337</v>
      </c>
      <c r="C768" s="270"/>
      <c r="D768" s="167"/>
      <c r="E768" s="271"/>
      <c r="F768" s="206"/>
      <c r="G768" s="272"/>
      <c r="H768" s="272"/>
    </row>
    <row r="769" spans="1:8" x14ac:dyDescent="0.25">
      <c r="A769" s="45"/>
      <c r="B769" s="29" t="s">
        <v>263</v>
      </c>
      <c r="C769" s="270"/>
      <c r="D769" s="167"/>
      <c r="E769" s="271"/>
      <c r="F769" s="206"/>
      <c r="G769" s="272"/>
      <c r="H769" s="272"/>
    </row>
    <row r="770" spans="1:8" x14ac:dyDescent="0.25">
      <c r="A770" s="45"/>
      <c r="B770" s="48" t="s">
        <v>1</v>
      </c>
      <c r="C770" s="40"/>
      <c r="D770" s="216">
        <v>1</v>
      </c>
      <c r="E770" s="82"/>
      <c r="F770" s="266"/>
      <c r="G770" s="110"/>
      <c r="H770" s="111">
        <f>D770*F770</f>
        <v>0</v>
      </c>
    </row>
    <row r="771" spans="1:8" x14ac:dyDescent="0.25">
      <c r="A771" s="45"/>
      <c r="B771" s="29" t="s">
        <v>376</v>
      </c>
      <c r="C771" s="40"/>
      <c r="D771" s="217"/>
      <c r="E771" s="131"/>
      <c r="F771" s="206"/>
      <c r="G771" s="129"/>
      <c r="H771" s="130"/>
    </row>
    <row r="772" spans="1:8" x14ac:dyDescent="0.25">
      <c r="A772" s="45"/>
      <c r="B772" s="48" t="s">
        <v>1</v>
      </c>
      <c r="C772" s="40"/>
      <c r="D772" s="217">
        <v>3</v>
      </c>
      <c r="E772" s="131"/>
      <c r="F772" s="209"/>
      <c r="G772" s="129"/>
      <c r="H772" s="111">
        <f>D772*F772</f>
        <v>0</v>
      </c>
    </row>
    <row r="773" spans="1:8" x14ac:dyDescent="0.25">
      <c r="A773" s="45"/>
      <c r="B773" s="29" t="s">
        <v>377</v>
      </c>
      <c r="C773" s="40"/>
      <c r="D773" s="217"/>
      <c r="E773" s="131"/>
      <c r="F773" s="206"/>
      <c r="G773" s="129"/>
      <c r="H773" s="130"/>
    </row>
    <row r="774" spans="1:8" x14ac:dyDescent="0.25">
      <c r="A774" s="45"/>
      <c r="B774" s="48" t="s">
        <v>1</v>
      </c>
      <c r="C774" s="40"/>
      <c r="D774" s="217">
        <v>3</v>
      </c>
      <c r="E774" s="131"/>
      <c r="F774" s="209"/>
      <c r="G774" s="129"/>
      <c r="H774" s="111">
        <f>D774*F774</f>
        <v>0</v>
      </c>
    </row>
    <row r="775" spans="1:8" x14ac:dyDescent="0.25">
      <c r="A775" s="45"/>
      <c r="B775" s="18" t="s">
        <v>307</v>
      </c>
      <c r="C775" s="40"/>
      <c r="D775" s="216"/>
      <c r="E775" s="131"/>
      <c r="F775" s="195"/>
      <c r="G775" s="129"/>
      <c r="H775" s="112"/>
    </row>
    <row r="776" spans="1:8" x14ac:dyDescent="0.25">
      <c r="A776" s="45"/>
      <c r="B776" s="48" t="s">
        <v>1</v>
      </c>
      <c r="C776" s="40"/>
      <c r="D776" s="217">
        <v>1</v>
      </c>
      <c r="E776" s="131"/>
      <c r="F776" s="250"/>
      <c r="G776" s="131"/>
      <c r="H776" s="111">
        <f>D776*F776</f>
        <v>0</v>
      </c>
    </row>
    <row r="777" spans="1:8" x14ac:dyDescent="0.25">
      <c r="A777" s="45"/>
      <c r="B777" s="48"/>
      <c r="C777" s="40"/>
      <c r="D777" s="216"/>
      <c r="E777" s="82"/>
      <c r="F777" s="239"/>
      <c r="G777" s="110"/>
      <c r="H777" s="112"/>
    </row>
    <row r="778" spans="1:8" x14ac:dyDescent="0.25">
      <c r="A778" s="45"/>
      <c r="B778" s="29"/>
      <c r="C778" s="40"/>
      <c r="D778" s="217"/>
      <c r="E778" s="131"/>
      <c r="F778" s="206"/>
      <c r="G778" s="129"/>
      <c r="H778" s="130"/>
    </row>
    <row r="779" spans="1:8" x14ac:dyDescent="0.25">
      <c r="A779" s="45"/>
      <c r="B779" s="150" t="s">
        <v>381</v>
      </c>
      <c r="C779" s="40"/>
      <c r="D779" s="217"/>
      <c r="E779" s="131"/>
      <c r="F779" s="206"/>
      <c r="G779" s="129"/>
      <c r="H779" s="130"/>
    </row>
    <row r="780" spans="1:8" x14ac:dyDescent="0.25">
      <c r="A780" s="45"/>
      <c r="B780" s="29"/>
      <c r="C780" s="40"/>
      <c r="D780" s="217"/>
      <c r="E780" s="131"/>
      <c r="F780" s="206"/>
      <c r="G780" s="129"/>
      <c r="H780" s="130"/>
    </row>
    <row r="781" spans="1:8" x14ac:dyDescent="0.25">
      <c r="A781" s="45"/>
      <c r="B781" s="292" t="s">
        <v>366</v>
      </c>
      <c r="C781" s="273"/>
      <c r="D781" s="229"/>
      <c r="E781" s="275"/>
      <c r="F781" s="261"/>
      <c r="G781" s="262"/>
      <c r="H781" s="263"/>
    </row>
    <row r="782" spans="1:8" x14ac:dyDescent="0.25">
      <c r="A782" s="45"/>
      <c r="B782" s="34" t="s">
        <v>314</v>
      </c>
      <c r="C782" s="273"/>
      <c r="D782" s="229"/>
      <c r="E782" s="275"/>
      <c r="F782" s="261"/>
      <c r="G782" s="262"/>
      <c r="H782" s="263"/>
    </row>
    <row r="783" spans="1:8" x14ac:dyDescent="0.25">
      <c r="A783" s="45"/>
      <c r="B783" s="232" t="s">
        <v>1</v>
      </c>
      <c r="C783" s="273"/>
      <c r="D783" s="226">
        <v>2</v>
      </c>
      <c r="E783" s="243"/>
      <c r="F783" s="266"/>
      <c r="G783" s="244"/>
      <c r="H783" s="154">
        <f>D783*F783</f>
        <v>0</v>
      </c>
    </row>
    <row r="784" spans="1:8" x14ac:dyDescent="0.25">
      <c r="A784" s="45"/>
      <c r="B784" s="292" t="s">
        <v>367</v>
      </c>
      <c r="C784" s="273"/>
      <c r="D784" s="226"/>
      <c r="E784" s="243"/>
      <c r="F784" s="277"/>
      <c r="G784" s="244"/>
      <c r="H784" s="265"/>
    </row>
    <row r="785" spans="1:8" x14ac:dyDescent="0.25">
      <c r="A785" s="45"/>
      <c r="B785" s="34" t="s">
        <v>314</v>
      </c>
      <c r="C785" s="273"/>
      <c r="D785" s="229"/>
      <c r="E785" s="275"/>
      <c r="F785" s="261"/>
      <c r="G785" s="262"/>
      <c r="H785" s="263"/>
    </row>
    <row r="786" spans="1:8" x14ac:dyDescent="0.25">
      <c r="A786" s="45"/>
      <c r="B786" s="232" t="s">
        <v>1</v>
      </c>
      <c r="C786" s="273"/>
      <c r="D786" s="226">
        <v>2</v>
      </c>
      <c r="E786" s="243"/>
      <c r="F786" s="266"/>
      <c r="G786" s="244"/>
      <c r="H786" s="154">
        <f>D786*F786</f>
        <v>0</v>
      </c>
    </row>
    <row r="787" spans="1:8" x14ac:dyDescent="0.25">
      <c r="A787" s="45"/>
      <c r="B787" s="292" t="s">
        <v>368</v>
      </c>
      <c r="C787" s="273"/>
      <c r="D787" s="229"/>
      <c r="E787" s="275"/>
      <c r="F787" s="261"/>
      <c r="G787" s="262"/>
      <c r="H787" s="263"/>
    </row>
    <row r="788" spans="1:8" x14ac:dyDescent="0.25">
      <c r="A788" s="45"/>
      <c r="B788" s="34" t="s">
        <v>314</v>
      </c>
      <c r="C788" s="273"/>
      <c r="D788" s="229"/>
      <c r="E788" s="275"/>
      <c r="F788" s="261"/>
      <c r="G788" s="262"/>
      <c r="H788" s="263"/>
    </row>
    <row r="789" spans="1:8" x14ac:dyDescent="0.25">
      <c r="A789" s="45"/>
      <c r="B789" s="232" t="s">
        <v>1</v>
      </c>
      <c r="C789" s="273"/>
      <c r="D789" s="226">
        <v>2</v>
      </c>
      <c r="E789" s="243"/>
      <c r="F789" s="266"/>
      <c r="G789" s="244"/>
      <c r="H789" s="154">
        <f>D789*F789</f>
        <v>0</v>
      </c>
    </row>
    <row r="790" spans="1:8" x14ac:dyDescent="0.25">
      <c r="A790" s="45"/>
      <c r="B790" s="292" t="s">
        <v>369</v>
      </c>
      <c r="C790" s="273"/>
      <c r="D790" s="229"/>
      <c r="E790" s="275"/>
      <c r="F790" s="261"/>
      <c r="G790" s="262"/>
      <c r="H790" s="263"/>
    </row>
    <row r="791" spans="1:8" x14ac:dyDescent="0.25">
      <c r="A791" s="45"/>
      <c r="B791" s="34" t="s">
        <v>382</v>
      </c>
      <c r="C791" s="273"/>
      <c r="D791" s="229"/>
      <c r="E791" s="275"/>
      <c r="F791" s="261"/>
      <c r="G791" s="262"/>
      <c r="H791" s="263"/>
    </row>
    <row r="792" spans="1:8" x14ac:dyDescent="0.25">
      <c r="A792" s="45"/>
      <c r="B792" s="232" t="s">
        <v>1</v>
      </c>
      <c r="C792" s="273"/>
      <c r="D792" s="226">
        <v>1</v>
      </c>
      <c r="E792" s="121"/>
      <c r="F792" s="197"/>
      <c r="G792" s="122"/>
      <c r="H792" s="154">
        <f>D792*F792</f>
        <v>0</v>
      </c>
    </row>
    <row r="793" spans="1:8" x14ac:dyDescent="0.25">
      <c r="A793" s="45"/>
      <c r="B793" s="269" t="s">
        <v>319</v>
      </c>
      <c r="C793" s="270"/>
      <c r="D793" s="167"/>
      <c r="E793" s="271"/>
      <c r="F793" s="206"/>
      <c r="G793" s="272"/>
      <c r="H793" s="272"/>
    </row>
    <row r="794" spans="1:8" x14ac:dyDescent="0.25">
      <c r="A794" s="45"/>
      <c r="B794" s="29" t="s">
        <v>325</v>
      </c>
      <c r="C794" s="270"/>
      <c r="D794" s="167"/>
      <c r="E794" s="271"/>
      <c r="F794" s="206"/>
      <c r="G794" s="272"/>
      <c r="H794" s="272"/>
    </row>
    <row r="795" spans="1:8" x14ac:dyDescent="0.25">
      <c r="A795" s="45"/>
      <c r="B795" s="48" t="s">
        <v>1</v>
      </c>
      <c r="C795" s="40"/>
      <c r="D795" s="216">
        <v>2</v>
      </c>
      <c r="E795" s="82"/>
      <c r="F795" s="266"/>
      <c r="G795" s="110"/>
      <c r="H795" s="111">
        <f>D795*F795</f>
        <v>0</v>
      </c>
    </row>
    <row r="796" spans="1:8" x14ac:dyDescent="0.25">
      <c r="A796" s="45"/>
      <c r="B796" s="269" t="s">
        <v>322</v>
      </c>
      <c r="C796" s="270"/>
      <c r="D796" s="167"/>
      <c r="E796" s="271"/>
      <c r="F796" s="206"/>
      <c r="G796" s="272"/>
      <c r="H796" s="272"/>
    </row>
    <row r="797" spans="1:8" x14ac:dyDescent="0.25">
      <c r="A797" s="45"/>
      <c r="B797" s="29" t="s">
        <v>383</v>
      </c>
      <c r="C797" s="270"/>
      <c r="D797" s="167"/>
      <c r="E797" s="271"/>
      <c r="F797" s="206"/>
      <c r="G797" s="272"/>
      <c r="H797" s="272"/>
    </row>
    <row r="798" spans="1:8" x14ac:dyDescent="0.25">
      <c r="A798" s="45"/>
      <c r="B798" s="48" t="s">
        <v>1</v>
      </c>
      <c r="C798" s="40"/>
      <c r="D798" s="216">
        <v>1</v>
      </c>
      <c r="E798" s="82"/>
      <c r="F798" s="266"/>
      <c r="G798" s="110"/>
      <c r="H798" s="111">
        <f>D798*F798</f>
        <v>0</v>
      </c>
    </row>
    <row r="799" spans="1:8" x14ac:dyDescent="0.25">
      <c r="A799" s="45"/>
      <c r="B799" s="293" t="s">
        <v>375</v>
      </c>
      <c r="C799" s="294"/>
      <c r="D799" s="168"/>
      <c r="E799" s="295"/>
      <c r="F799" s="261"/>
      <c r="G799" s="296"/>
      <c r="H799" s="296"/>
    </row>
    <row r="800" spans="1:8" x14ac:dyDescent="0.25">
      <c r="A800" s="45"/>
      <c r="B800" s="34" t="s">
        <v>223</v>
      </c>
      <c r="C800" s="294"/>
      <c r="D800" s="168"/>
      <c r="E800" s="295"/>
      <c r="F800" s="261"/>
      <c r="G800" s="296"/>
      <c r="H800" s="296"/>
    </row>
    <row r="801" spans="1:8" x14ac:dyDescent="0.25">
      <c r="A801" s="45"/>
      <c r="B801" s="232" t="s">
        <v>1</v>
      </c>
      <c r="C801" s="273"/>
      <c r="D801" s="226">
        <v>1</v>
      </c>
      <c r="E801" s="243"/>
      <c r="F801" s="266"/>
      <c r="G801" s="244"/>
      <c r="H801" s="154">
        <f>D801*F801</f>
        <v>0</v>
      </c>
    </row>
    <row r="802" spans="1:8" x14ac:dyDescent="0.25">
      <c r="A802" s="45"/>
      <c r="B802" s="269" t="s">
        <v>304</v>
      </c>
      <c r="C802" s="270"/>
      <c r="D802" s="167"/>
      <c r="E802" s="271"/>
      <c r="F802" s="206"/>
      <c r="G802" s="272"/>
      <c r="H802" s="272"/>
    </row>
    <row r="803" spans="1:8" x14ac:dyDescent="0.25">
      <c r="A803" s="45"/>
      <c r="B803" s="29" t="s">
        <v>315</v>
      </c>
      <c r="C803" s="270"/>
      <c r="D803" s="167"/>
      <c r="E803" s="271"/>
      <c r="F803" s="206"/>
      <c r="G803" s="272"/>
      <c r="H803" s="272"/>
    </row>
    <row r="804" spans="1:8" x14ac:dyDescent="0.25">
      <c r="A804" s="45"/>
      <c r="B804" s="48" t="s">
        <v>1</v>
      </c>
      <c r="C804" s="40"/>
      <c r="D804" s="216">
        <v>2</v>
      </c>
      <c r="E804" s="82"/>
      <c r="F804" s="266"/>
      <c r="G804" s="110"/>
      <c r="H804" s="111">
        <f>D804*F804</f>
        <v>0</v>
      </c>
    </row>
    <row r="805" spans="1:8" x14ac:dyDescent="0.25">
      <c r="A805" s="45"/>
      <c r="B805" s="29" t="s">
        <v>373</v>
      </c>
      <c r="C805" s="40"/>
      <c r="D805" s="217"/>
      <c r="E805" s="131"/>
      <c r="F805" s="206"/>
      <c r="G805" s="129"/>
      <c r="H805" s="130"/>
    </row>
    <row r="806" spans="1:8" x14ac:dyDescent="0.25">
      <c r="A806" s="45"/>
      <c r="B806" s="29" t="s">
        <v>223</v>
      </c>
      <c r="C806" s="40"/>
      <c r="D806" s="217"/>
      <c r="E806" s="131"/>
      <c r="F806" s="206"/>
      <c r="G806" s="129"/>
      <c r="H806" s="130"/>
    </row>
    <row r="807" spans="1:8" x14ac:dyDescent="0.25">
      <c r="A807" s="45"/>
      <c r="B807" s="48" t="s">
        <v>1</v>
      </c>
      <c r="C807" s="40"/>
      <c r="D807" s="217">
        <v>1</v>
      </c>
      <c r="E807" s="131"/>
      <c r="F807" s="209"/>
      <c r="G807" s="129"/>
      <c r="H807" s="111">
        <f>D807*F807</f>
        <v>0</v>
      </c>
    </row>
    <row r="808" spans="1:8" x14ac:dyDescent="0.25">
      <c r="A808" s="45"/>
      <c r="B808" s="64" t="s">
        <v>333</v>
      </c>
      <c r="C808" s="40"/>
      <c r="D808" s="217"/>
      <c r="E808" s="131"/>
      <c r="F808" s="261"/>
      <c r="G808" s="129"/>
      <c r="H808" s="130"/>
    </row>
    <row r="809" spans="1:8" x14ac:dyDescent="0.25">
      <c r="A809" s="45"/>
      <c r="B809" s="29" t="s">
        <v>315</v>
      </c>
      <c r="C809" s="40"/>
      <c r="D809" s="217"/>
      <c r="E809" s="131"/>
      <c r="F809" s="261"/>
      <c r="G809" s="129"/>
      <c r="H809" s="130"/>
    </row>
    <row r="810" spans="1:8" x14ac:dyDescent="0.25">
      <c r="A810" s="45"/>
      <c r="B810" s="48" t="s">
        <v>1</v>
      </c>
      <c r="C810" s="40"/>
      <c r="D810" s="216">
        <v>2</v>
      </c>
      <c r="E810" s="82"/>
      <c r="F810" s="266"/>
      <c r="G810" s="110"/>
      <c r="H810" s="111">
        <f>D810*F810</f>
        <v>0</v>
      </c>
    </row>
    <row r="811" spans="1:8" x14ac:dyDescent="0.25">
      <c r="A811" s="45"/>
      <c r="B811" s="29" t="s">
        <v>376</v>
      </c>
      <c r="C811" s="40"/>
      <c r="D811" s="217"/>
      <c r="E811" s="131"/>
      <c r="F811" s="206"/>
      <c r="G811" s="129"/>
      <c r="H811" s="130"/>
    </row>
    <row r="812" spans="1:8" x14ac:dyDescent="0.25">
      <c r="A812" s="45"/>
      <c r="B812" s="48" t="s">
        <v>1</v>
      </c>
      <c r="C812" s="40"/>
      <c r="D812" s="217">
        <v>3</v>
      </c>
      <c r="E812" s="131"/>
      <c r="F812" s="209"/>
      <c r="G812" s="129"/>
      <c r="H812" s="111">
        <f>D812*F812</f>
        <v>0</v>
      </c>
    </row>
    <row r="813" spans="1:8" x14ac:dyDescent="0.25">
      <c r="A813" s="45"/>
      <c r="B813" s="29" t="s">
        <v>377</v>
      </c>
      <c r="C813" s="40"/>
      <c r="D813" s="217"/>
      <c r="E813" s="131"/>
      <c r="F813" s="206"/>
      <c r="G813" s="129"/>
      <c r="H813" s="130"/>
    </row>
    <row r="814" spans="1:8" x14ac:dyDescent="0.25">
      <c r="A814" s="45"/>
      <c r="B814" s="48" t="s">
        <v>1</v>
      </c>
      <c r="C814" s="40"/>
      <c r="D814" s="217">
        <v>3</v>
      </c>
      <c r="E814" s="131"/>
      <c r="F814" s="209"/>
      <c r="G814" s="129"/>
      <c r="H814" s="111">
        <f>D814*F814</f>
        <v>0</v>
      </c>
    </row>
    <row r="815" spans="1:8" x14ac:dyDescent="0.25">
      <c r="A815" s="45"/>
      <c r="B815" s="18" t="s">
        <v>307</v>
      </c>
      <c r="C815" s="40"/>
      <c r="D815" s="216"/>
      <c r="E815" s="131"/>
      <c r="F815" s="195"/>
      <c r="G815" s="129"/>
      <c r="H815" s="112"/>
    </row>
    <row r="816" spans="1:8" x14ac:dyDescent="0.25">
      <c r="A816" s="45"/>
      <c r="B816" s="48" t="s">
        <v>1</v>
      </c>
      <c r="C816" s="40"/>
      <c r="D816" s="217">
        <v>1</v>
      </c>
      <c r="E816" s="131"/>
      <c r="F816" s="250"/>
      <c r="G816" s="131"/>
      <c r="H816" s="111">
        <f>D816*F816</f>
        <v>0</v>
      </c>
    </row>
    <row r="817" spans="1:8" x14ac:dyDescent="0.25">
      <c r="A817" s="45"/>
      <c r="B817" s="48"/>
      <c r="C817" s="40"/>
      <c r="D817" s="216"/>
      <c r="E817" s="82"/>
      <c r="F817" s="300"/>
      <c r="G817" s="110"/>
      <c r="H817" s="112"/>
    </row>
    <row r="818" spans="1:8" x14ac:dyDescent="0.25">
      <c r="A818" s="45"/>
      <c r="B818" s="48"/>
      <c r="C818" s="40"/>
      <c r="D818" s="166"/>
      <c r="E818" s="104"/>
      <c r="F818" s="205"/>
      <c r="H818" s="112"/>
    </row>
    <row r="819" spans="1:8" ht="60" x14ac:dyDescent="0.25">
      <c r="A819" s="25"/>
      <c r="B819" s="62" t="s">
        <v>421</v>
      </c>
      <c r="C819" s="25"/>
      <c r="D819" s="217"/>
      <c r="E819" s="127"/>
      <c r="F819" s="206"/>
      <c r="G819" s="129"/>
      <c r="H819" s="129"/>
    </row>
    <row r="820" spans="1:8" x14ac:dyDescent="0.25">
      <c r="A820" s="25"/>
      <c r="B820" s="29"/>
      <c r="C820" s="25"/>
      <c r="D820" s="217"/>
      <c r="E820" s="127"/>
      <c r="F820" s="206"/>
      <c r="G820" s="129"/>
      <c r="H820" s="129"/>
    </row>
    <row r="821" spans="1:8" x14ac:dyDescent="0.25">
      <c r="A821" s="25"/>
      <c r="B821" s="29" t="s">
        <v>225</v>
      </c>
      <c r="C821" s="40"/>
      <c r="D821" s="217"/>
      <c r="E821" s="131"/>
      <c r="F821" s="206"/>
      <c r="G821" s="129"/>
      <c r="H821" s="130"/>
    </row>
    <row r="822" spans="1:8" x14ac:dyDescent="0.25">
      <c r="A822" s="25"/>
      <c r="B822" s="240" t="s">
        <v>226</v>
      </c>
      <c r="C822" s="40"/>
      <c r="D822" s="217"/>
      <c r="E822" s="131"/>
      <c r="F822" s="206"/>
      <c r="G822" s="129"/>
      <c r="H822" s="130"/>
    </row>
    <row r="823" spans="1:8" x14ac:dyDescent="0.25">
      <c r="A823" s="25"/>
      <c r="B823" s="29" t="s">
        <v>223</v>
      </c>
      <c r="C823" s="40"/>
      <c r="D823" s="217"/>
      <c r="E823" s="131"/>
      <c r="F823" s="206"/>
      <c r="G823" s="129"/>
      <c r="H823" s="130"/>
    </row>
    <row r="824" spans="1:8" x14ac:dyDescent="0.25">
      <c r="A824" s="25"/>
      <c r="B824" s="48" t="s">
        <v>1</v>
      </c>
      <c r="C824" s="40"/>
      <c r="D824" s="217">
        <v>8</v>
      </c>
      <c r="E824" s="131"/>
      <c r="F824" s="209"/>
      <c r="G824" s="129"/>
      <c r="H824" s="111">
        <f>D824*F824</f>
        <v>0</v>
      </c>
    </row>
    <row r="825" spans="1:8" x14ac:dyDescent="0.25">
      <c r="A825" s="25"/>
      <c r="B825" s="64" t="s">
        <v>227</v>
      </c>
      <c r="C825" s="40"/>
      <c r="D825" s="217"/>
      <c r="E825" s="131"/>
      <c r="F825" s="206"/>
      <c r="G825" s="129"/>
      <c r="H825" s="130"/>
    </row>
    <row r="826" spans="1:8" x14ac:dyDescent="0.25">
      <c r="A826" s="25"/>
      <c r="B826" s="64" t="s">
        <v>332</v>
      </c>
      <c r="C826" s="40"/>
      <c r="D826" s="217"/>
      <c r="E826" s="131"/>
      <c r="F826" s="206"/>
      <c r="G826" s="129"/>
      <c r="H826" s="130"/>
    </row>
    <row r="827" spans="1:8" x14ac:dyDescent="0.25">
      <c r="A827" s="25"/>
      <c r="B827" s="48" t="s">
        <v>1</v>
      </c>
      <c r="C827" s="40"/>
      <c r="D827" s="217">
        <v>8</v>
      </c>
      <c r="E827" s="131"/>
      <c r="F827" s="283"/>
      <c r="G827" s="129"/>
      <c r="H827" s="111">
        <f>D827*F827</f>
        <v>0</v>
      </c>
    </row>
    <row r="828" spans="1:8" x14ac:dyDescent="0.25">
      <c r="A828" s="25"/>
      <c r="B828" s="64" t="s">
        <v>228</v>
      </c>
      <c r="C828" s="40"/>
      <c r="D828" s="217"/>
      <c r="E828" s="131"/>
      <c r="F828" s="206"/>
      <c r="G828" s="129"/>
      <c r="H828" s="130"/>
    </row>
    <row r="829" spans="1:8" x14ac:dyDescent="0.25">
      <c r="A829" s="25"/>
      <c r="B829" s="29" t="s">
        <v>229</v>
      </c>
      <c r="C829" s="40"/>
      <c r="D829" s="217"/>
      <c r="E829" s="131"/>
      <c r="F829" s="206"/>
      <c r="G829" s="129"/>
      <c r="H829" s="130"/>
    </row>
    <row r="830" spans="1:8" x14ac:dyDescent="0.25">
      <c r="A830" s="25"/>
      <c r="B830" s="48" t="s">
        <v>1</v>
      </c>
      <c r="C830" s="40"/>
      <c r="D830" s="217">
        <v>8</v>
      </c>
      <c r="E830" s="131"/>
      <c r="F830" s="209"/>
      <c r="G830" s="129"/>
      <c r="H830" s="111">
        <f>D830*F830</f>
        <v>0</v>
      </c>
    </row>
    <row r="831" spans="1:8" x14ac:dyDescent="0.25">
      <c r="A831" s="25"/>
      <c r="B831" s="64" t="s">
        <v>260</v>
      </c>
      <c r="C831" s="40"/>
      <c r="D831" s="217"/>
      <c r="E831" s="131"/>
      <c r="F831" s="206"/>
      <c r="G831" s="129"/>
      <c r="H831" s="130"/>
    </row>
    <row r="832" spans="1:8" x14ac:dyDescent="0.25">
      <c r="A832" s="25"/>
      <c r="B832" s="29" t="s">
        <v>259</v>
      </c>
      <c r="C832" s="40"/>
      <c r="D832" s="216"/>
      <c r="E832" s="82"/>
      <c r="F832" s="199"/>
      <c r="G832" s="110"/>
    </row>
    <row r="833" spans="1:8" x14ac:dyDescent="0.25">
      <c r="A833" s="25"/>
      <c r="B833" s="48" t="s">
        <v>1</v>
      </c>
      <c r="C833" s="40"/>
      <c r="D833" s="216">
        <v>16</v>
      </c>
      <c r="E833" s="82"/>
      <c r="F833" s="266"/>
      <c r="G833" s="244"/>
      <c r="H833" s="154">
        <f>D833*F833</f>
        <v>0</v>
      </c>
    </row>
    <row r="834" spans="1:8" x14ac:dyDescent="0.25">
      <c r="A834" s="25"/>
      <c r="B834" s="64" t="s">
        <v>261</v>
      </c>
      <c r="C834" s="40"/>
      <c r="D834" s="216"/>
      <c r="E834" s="82"/>
      <c r="F834" s="199"/>
      <c r="G834" s="110"/>
    </row>
    <row r="835" spans="1:8" x14ac:dyDescent="0.25">
      <c r="A835" s="25"/>
      <c r="B835" s="29" t="s">
        <v>259</v>
      </c>
      <c r="C835" s="40"/>
      <c r="D835" s="217"/>
      <c r="E835" s="131"/>
      <c r="F835" s="206"/>
      <c r="G835" s="129"/>
      <c r="H835" s="130"/>
    </row>
    <row r="836" spans="1:8" x14ac:dyDescent="0.25">
      <c r="A836" s="25"/>
      <c r="B836" s="48" t="s">
        <v>1</v>
      </c>
      <c r="C836" s="40"/>
      <c r="D836" s="216">
        <v>16</v>
      </c>
      <c r="E836" s="82"/>
      <c r="F836" s="266"/>
      <c r="G836" s="110"/>
      <c r="H836" s="111">
        <f>D836*F836</f>
        <v>0</v>
      </c>
    </row>
    <row r="837" spans="1:8" x14ac:dyDescent="0.25">
      <c r="A837" s="25"/>
      <c r="B837" s="64" t="s">
        <v>262</v>
      </c>
      <c r="C837" s="40"/>
      <c r="D837" s="217"/>
      <c r="E837" s="131"/>
      <c r="F837" s="206"/>
      <c r="G837" s="129"/>
      <c r="H837" s="130"/>
    </row>
    <row r="838" spans="1:8" x14ac:dyDescent="0.25">
      <c r="A838" s="25"/>
      <c r="B838" s="29" t="s">
        <v>259</v>
      </c>
      <c r="C838" s="40"/>
      <c r="D838" s="217"/>
      <c r="E838" s="131"/>
      <c r="F838" s="206"/>
      <c r="G838" s="129"/>
      <c r="H838" s="130"/>
    </row>
    <row r="839" spans="1:8" x14ac:dyDescent="0.25">
      <c r="A839" s="25"/>
      <c r="B839" s="48" t="s">
        <v>1</v>
      </c>
      <c r="C839" s="40"/>
      <c r="D839" s="216">
        <v>16</v>
      </c>
      <c r="E839" s="82"/>
      <c r="F839" s="266"/>
      <c r="G839" s="110"/>
      <c r="H839" s="111">
        <f>D839*F839</f>
        <v>0</v>
      </c>
    </row>
    <row r="840" spans="1:8" x14ac:dyDescent="0.25">
      <c r="A840" s="25"/>
      <c r="B840" s="241" t="s">
        <v>230</v>
      </c>
      <c r="C840" s="40"/>
      <c r="D840" s="217"/>
      <c r="E840" s="131"/>
      <c r="F840" s="206"/>
      <c r="G840" s="129"/>
    </row>
    <row r="841" spans="1:8" x14ac:dyDescent="0.25">
      <c r="A841" s="25"/>
      <c r="B841" s="29" t="s">
        <v>231</v>
      </c>
      <c r="C841" s="40"/>
      <c r="D841" s="217"/>
      <c r="E841" s="131"/>
      <c r="F841" s="206"/>
      <c r="G841" s="129"/>
    </row>
    <row r="842" spans="1:8" x14ac:dyDescent="0.25">
      <c r="A842" s="25"/>
      <c r="B842" s="48" t="s">
        <v>1</v>
      </c>
      <c r="C842" s="40"/>
      <c r="D842" s="217">
        <v>8</v>
      </c>
      <c r="E842" s="131"/>
      <c r="F842" s="209"/>
      <c r="G842" s="129"/>
      <c r="H842" s="111">
        <f>D842*F842</f>
        <v>0</v>
      </c>
    </row>
    <row r="843" spans="1:8" x14ac:dyDescent="0.25">
      <c r="A843" s="25"/>
      <c r="B843" s="29" t="s">
        <v>232</v>
      </c>
      <c r="C843" s="40"/>
      <c r="D843" s="217"/>
      <c r="E843" s="131"/>
      <c r="F843" s="206"/>
      <c r="G843" s="129"/>
      <c r="H843" s="130"/>
    </row>
    <row r="844" spans="1:8" x14ac:dyDescent="0.25">
      <c r="A844" s="25"/>
      <c r="B844" s="29" t="s">
        <v>223</v>
      </c>
      <c r="C844" s="40"/>
      <c r="D844" s="217"/>
      <c r="E844" s="131"/>
      <c r="F844" s="206"/>
      <c r="G844" s="129"/>
      <c r="H844" s="130"/>
    </row>
    <row r="845" spans="1:8" x14ac:dyDescent="0.25">
      <c r="A845" s="25"/>
      <c r="B845" s="48" t="s">
        <v>1</v>
      </c>
      <c r="C845" s="40"/>
      <c r="D845" s="217">
        <v>8</v>
      </c>
      <c r="E845" s="131"/>
      <c r="F845" s="209"/>
      <c r="G845" s="129"/>
      <c r="H845" s="111">
        <f>D845*F845</f>
        <v>0</v>
      </c>
    </row>
    <row r="846" spans="1:8" x14ac:dyDescent="0.25">
      <c r="A846" s="25"/>
      <c r="B846" s="29" t="s">
        <v>233</v>
      </c>
      <c r="C846" s="40"/>
      <c r="D846" s="217"/>
      <c r="E846" s="131"/>
      <c r="F846" s="206"/>
      <c r="G846" s="129"/>
      <c r="H846" s="130"/>
    </row>
    <row r="847" spans="1:8" x14ac:dyDescent="0.25">
      <c r="A847" s="25"/>
      <c r="B847" s="29" t="s">
        <v>223</v>
      </c>
      <c r="C847" s="40"/>
      <c r="D847" s="217"/>
      <c r="E847" s="131"/>
      <c r="F847" s="206"/>
      <c r="G847" s="129"/>
      <c r="H847" s="130"/>
    </row>
    <row r="848" spans="1:8" x14ac:dyDescent="0.25">
      <c r="A848" s="25"/>
      <c r="B848" s="48" t="s">
        <v>1</v>
      </c>
      <c r="C848" s="40"/>
      <c r="D848" s="217">
        <v>8</v>
      </c>
      <c r="E848" s="131"/>
      <c r="F848" s="209"/>
      <c r="G848" s="129"/>
      <c r="H848" s="111">
        <f>D848*F848</f>
        <v>0</v>
      </c>
    </row>
    <row r="849" spans="1:8" x14ac:dyDescent="0.25">
      <c r="A849" s="25"/>
      <c r="B849" s="64" t="s">
        <v>422</v>
      </c>
      <c r="C849" s="40"/>
      <c r="D849" s="217"/>
      <c r="E849" s="131"/>
      <c r="F849" s="206"/>
      <c r="G849" s="129"/>
      <c r="H849" s="130"/>
    </row>
    <row r="850" spans="1:8" x14ac:dyDescent="0.25">
      <c r="A850" s="25"/>
      <c r="B850" s="240" t="s">
        <v>226</v>
      </c>
      <c r="C850" s="40"/>
      <c r="D850" s="217"/>
      <c r="E850" s="131"/>
      <c r="F850" s="206"/>
      <c r="G850" s="129"/>
      <c r="H850" s="130"/>
    </row>
    <row r="851" spans="1:8" x14ac:dyDescent="0.25">
      <c r="A851" s="25"/>
      <c r="B851" s="29" t="s">
        <v>223</v>
      </c>
      <c r="C851" s="40"/>
      <c r="D851" s="217"/>
      <c r="E851" s="131"/>
      <c r="F851" s="206"/>
      <c r="G851" s="129"/>
      <c r="H851" s="130"/>
    </row>
    <row r="852" spans="1:8" x14ac:dyDescent="0.25">
      <c r="A852" s="25"/>
      <c r="B852" s="48" t="s">
        <v>1</v>
      </c>
      <c r="C852" s="40"/>
      <c r="D852" s="216">
        <v>8</v>
      </c>
      <c r="E852" s="131"/>
      <c r="F852" s="209"/>
      <c r="G852" s="129"/>
      <c r="H852" s="111">
        <f>D852*F852</f>
        <v>0</v>
      </c>
    </row>
    <row r="853" spans="1:8" x14ac:dyDescent="0.25">
      <c r="A853" s="25"/>
      <c r="B853" s="64" t="s">
        <v>234</v>
      </c>
      <c r="C853" s="25"/>
      <c r="D853" s="216"/>
      <c r="E853" s="127"/>
      <c r="F853" s="206"/>
      <c r="G853" s="129"/>
      <c r="H853" s="129"/>
    </row>
    <row r="854" spans="1:8" x14ac:dyDescent="0.25">
      <c r="A854" s="25"/>
      <c r="B854" s="29" t="s">
        <v>292</v>
      </c>
      <c r="C854" s="25"/>
      <c r="D854" s="216"/>
      <c r="E854" s="127"/>
      <c r="F854" s="206"/>
      <c r="G854" s="129"/>
      <c r="H854" s="129"/>
    </row>
    <row r="855" spans="1:8" x14ac:dyDescent="0.25">
      <c r="A855" s="25"/>
      <c r="B855" s="48" t="s">
        <v>1</v>
      </c>
      <c r="C855" s="40"/>
      <c r="D855" s="216">
        <v>8</v>
      </c>
      <c r="E855" s="131"/>
      <c r="F855" s="209"/>
      <c r="G855" s="129"/>
      <c r="H855" s="111">
        <f>D855*F855</f>
        <v>0</v>
      </c>
    </row>
    <row r="856" spans="1:8" x14ac:dyDescent="0.25">
      <c r="A856" s="25"/>
      <c r="B856" s="29"/>
      <c r="C856" s="25"/>
      <c r="D856" s="217"/>
      <c r="E856" s="127"/>
      <c r="F856" s="206"/>
      <c r="G856" s="129"/>
      <c r="H856" s="129"/>
    </row>
    <row r="857" spans="1:8" x14ac:dyDescent="0.25">
      <c r="A857" s="72"/>
      <c r="B857" s="155"/>
      <c r="C857" s="131"/>
      <c r="D857" s="167"/>
      <c r="E857" s="131"/>
      <c r="F857" s="210"/>
      <c r="G857" s="131"/>
      <c r="H857" s="153"/>
    </row>
    <row r="858" spans="1:8" x14ac:dyDescent="0.25">
      <c r="A858" s="65"/>
      <c r="B858" s="14"/>
      <c r="C858" s="68"/>
      <c r="D858" s="172"/>
      <c r="E858" s="136"/>
      <c r="F858" s="211"/>
      <c r="G858" s="137"/>
      <c r="H858" s="119"/>
    </row>
    <row r="859" spans="1:8" x14ac:dyDescent="0.25">
      <c r="A859" s="77" t="s">
        <v>183</v>
      </c>
      <c r="B859" s="50" t="s">
        <v>70</v>
      </c>
      <c r="C859" s="2"/>
      <c r="D859" s="166"/>
      <c r="E859" s="124"/>
      <c r="F859" s="142"/>
      <c r="G859" s="138"/>
      <c r="H859" s="111">
        <f>SUM(H482:H857)</f>
        <v>0</v>
      </c>
    </row>
    <row r="860" spans="1:8" x14ac:dyDescent="0.25">
      <c r="A860" s="78"/>
      <c r="B860" s="17"/>
      <c r="C860" s="69"/>
      <c r="D860" s="173"/>
      <c r="E860" s="139"/>
      <c r="F860" s="201"/>
      <c r="G860" s="138"/>
      <c r="H860" s="111"/>
    </row>
    <row r="861" spans="1:8" x14ac:dyDescent="0.25">
      <c r="A861" s="70"/>
      <c r="B861" s="48"/>
      <c r="C861" s="40"/>
      <c r="D861" s="167"/>
      <c r="E861" s="131"/>
      <c r="F861" s="195"/>
      <c r="G861" s="129"/>
      <c r="H861" s="128"/>
    </row>
    <row r="862" spans="1:8" x14ac:dyDescent="0.25">
      <c r="A862" s="45" t="s">
        <v>184</v>
      </c>
      <c r="B862" s="51" t="s">
        <v>126</v>
      </c>
      <c r="C862" s="49"/>
      <c r="D862" s="169"/>
      <c r="E862" s="132"/>
      <c r="F862" s="208"/>
      <c r="G862" s="144"/>
      <c r="H862" s="143"/>
    </row>
    <row r="863" spans="1:8" x14ac:dyDescent="0.25">
      <c r="A863" s="70"/>
      <c r="B863" s="48"/>
      <c r="C863" s="40"/>
      <c r="D863" s="167"/>
      <c r="E863" s="131"/>
      <c r="F863" s="195"/>
      <c r="G863" s="129"/>
      <c r="H863" s="128"/>
    </row>
    <row r="864" spans="1:8" x14ac:dyDescent="0.25">
      <c r="A864" s="72"/>
      <c r="B864" s="232"/>
      <c r="C864" s="273"/>
      <c r="D864" s="274"/>
      <c r="E864" s="275"/>
      <c r="F864" s="207"/>
      <c r="G864" s="275"/>
      <c r="H864" s="123"/>
    </row>
    <row r="865" spans="1:8" ht="30" x14ac:dyDescent="0.25">
      <c r="A865" s="72"/>
      <c r="B865" s="276" t="s">
        <v>341</v>
      </c>
      <c r="C865" s="273"/>
      <c r="D865" s="274"/>
      <c r="E865" s="275"/>
      <c r="F865" s="207"/>
      <c r="G865" s="275"/>
      <c r="H865" s="123"/>
    </row>
    <row r="866" spans="1:8" x14ac:dyDescent="0.25">
      <c r="A866" s="72"/>
      <c r="B866" s="232"/>
      <c r="C866" s="40"/>
      <c r="D866" s="175"/>
      <c r="E866" s="131"/>
      <c r="F866" s="195"/>
      <c r="G866" s="131"/>
      <c r="H866" s="112"/>
    </row>
    <row r="867" spans="1:8" ht="28.5" x14ac:dyDescent="0.25">
      <c r="B867" s="233" t="s">
        <v>340</v>
      </c>
      <c r="C867" s="64"/>
      <c r="D867" s="167"/>
      <c r="E867" s="131"/>
      <c r="F867" s="195"/>
      <c r="G867" s="129"/>
      <c r="H867" s="128"/>
    </row>
    <row r="868" spans="1:8" x14ac:dyDescent="0.25">
      <c r="B868" s="233" t="s">
        <v>108</v>
      </c>
      <c r="C868" s="64"/>
      <c r="D868" s="167"/>
      <c r="E868" s="131"/>
      <c r="F868" s="195"/>
      <c r="G868" s="129"/>
      <c r="H868" s="128"/>
    </row>
    <row r="869" spans="1:8" x14ac:dyDescent="0.25">
      <c r="B869" s="233"/>
      <c r="C869" s="64"/>
      <c r="D869" s="167"/>
      <c r="E869" s="131"/>
      <c r="F869" s="195"/>
      <c r="G869" s="129"/>
      <c r="H869" s="128"/>
    </row>
    <row r="870" spans="1:8" ht="28.5" x14ac:dyDescent="0.25">
      <c r="B870" s="18" t="s">
        <v>426</v>
      </c>
      <c r="C870" s="64"/>
      <c r="D870" s="167"/>
      <c r="E870" s="131"/>
      <c r="F870" s="195"/>
      <c r="G870" s="129"/>
      <c r="H870" s="128"/>
    </row>
    <row r="871" spans="1:8" x14ac:dyDescent="0.25">
      <c r="B871" s="18" t="s">
        <v>342</v>
      </c>
      <c r="C871" s="64"/>
      <c r="D871" s="167"/>
      <c r="E871" s="131"/>
      <c r="F871" s="195"/>
      <c r="G871" s="129"/>
      <c r="H871" s="128"/>
    </row>
    <row r="872" spans="1:8" x14ac:dyDescent="0.25">
      <c r="B872" s="183" t="s">
        <v>12</v>
      </c>
      <c r="C872" s="64"/>
      <c r="D872" s="229">
        <v>36</v>
      </c>
      <c r="E872" s="131"/>
      <c r="F872" s="209"/>
      <c r="G872" s="129"/>
      <c r="H872" s="111">
        <f>D872*F872</f>
        <v>0</v>
      </c>
    </row>
    <row r="873" spans="1:8" x14ac:dyDescent="0.25">
      <c r="A873" s="25"/>
      <c r="B873" s="182" t="s">
        <v>427</v>
      </c>
      <c r="C873" s="25"/>
      <c r="D873" s="217"/>
      <c r="E873" s="127"/>
      <c r="F873" s="206"/>
      <c r="G873" s="127"/>
      <c r="H873" s="127"/>
    </row>
    <row r="874" spans="1:8" x14ac:dyDescent="0.25">
      <c r="A874" s="72"/>
      <c r="B874" s="183" t="s">
        <v>12</v>
      </c>
      <c r="C874" s="64"/>
      <c r="D874" s="217">
        <v>36</v>
      </c>
      <c r="E874" s="131"/>
      <c r="F874" s="209"/>
      <c r="G874" s="131"/>
      <c r="H874" s="111">
        <f>D874*F874</f>
        <v>0</v>
      </c>
    </row>
    <row r="875" spans="1:8" x14ac:dyDescent="0.25">
      <c r="A875" s="72"/>
      <c r="B875" s="276" t="s">
        <v>431</v>
      </c>
      <c r="C875" s="64"/>
      <c r="D875" s="217"/>
      <c r="E875" s="131"/>
      <c r="F875" s="195"/>
      <c r="G875" s="131"/>
      <c r="H875" s="112"/>
    </row>
    <row r="876" spans="1:8" x14ac:dyDescent="0.25">
      <c r="A876" s="72"/>
      <c r="B876" s="183"/>
      <c r="C876" s="64"/>
      <c r="D876" s="217"/>
      <c r="E876" s="131"/>
      <c r="F876" s="195"/>
      <c r="G876" s="131"/>
      <c r="H876" s="112"/>
    </row>
    <row r="877" spans="1:8" ht="28.5" x14ac:dyDescent="0.25">
      <c r="A877" s="72"/>
      <c r="B877" s="18" t="s">
        <v>343</v>
      </c>
      <c r="C877" s="64"/>
      <c r="D877" s="167"/>
      <c r="E877" s="131"/>
      <c r="F877" s="195"/>
      <c r="G877" s="129"/>
      <c r="H877" s="128"/>
    </row>
    <row r="878" spans="1:8" x14ac:dyDescent="0.25">
      <c r="A878" s="72"/>
      <c r="B878" s="18" t="s">
        <v>423</v>
      </c>
      <c r="C878" s="64"/>
      <c r="D878" s="167"/>
      <c r="E878" s="131"/>
      <c r="F878" s="195"/>
      <c r="G878" s="129"/>
      <c r="H878" s="128"/>
    </row>
    <row r="879" spans="1:8" x14ac:dyDescent="0.25">
      <c r="B879" s="183" t="s">
        <v>12</v>
      </c>
      <c r="C879" s="64"/>
      <c r="D879" s="229">
        <v>16</v>
      </c>
      <c r="E879" s="131"/>
      <c r="F879" s="209"/>
      <c r="G879" s="129"/>
      <c r="H879" s="111">
        <f>D879*F879</f>
        <v>0</v>
      </c>
    </row>
    <row r="880" spans="1:8" x14ac:dyDescent="0.25">
      <c r="B880" s="183"/>
      <c r="C880" s="64"/>
      <c r="D880" s="229"/>
      <c r="E880" s="131"/>
      <c r="F880" s="195"/>
      <c r="G880" s="129"/>
      <c r="H880" s="112"/>
    </row>
    <row r="881" spans="1:8" x14ac:dyDescent="0.25">
      <c r="B881" s="276" t="s">
        <v>424</v>
      </c>
      <c r="C881" s="64"/>
      <c r="D881" s="229"/>
      <c r="E881" s="131"/>
      <c r="F881" s="195"/>
      <c r="G881" s="129"/>
      <c r="H881" s="112"/>
    </row>
    <row r="882" spans="1:8" x14ac:dyDescent="0.25">
      <c r="B882" s="276"/>
      <c r="C882" s="64"/>
      <c r="D882" s="229"/>
      <c r="E882" s="131"/>
      <c r="F882" s="195"/>
      <c r="G882" s="129"/>
      <c r="H882" s="112"/>
    </row>
    <row r="883" spans="1:8" ht="142.5" x14ac:dyDescent="0.25">
      <c r="B883" s="292" t="s">
        <v>432</v>
      </c>
      <c r="C883" s="64"/>
      <c r="D883" s="229"/>
      <c r="E883" s="131"/>
      <c r="F883" s="195"/>
      <c r="G883" s="129"/>
      <c r="H883" s="112"/>
    </row>
    <row r="884" spans="1:8" x14ac:dyDescent="0.25">
      <c r="B884" s="301" t="s">
        <v>425</v>
      </c>
      <c r="D884" s="229">
        <v>55</v>
      </c>
      <c r="F884" s="308"/>
      <c r="H884" s="111">
        <f>D884*F884</f>
        <v>0</v>
      </c>
    </row>
    <row r="885" spans="1:8" x14ac:dyDescent="0.25">
      <c r="B885" s="183"/>
      <c r="C885" s="64"/>
      <c r="D885" s="229"/>
      <c r="E885" s="131"/>
      <c r="F885" s="195"/>
      <c r="G885" s="129"/>
      <c r="H885" s="112"/>
    </row>
    <row r="886" spans="1:8" x14ac:dyDescent="0.25">
      <c r="B886" s="63"/>
      <c r="C886" s="2"/>
      <c r="D886" s="177"/>
      <c r="E886" s="124"/>
      <c r="F886" s="142"/>
      <c r="G886" s="126"/>
      <c r="H886" s="112"/>
    </row>
    <row r="887" spans="1:8" x14ac:dyDescent="0.25">
      <c r="A887" s="65"/>
      <c r="B887" s="14"/>
      <c r="C887" s="68"/>
      <c r="D887" s="172"/>
      <c r="E887" s="136"/>
      <c r="F887" s="211"/>
      <c r="G887" s="137"/>
      <c r="H887" s="119"/>
    </row>
    <row r="888" spans="1:8" x14ac:dyDescent="0.25">
      <c r="A888" s="77" t="s">
        <v>184</v>
      </c>
      <c r="B888" s="50" t="s">
        <v>127</v>
      </c>
      <c r="C888" s="2"/>
      <c r="D888" s="166"/>
      <c r="E888" s="124"/>
      <c r="F888" s="142"/>
      <c r="G888" s="138"/>
      <c r="H888" s="111">
        <f>SUM(H867:H886)</f>
        <v>0</v>
      </c>
    </row>
    <row r="889" spans="1:8" x14ac:dyDescent="0.25">
      <c r="A889" s="78"/>
      <c r="B889" s="17"/>
      <c r="C889" s="69"/>
      <c r="D889" s="173"/>
      <c r="E889" s="139"/>
      <c r="F889" s="201"/>
      <c r="G889" s="138"/>
      <c r="H889" s="111"/>
    </row>
    <row r="890" spans="1:8" x14ac:dyDescent="0.25">
      <c r="B890" s="63"/>
      <c r="C890" s="2"/>
      <c r="D890" s="166"/>
      <c r="E890" s="124"/>
      <c r="F890" s="142"/>
      <c r="G890" s="126"/>
      <c r="H890" s="112"/>
    </row>
    <row r="891" spans="1:8" x14ac:dyDescent="0.25">
      <c r="A891" s="45" t="s">
        <v>186</v>
      </c>
      <c r="B891" s="51" t="s">
        <v>71</v>
      </c>
      <c r="C891" s="49"/>
      <c r="D891" s="169"/>
      <c r="E891" s="132"/>
      <c r="F891" s="208"/>
      <c r="G891" s="144"/>
      <c r="H891" s="143"/>
    </row>
    <row r="892" spans="1:8" x14ac:dyDescent="0.25">
      <c r="A892" s="70"/>
      <c r="B892" s="48"/>
      <c r="C892" s="40"/>
      <c r="D892" s="167"/>
      <c r="E892" s="131"/>
      <c r="F892" s="195"/>
      <c r="G892" s="129"/>
      <c r="H892" s="128"/>
    </row>
    <row r="893" spans="1:8" x14ac:dyDescent="0.25">
      <c r="A893" s="70"/>
      <c r="B893" s="80"/>
      <c r="C893" s="92"/>
      <c r="D893" s="157"/>
      <c r="E893" s="104"/>
      <c r="F893" s="140"/>
      <c r="G893" s="116"/>
      <c r="H893" s="112"/>
    </row>
    <row r="894" spans="1:8" ht="30" x14ac:dyDescent="0.25">
      <c r="A894" s="45"/>
      <c r="B894" s="28" t="s">
        <v>220</v>
      </c>
      <c r="C894" s="92"/>
      <c r="D894" s="157"/>
      <c r="E894" s="104"/>
      <c r="F894" s="140"/>
      <c r="G894" s="116"/>
      <c r="H894" s="112"/>
    </row>
    <row r="895" spans="1:8" x14ac:dyDescent="0.25">
      <c r="A895" s="70"/>
      <c r="B895" s="80"/>
      <c r="C895" s="92"/>
      <c r="D895" s="157"/>
      <c r="E895" s="104"/>
      <c r="F895" s="140"/>
      <c r="G895" s="116"/>
      <c r="H895" s="112"/>
    </row>
    <row r="896" spans="1:8" ht="43.5" x14ac:dyDescent="0.25">
      <c r="A896" s="70"/>
      <c r="B896" s="29" t="s">
        <v>72</v>
      </c>
      <c r="C896" s="92"/>
      <c r="D896" s="157"/>
      <c r="E896" s="104"/>
      <c r="F896" s="140"/>
      <c r="G896" s="116"/>
      <c r="H896" s="112"/>
    </row>
    <row r="897" spans="1:8" x14ac:dyDescent="0.25">
      <c r="A897" s="45"/>
      <c r="B897" s="80"/>
      <c r="C897" s="92"/>
      <c r="D897" s="157"/>
      <c r="E897" s="104"/>
      <c r="F897" s="140"/>
      <c r="G897" s="116"/>
      <c r="H897" s="112"/>
    </row>
    <row r="898" spans="1:8" x14ac:dyDescent="0.25">
      <c r="A898" s="70"/>
      <c r="B898" s="29" t="s">
        <v>73</v>
      </c>
      <c r="C898" s="92"/>
      <c r="D898" s="157"/>
      <c r="E898" s="104"/>
      <c r="F898" s="206"/>
      <c r="G898" s="129"/>
      <c r="H898" s="129"/>
    </row>
    <row r="899" spans="1:8" x14ac:dyDescent="0.25">
      <c r="A899" s="70"/>
      <c r="B899" s="48" t="s">
        <v>12</v>
      </c>
      <c r="C899" s="40"/>
      <c r="D899" s="217">
        <f>F10</f>
        <v>2440.37</v>
      </c>
      <c r="E899" s="131"/>
      <c r="F899" s="209"/>
      <c r="G899" s="129"/>
      <c r="H899" s="111">
        <f>D899*F899</f>
        <v>0</v>
      </c>
    </row>
    <row r="900" spans="1:8" x14ac:dyDescent="0.25">
      <c r="A900" s="45"/>
      <c r="B900" s="48"/>
      <c r="C900" s="40"/>
      <c r="D900" s="167"/>
      <c r="E900" s="131"/>
      <c r="F900" s="195"/>
      <c r="G900" s="129"/>
      <c r="H900" s="128"/>
    </row>
    <row r="901" spans="1:8" x14ac:dyDescent="0.25">
      <c r="A901" s="45"/>
      <c r="B901" s="28" t="s">
        <v>235</v>
      </c>
      <c r="C901" s="40"/>
      <c r="D901" s="217"/>
      <c r="E901" s="131"/>
      <c r="F901" s="206"/>
      <c r="G901" s="129"/>
      <c r="H901" s="130"/>
    </row>
    <row r="902" spans="1:8" x14ac:dyDescent="0.25">
      <c r="A902" s="45"/>
      <c r="B902" s="28"/>
      <c r="C902" s="40"/>
      <c r="D902" s="217"/>
      <c r="E902" s="131"/>
      <c r="F902" s="206"/>
      <c r="G902" s="129"/>
      <c r="H902" s="130"/>
    </row>
    <row r="903" spans="1:8" ht="28.5" x14ac:dyDescent="0.25">
      <c r="A903" s="45"/>
      <c r="B903" s="241" t="s">
        <v>236</v>
      </c>
      <c r="C903" s="40"/>
      <c r="D903" s="217"/>
      <c r="E903" s="131"/>
      <c r="F903" s="206"/>
      <c r="G903" s="129"/>
      <c r="H903" s="130"/>
    </row>
    <row r="904" spans="1:8" x14ac:dyDescent="0.25">
      <c r="A904" s="45"/>
      <c r="B904" s="48" t="s">
        <v>12</v>
      </c>
      <c r="C904" s="40"/>
      <c r="D904" s="217">
        <f>F10</f>
        <v>2440.37</v>
      </c>
      <c r="E904" s="131"/>
      <c r="F904" s="209"/>
      <c r="G904" s="129"/>
      <c r="H904" s="111">
        <f>D904*F904</f>
        <v>0</v>
      </c>
    </row>
    <row r="905" spans="1:8" x14ac:dyDescent="0.25">
      <c r="A905" s="45"/>
      <c r="B905" s="48"/>
      <c r="C905" s="40"/>
      <c r="D905" s="167"/>
      <c r="E905" s="131"/>
      <c r="F905" s="195"/>
      <c r="G905" s="129"/>
      <c r="H905" s="128"/>
    </row>
    <row r="906" spans="1:8" x14ac:dyDescent="0.25">
      <c r="A906" s="69"/>
      <c r="B906" s="71"/>
      <c r="C906" s="66"/>
      <c r="D906" s="171"/>
      <c r="E906" s="135"/>
      <c r="F906" s="209"/>
      <c r="G906" s="145"/>
      <c r="H906" s="146"/>
    </row>
    <row r="907" spans="1:8" x14ac:dyDescent="0.25">
      <c r="A907" s="45"/>
      <c r="B907" s="21"/>
      <c r="C907" s="68"/>
      <c r="D907" s="172"/>
      <c r="E907" s="136"/>
      <c r="F907" s="211"/>
      <c r="G907" s="137"/>
      <c r="H907" s="119"/>
    </row>
    <row r="908" spans="1:8" x14ac:dyDescent="0.25">
      <c r="A908" s="70" t="s">
        <v>186</v>
      </c>
      <c r="B908" s="50" t="s">
        <v>74</v>
      </c>
      <c r="C908" s="2"/>
      <c r="D908" s="166"/>
      <c r="E908" s="124"/>
      <c r="F908" s="142"/>
      <c r="G908" s="138"/>
      <c r="H908" s="111">
        <f>SUM(H899:H906)</f>
        <v>0</v>
      </c>
    </row>
    <row r="909" spans="1:8" x14ac:dyDescent="0.25">
      <c r="A909" s="91"/>
      <c r="B909" s="17"/>
      <c r="C909" s="69"/>
      <c r="D909" s="173"/>
      <c r="E909" s="139"/>
      <c r="F909" s="201"/>
      <c r="G909" s="138"/>
      <c r="H909" s="111"/>
    </row>
    <row r="910" spans="1:8" x14ac:dyDescent="0.25">
      <c r="A910" s="156"/>
      <c r="B910" s="21"/>
      <c r="C910" s="2"/>
      <c r="D910" s="166"/>
      <c r="E910" s="124"/>
      <c r="F910" s="142"/>
      <c r="G910" s="126"/>
      <c r="H910" s="112"/>
    </row>
    <row r="911" spans="1:8" x14ac:dyDescent="0.25">
      <c r="A911" s="70" t="s">
        <v>185</v>
      </c>
      <c r="B911" s="28" t="s">
        <v>75</v>
      </c>
      <c r="C911" s="40"/>
      <c r="D911" s="167"/>
      <c r="E911" s="131"/>
      <c r="F911" s="195"/>
      <c r="G911" s="129"/>
      <c r="H911" s="128"/>
    </row>
    <row r="912" spans="1:8" x14ac:dyDescent="0.25">
      <c r="A912" s="72"/>
      <c r="B912" s="29"/>
      <c r="C912" s="40"/>
      <c r="D912" s="167"/>
      <c r="E912" s="131"/>
      <c r="F912" s="195"/>
      <c r="G912" s="129"/>
      <c r="H912" s="128"/>
    </row>
    <row r="913" spans="1:8" ht="30" x14ac:dyDescent="0.25">
      <c r="A913" s="72"/>
      <c r="B913" s="28" t="s">
        <v>237</v>
      </c>
      <c r="C913" s="40"/>
      <c r="D913" s="167"/>
      <c r="E913" s="131"/>
      <c r="F913" s="195"/>
      <c r="G913" s="129"/>
      <c r="H913" s="128"/>
    </row>
    <row r="914" spans="1:8" x14ac:dyDescent="0.25">
      <c r="A914" s="72"/>
      <c r="B914" s="29"/>
      <c r="C914" s="40"/>
      <c r="D914" s="167"/>
      <c r="E914" s="131"/>
      <c r="F914" s="195"/>
      <c r="G914" s="129"/>
      <c r="H914" s="128"/>
    </row>
    <row r="915" spans="1:8" ht="100.5" x14ac:dyDescent="0.25">
      <c r="A915" s="72"/>
      <c r="B915" s="29" t="s">
        <v>238</v>
      </c>
      <c r="C915" s="40"/>
      <c r="D915" s="167"/>
      <c r="E915" s="131"/>
      <c r="F915" s="195"/>
      <c r="G915" s="129"/>
      <c r="H915" s="128"/>
    </row>
    <row r="916" spans="1:8" x14ac:dyDescent="0.25">
      <c r="A916" s="72"/>
      <c r="B916" s="29"/>
      <c r="C916" s="40"/>
      <c r="D916" s="167"/>
      <c r="E916" s="131"/>
      <c r="F916" s="195"/>
      <c r="G916" s="129"/>
      <c r="H916" s="128"/>
    </row>
    <row r="917" spans="1:8" ht="57" x14ac:dyDescent="0.25">
      <c r="A917" s="72"/>
      <c r="B917" s="58" t="s">
        <v>95</v>
      </c>
      <c r="C917" s="40"/>
      <c r="D917" s="167"/>
      <c r="E917" s="131"/>
      <c r="F917" s="195"/>
      <c r="G917" s="129"/>
      <c r="H917" s="128"/>
    </row>
    <row r="918" spans="1:8" x14ac:dyDescent="0.25">
      <c r="A918" s="72"/>
      <c r="B918" s="29"/>
      <c r="C918" s="40"/>
      <c r="D918" s="167"/>
      <c r="E918" s="131"/>
      <c r="F918" s="195"/>
      <c r="G918" s="129"/>
      <c r="H918" s="128"/>
    </row>
    <row r="919" spans="1:8" ht="57.75" x14ac:dyDescent="0.25">
      <c r="A919" s="72"/>
      <c r="B919" s="29" t="s">
        <v>199</v>
      </c>
      <c r="C919" s="40"/>
      <c r="D919" s="167"/>
      <c r="E919" s="131"/>
      <c r="F919" s="195"/>
      <c r="G919" s="129"/>
      <c r="H919" s="128"/>
    </row>
    <row r="920" spans="1:8" x14ac:dyDescent="0.25">
      <c r="A920" s="72"/>
      <c r="B920" s="29"/>
      <c r="C920" s="40"/>
      <c r="D920" s="167"/>
      <c r="E920" s="131"/>
      <c r="F920" s="195"/>
      <c r="G920" s="129"/>
      <c r="H920" s="128"/>
    </row>
    <row r="921" spans="1:8" ht="114.75" x14ac:dyDescent="0.25">
      <c r="A921" s="72"/>
      <c r="B921" s="29" t="s">
        <v>200</v>
      </c>
      <c r="C921" s="40"/>
      <c r="D921" s="167"/>
      <c r="E921" s="131"/>
      <c r="F921" s="195"/>
      <c r="G921" s="129"/>
      <c r="H921" s="128"/>
    </row>
    <row r="922" spans="1:8" x14ac:dyDescent="0.25">
      <c r="A922" s="72"/>
      <c r="B922" s="29"/>
      <c r="C922" s="40"/>
      <c r="D922" s="167"/>
      <c r="E922" s="131"/>
      <c r="F922" s="195"/>
      <c r="G922" s="129"/>
      <c r="H922" s="128"/>
    </row>
    <row r="923" spans="1:8" x14ac:dyDescent="0.25">
      <c r="A923" s="72"/>
      <c r="B923" s="29" t="s">
        <v>96</v>
      </c>
      <c r="C923" s="40"/>
      <c r="D923" s="167"/>
      <c r="E923" s="131"/>
      <c r="F923" s="195"/>
      <c r="G923" s="129"/>
      <c r="H923" s="128"/>
    </row>
    <row r="924" spans="1:8" ht="29.25" x14ac:dyDescent="0.25">
      <c r="A924" s="72"/>
      <c r="B924" s="29" t="s">
        <v>76</v>
      </c>
      <c r="C924" s="40"/>
      <c r="D924" s="167"/>
      <c r="E924" s="131"/>
      <c r="F924" s="195"/>
      <c r="G924" s="129"/>
      <c r="H924" s="128"/>
    </row>
    <row r="925" spans="1:8" x14ac:dyDescent="0.25">
      <c r="A925" s="72"/>
      <c r="B925" s="29"/>
      <c r="C925" s="40"/>
      <c r="D925" s="167"/>
      <c r="E925" s="131"/>
      <c r="F925" s="195"/>
      <c r="G925" s="129"/>
      <c r="H925" s="128"/>
    </row>
    <row r="926" spans="1:8" x14ac:dyDescent="0.25">
      <c r="A926" s="72"/>
      <c r="B926" s="29" t="s">
        <v>97</v>
      </c>
      <c r="C926" s="40"/>
      <c r="D926" s="167"/>
      <c r="E926" s="131"/>
      <c r="F926" s="195"/>
      <c r="G926" s="129"/>
      <c r="H926" s="128"/>
    </row>
    <row r="927" spans="1:8" ht="72" x14ac:dyDescent="0.25">
      <c r="A927" s="72"/>
      <c r="B927" s="29" t="s">
        <v>77</v>
      </c>
      <c r="C927" s="40"/>
      <c r="D927" s="167"/>
      <c r="E927" s="131"/>
      <c r="F927" s="195"/>
      <c r="G927" s="129"/>
      <c r="H927" s="128"/>
    </row>
    <row r="928" spans="1:8" x14ac:dyDescent="0.25">
      <c r="A928" s="72"/>
      <c r="B928" s="29"/>
      <c r="C928" s="40"/>
      <c r="D928" s="167"/>
      <c r="E928" s="131"/>
      <c r="F928" s="195"/>
      <c r="G928" s="129"/>
      <c r="H928" s="128"/>
    </row>
    <row r="929" spans="1:8" x14ac:dyDescent="0.25">
      <c r="A929" s="72"/>
      <c r="B929" s="29" t="s">
        <v>98</v>
      </c>
      <c r="C929" s="40"/>
      <c r="D929" s="167"/>
      <c r="E929" s="131"/>
      <c r="F929" s="195"/>
      <c r="G929" s="129"/>
      <c r="H929" s="128"/>
    </row>
    <row r="930" spans="1:8" ht="57.75" x14ac:dyDescent="0.25">
      <c r="A930" s="72"/>
      <c r="B930" s="29" t="s">
        <v>78</v>
      </c>
      <c r="C930" s="40"/>
      <c r="D930" s="167"/>
      <c r="E930" s="131"/>
      <c r="F930" s="195"/>
      <c r="G930" s="129"/>
      <c r="H930" s="128"/>
    </row>
    <row r="931" spans="1:8" x14ac:dyDescent="0.25">
      <c r="A931" s="72"/>
      <c r="B931" s="29"/>
      <c r="C931" s="40"/>
      <c r="D931" s="167"/>
      <c r="E931" s="131"/>
      <c r="F931" s="195"/>
      <c r="G931" s="129"/>
      <c r="H931" s="128"/>
    </row>
    <row r="932" spans="1:8" x14ac:dyDescent="0.25">
      <c r="A932" s="72"/>
      <c r="B932" s="81" t="s">
        <v>79</v>
      </c>
      <c r="C932" s="40"/>
      <c r="D932" s="167"/>
      <c r="E932" s="131"/>
      <c r="F932" s="195"/>
      <c r="G932" s="129"/>
      <c r="H932" s="128"/>
    </row>
    <row r="933" spans="1:8" x14ac:dyDescent="0.25">
      <c r="A933" s="72"/>
      <c r="B933" s="28"/>
      <c r="C933" s="40"/>
      <c r="D933" s="167"/>
      <c r="E933" s="131"/>
      <c r="F933" s="195"/>
      <c r="G933" s="129"/>
      <c r="H933" s="128"/>
    </row>
    <row r="934" spans="1:8" ht="29.25" x14ac:dyDescent="0.25">
      <c r="A934" s="75"/>
      <c r="B934" s="29" t="s">
        <v>80</v>
      </c>
      <c r="C934" s="40"/>
      <c r="D934" s="167"/>
      <c r="E934" s="131"/>
      <c r="F934" s="195"/>
      <c r="G934" s="129"/>
      <c r="H934" s="128"/>
    </row>
    <row r="935" spans="1:8" x14ac:dyDescent="0.25">
      <c r="A935" s="75"/>
      <c r="B935" s="29"/>
      <c r="C935" s="40"/>
      <c r="D935" s="167"/>
      <c r="E935" s="131"/>
      <c r="F935" s="195"/>
      <c r="G935" s="129"/>
      <c r="H935" s="128"/>
    </row>
    <row r="936" spans="1:8" ht="17.25" x14ac:dyDescent="0.25">
      <c r="A936" s="75"/>
      <c r="B936" s="29" t="s">
        <v>81</v>
      </c>
      <c r="C936" s="40"/>
      <c r="D936" s="167"/>
      <c r="E936" s="131"/>
      <c r="F936" s="195"/>
      <c r="G936" s="129"/>
      <c r="H936" s="128"/>
    </row>
    <row r="937" spans="1:8" x14ac:dyDescent="0.25">
      <c r="A937" s="75"/>
      <c r="B937" s="29"/>
      <c r="C937" s="40"/>
      <c r="D937" s="167"/>
      <c r="E937" s="131"/>
      <c r="F937" s="195"/>
      <c r="G937" s="129"/>
      <c r="H937" s="128"/>
    </row>
    <row r="938" spans="1:8" x14ac:dyDescent="0.25">
      <c r="B938" s="222" t="s">
        <v>338</v>
      </c>
      <c r="H938" s="107"/>
    </row>
    <row r="939" spans="1:8" x14ac:dyDescent="0.25">
      <c r="B939" s="223" t="s">
        <v>46</v>
      </c>
      <c r="D939" s="226">
        <f>F10</f>
        <v>2440.37</v>
      </c>
      <c r="F939" s="196"/>
      <c r="H939" s="111">
        <f>D939*F939</f>
        <v>0</v>
      </c>
    </row>
    <row r="940" spans="1:8" x14ac:dyDescent="0.25">
      <c r="A940" s="25"/>
      <c r="B940" s="29"/>
      <c r="C940" s="40"/>
      <c r="D940" s="167"/>
      <c r="E940" s="131"/>
      <c r="F940" s="195"/>
      <c r="G940" s="129"/>
      <c r="H940" s="128"/>
    </row>
    <row r="941" spans="1:8" x14ac:dyDescent="0.25">
      <c r="A941" s="25"/>
      <c r="B941" s="28" t="s">
        <v>82</v>
      </c>
      <c r="C941" s="25"/>
      <c r="D941" s="167"/>
      <c r="E941" s="127"/>
      <c r="F941" s="206"/>
      <c r="G941" s="129"/>
      <c r="H941" s="129"/>
    </row>
    <row r="942" spans="1:8" x14ac:dyDescent="0.25">
      <c r="A942" s="25"/>
      <c r="B942" s="29"/>
      <c r="C942" s="25"/>
      <c r="D942" s="167"/>
      <c r="E942" s="127"/>
      <c r="F942" s="206"/>
      <c r="G942" s="129"/>
      <c r="H942" s="129"/>
    </row>
    <row r="943" spans="1:8" ht="43.5" x14ac:dyDescent="0.25">
      <c r="A943" s="25"/>
      <c r="B943" s="29" t="s">
        <v>83</v>
      </c>
      <c r="C943" s="25"/>
      <c r="D943" s="167"/>
      <c r="E943" s="127"/>
      <c r="F943" s="206"/>
      <c r="G943" s="129"/>
      <c r="H943" s="129"/>
    </row>
    <row r="944" spans="1:8" x14ac:dyDescent="0.25">
      <c r="A944" s="25"/>
      <c r="B944" s="29"/>
      <c r="C944" s="25"/>
      <c r="D944" s="167"/>
      <c r="E944" s="127"/>
      <c r="F944" s="206"/>
      <c r="G944" s="129"/>
      <c r="H944" s="129"/>
    </row>
    <row r="945" spans="1:8" ht="29.25" x14ac:dyDescent="0.25">
      <c r="A945" s="25"/>
      <c r="B945" s="29" t="s">
        <v>84</v>
      </c>
      <c r="C945" s="25"/>
      <c r="D945" s="167"/>
      <c r="E945" s="127"/>
      <c r="F945" s="206"/>
      <c r="G945" s="129"/>
      <c r="H945" s="129"/>
    </row>
    <row r="946" spans="1:8" x14ac:dyDescent="0.25">
      <c r="A946" s="25"/>
      <c r="B946" s="29"/>
      <c r="C946" s="25"/>
      <c r="D946" s="167"/>
      <c r="E946" s="127"/>
      <c r="F946" s="206"/>
      <c r="G946" s="129"/>
      <c r="H946" s="129"/>
    </row>
    <row r="947" spans="1:8" ht="43.5" x14ac:dyDescent="0.25">
      <c r="A947" s="25"/>
      <c r="B947" s="29" t="s">
        <v>85</v>
      </c>
      <c r="C947" s="25"/>
      <c r="D947" s="167"/>
      <c r="E947" s="127"/>
      <c r="F947" s="206"/>
      <c r="G947" s="129"/>
      <c r="H947" s="129"/>
    </row>
    <row r="948" spans="1:8" x14ac:dyDescent="0.25">
      <c r="A948" s="25"/>
      <c r="B948" s="29"/>
      <c r="C948" s="25"/>
      <c r="D948" s="167"/>
      <c r="E948" s="127"/>
      <c r="F948" s="206"/>
      <c r="G948" s="129"/>
      <c r="H948" s="129"/>
    </row>
    <row r="949" spans="1:8" ht="72" x14ac:dyDescent="0.25">
      <c r="A949" s="25"/>
      <c r="B949" s="29" t="s">
        <v>189</v>
      </c>
      <c r="C949" s="25"/>
      <c r="D949" s="167"/>
      <c r="E949" s="127"/>
      <c r="F949" s="206"/>
      <c r="G949" s="129"/>
      <c r="H949" s="129"/>
    </row>
    <row r="950" spans="1:8" x14ac:dyDescent="0.25">
      <c r="A950" s="25"/>
      <c r="B950" s="29"/>
      <c r="C950" s="25"/>
      <c r="D950" s="167"/>
      <c r="E950" s="127"/>
      <c r="F950" s="206"/>
      <c r="G950" s="129"/>
      <c r="H950" s="129"/>
    </row>
    <row r="951" spans="1:8" ht="29.25" x14ac:dyDescent="0.25">
      <c r="A951" s="25"/>
      <c r="B951" s="29" t="s">
        <v>86</v>
      </c>
      <c r="C951" s="25"/>
      <c r="D951" s="167"/>
      <c r="E951" s="127"/>
      <c r="F951" s="206"/>
      <c r="G951" s="129"/>
      <c r="H951" s="129"/>
    </row>
    <row r="952" spans="1:8" ht="29.25" x14ac:dyDescent="0.25">
      <c r="A952" s="25"/>
      <c r="B952" s="29" t="s">
        <v>87</v>
      </c>
      <c r="C952" s="25"/>
      <c r="D952" s="167"/>
      <c r="E952" s="127"/>
      <c r="F952" s="206"/>
      <c r="G952" s="129"/>
      <c r="H952" s="129"/>
    </row>
    <row r="953" spans="1:8" x14ac:dyDescent="0.25">
      <c r="A953" s="25"/>
      <c r="B953" s="29"/>
      <c r="C953" s="25"/>
      <c r="D953" s="167"/>
      <c r="E953" s="127"/>
      <c r="F953" s="206"/>
      <c r="G953" s="129"/>
      <c r="H953" s="129"/>
    </row>
    <row r="954" spans="1:8" ht="42.75" x14ac:dyDescent="0.25">
      <c r="A954" s="25"/>
      <c r="B954" s="18" t="s">
        <v>171</v>
      </c>
      <c r="C954" s="25"/>
      <c r="D954" s="167"/>
      <c r="E954" s="127"/>
      <c r="F954" s="206"/>
      <c r="G954" s="129"/>
      <c r="H954" s="129"/>
    </row>
    <row r="955" spans="1:8" x14ac:dyDescent="0.25">
      <c r="A955" s="25"/>
      <c r="B955" s="29"/>
      <c r="C955" s="25"/>
      <c r="D955" s="167"/>
      <c r="E955" s="127"/>
      <c r="F955" s="206"/>
      <c r="G955" s="129"/>
      <c r="H955" s="129"/>
    </row>
    <row r="956" spans="1:8" x14ac:dyDescent="0.25">
      <c r="A956" s="25"/>
      <c r="B956" s="28" t="s">
        <v>79</v>
      </c>
      <c r="C956" s="25"/>
      <c r="D956" s="167"/>
      <c r="E956" s="127"/>
      <c r="F956" s="206"/>
      <c r="G956" s="129"/>
      <c r="H956" s="129"/>
    </row>
    <row r="957" spans="1:8" x14ac:dyDescent="0.25">
      <c r="A957" s="25"/>
      <c r="B957" s="28"/>
      <c r="C957" s="25"/>
      <c r="D957" s="167"/>
      <c r="E957" s="127"/>
      <c r="F957" s="206"/>
      <c r="G957" s="129"/>
      <c r="H957" s="129"/>
    </row>
    <row r="958" spans="1:8" ht="42.75" x14ac:dyDescent="0.25">
      <c r="A958" s="75"/>
      <c r="B958" s="18" t="s">
        <v>131</v>
      </c>
      <c r="C958" s="25"/>
      <c r="D958" s="167"/>
      <c r="E958" s="127"/>
      <c r="F958" s="206"/>
      <c r="G958" s="129"/>
      <c r="H958" s="129"/>
    </row>
    <row r="959" spans="1:8" x14ac:dyDescent="0.25">
      <c r="A959" s="75"/>
      <c r="B959" s="29"/>
      <c r="C959" s="25"/>
      <c r="D959" s="167"/>
      <c r="E959" s="127"/>
      <c r="F959" s="206"/>
      <c r="G959" s="129"/>
      <c r="H959" s="129"/>
    </row>
    <row r="960" spans="1:8" ht="17.25" x14ac:dyDescent="0.25">
      <c r="A960" s="75"/>
      <c r="B960" s="29" t="s">
        <v>81</v>
      </c>
      <c r="C960" s="25"/>
      <c r="D960" s="167"/>
      <c r="E960" s="127"/>
      <c r="F960" s="206"/>
      <c r="G960" s="129"/>
      <c r="H960" s="129"/>
    </row>
    <row r="961" spans="1:8" x14ac:dyDescent="0.25">
      <c r="A961" s="75"/>
      <c r="B961" s="29"/>
      <c r="C961" s="25"/>
      <c r="D961" s="167"/>
      <c r="E961" s="127"/>
      <c r="F961" s="206"/>
      <c r="G961" s="129"/>
      <c r="H961" s="129"/>
    </row>
    <row r="962" spans="1:8" x14ac:dyDescent="0.25">
      <c r="B962" s="222" t="s">
        <v>339</v>
      </c>
      <c r="H962" s="107"/>
    </row>
    <row r="963" spans="1:8" x14ac:dyDescent="0.25">
      <c r="B963" s="223" t="s">
        <v>46</v>
      </c>
      <c r="D963" s="226">
        <f>D939</f>
        <v>2440.37</v>
      </c>
      <c r="F963" s="196"/>
      <c r="H963" s="111">
        <f>D963*F963</f>
        <v>0</v>
      </c>
    </row>
    <row r="964" spans="1:8" x14ac:dyDescent="0.25">
      <c r="A964" s="25"/>
      <c r="B964" s="29"/>
      <c r="C964" s="40"/>
      <c r="D964" s="167"/>
      <c r="E964" s="131"/>
      <c r="F964" s="195"/>
      <c r="G964" s="129"/>
      <c r="H964" s="128"/>
    </row>
    <row r="965" spans="1:8" x14ac:dyDescent="0.25">
      <c r="A965" s="72"/>
      <c r="B965" s="28" t="s">
        <v>88</v>
      </c>
      <c r="C965" s="40"/>
      <c r="D965" s="167"/>
      <c r="E965" s="131"/>
      <c r="F965" s="195"/>
      <c r="G965" s="129"/>
      <c r="H965" s="128"/>
    </row>
    <row r="966" spans="1:8" x14ac:dyDescent="0.25">
      <c r="A966" s="72"/>
      <c r="B966" s="28"/>
      <c r="C966" s="40"/>
      <c r="D966" s="167"/>
      <c r="E966" s="131"/>
      <c r="F966" s="195"/>
      <c r="G966" s="129"/>
      <c r="H966" s="128"/>
    </row>
    <row r="967" spans="1:8" ht="42.75" x14ac:dyDescent="0.25">
      <c r="A967" s="72"/>
      <c r="B967" s="18" t="s">
        <v>89</v>
      </c>
      <c r="C967" s="40"/>
      <c r="D967" s="167"/>
      <c r="E967" s="131"/>
      <c r="F967" s="195"/>
      <c r="G967" s="129"/>
      <c r="H967" s="128"/>
    </row>
    <row r="968" spans="1:8" x14ac:dyDescent="0.25">
      <c r="A968" s="72"/>
      <c r="B968" s="29"/>
      <c r="C968" s="40"/>
      <c r="D968" s="167"/>
      <c r="E968" s="131"/>
      <c r="F968" s="195"/>
      <c r="G968" s="129"/>
      <c r="H968" s="128"/>
    </row>
    <row r="969" spans="1:8" ht="42.75" x14ac:dyDescent="0.25">
      <c r="A969" s="72"/>
      <c r="B969" s="18" t="s">
        <v>90</v>
      </c>
      <c r="C969" s="40"/>
      <c r="D969" s="167"/>
      <c r="E969" s="131"/>
      <c r="F969" s="195"/>
      <c r="G969" s="129"/>
      <c r="H969" s="128"/>
    </row>
    <row r="970" spans="1:8" x14ac:dyDescent="0.25">
      <c r="A970" s="72"/>
      <c r="B970" s="18"/>
      <c r="C970" s="40"/>
      <c r="D970" s="167"/>
      <c r="E970" s="131"/>
      <c r="F970" s="195"/>
      <c r="G970" s="129"/>
      <c r="H970" s="128"/>
    </row>
    <row r="971" spans="1:8" ht="17.25" x14ac:dyDescent="0.25">
      <c r="A971" s="72"/>
      <c r="B971" s="29" t="s">
        <v>91</v>
      </c>
      <c r="C971" s="40"/>
      <c r="D971" s="167"/>
      <c r="E971" s="131"/>
      <c r="F971" s="195"/>
      <c r="G971" s="129"/>
      <c r="H971" s="128"/>
    </row>
    <row r="972" spans="1:8" ht="16.5" x14ac:dyDescent="0.25">
      <c r="A972" s="75"/>
      <c r="B972" s="48" t="s">
        <v>13</v>
      </c>
      <c r="C972" s="40"/>
      <c r="D972" s="217">
        <v>400</v>
      </c>
      <c r="E972" s="131"/>
      <c r="F972" s="209"/>
      <c r="G972" s="129"/>
      <c r="H972" s="111">
        <f>D972*F972</f>
        <v>0</v>
      </c>
    </row>
    <row r="973" spans="1:8" x14ac:dyDescent="0.25">
      <c r="A973" s="75"/>
      <c r="B973" s="48"/>
      <c r="C973" s="40"/>
      <c r="D973" s="167"/>
      <c r="E973" s="131"/>
      <c r="F973" s="195"/>
      <c r="G973" s="129"/>
      <c r="H973" s="128"/>
    </row>
    <row r="974" spans="1:8" x14ac:dyDescent="0.25">
      <c r="A974" s="75"/>
      <c r="B974" s="32" t="s">
        <v>256</v>
      </c>
      <c r="D974" s="93"/>
      <c r="E974" s="93"/>
      <c r="F974" s="93"/>
      <c r="G974" s="93"/>
      <c r="H974" s="93"/>
    </row>
    <row r="975" spans="1:8" x14ac:dyDescent="0.25">
      <c r="A975" s="75"/>
      <c r="B975" s="32"/>
      <c r="D975" s="93"/>
      <c r="E975" s="93"/>
      <c r="F975" s="93"/>
      <c r="G975" s="93"/>
      <c r="H975" s="93"/>
    </row>
    <row r="976" spans="1:8" ht="57" x14ac:dyDescent="0.25">
      <c r="A976" s="75"/>
      <c r="B976" s="18" t="s">
        <v>257</v>
      </c>
      <c r="D976" s="93"/>
      <c r="E976" s="93"/>
      <c r="F976" s="93"/>
      <c r="G976" s="93"/>
      <c r="H976" s="93"/>
    </row>
    <row r="977" spans="1:8" x14ac:dyDescent="0.25">
      <c r="A977" s="75"/>
      <c r="B977" s="18"/>
      <c r="D977" s="93"/>
      <c r="E977" s="93"/>
      <c r="F977" s="93"/>
      <c r="G977" s="93"/>
      <c r="H977" s="93"/>
    </row>
    <row r="978" spans="1:8" x14ac:dyDescent="0.25">
      <c r="A978" s="75"/>
      <c r="B978" s="18" t="s">
        <v>258</v>
      </c>
      <c r="D978" s="93"/>
      <c r="E978" s="93"/>
      <c r="F978" s="93"/>
      <c r="G978" s="93"/>
      <c r="H978" s="93"/>
    </row>
    <row r="979" spans="1:8" x14ac:dyDescent="0.25">
      <c r="A979" s="75"/>
      <c r="B979" s="93"/>
      <c r="D979" s="93"/>
      <c r="E979" s="93"/>
      <c r="F979" s="93"/>
      <c r="G979" s="93"/>
      <c r="H979" s="93"/>
    </row>
    <row r="980" spans="1:8" x14ac:dyDescent="0.25">
      <c r="A980" s="75"/>
      <c r="B980" s="251" t="s">
        <v>1</v>
      </c>
      <c r="D980" s="227">
        <v>8</v>
      </c>
      <c r="E980" s="93"/>
      <c r="F980" s="209"/>
      <c r="G980" s="129"/>
      <c r="H980" s="111">
        <f>D980*F980</f>
        <v>0</v>
      </c>
    </row>
    <row r="981" spans="1:8" x14ac:dyDescent="0.25">
      <c r="A981" s="75"/>
      <c r="B981" s="48"/>
      <c r="C981" s="40"/>
      <c r="D981" s="167"/>
      <c r="E981" s="131"/>
      <c r="F981" s="195"/>
      <c r="G981" s="129"/>
      <c r="H981" s="128"/>
    </row>
    <row r="982" spans="1:8" x14ac:dyDescent="0.25">
      <c r="A982" s="72"/>
      <c r="B982" s="48"/>
      <c r="C982" s="40"/>
      <c r="D982" s="167"/>
      <c r="E982" s="131"/>
      <c r="F982" s="195"/>
      <c r="G982" s="129"/>
      <c r="H982" s="128"/>
    </row>
    <row r="983" spans="1:8" x14ac:dyDescent="0.25">
      <c r="A983" s="73"/>
      <c r="B983" s="14"/>
      <c r="C983" s="68"/>
      <c r="D983" s="172"/>
      <c r="E983" s="136"/>
      <c r="F983" s="211"/>
      <c r="G983" s="137"/>
      <c r="H983" s="119"/>
    </row>
    <row r="984" spans="1:8" x14ac:dyDescent="0.25">
      <c r="A984" s="83" t="s">
        <v>185</v>
      </c>
      <c r="B984" s="50" t="s">
        <v>92</v>
      </c>
      <c r="C984" s="2"/>
      <c r="D984" s="166"/>
      <c r="E984" s="124"/>
      <c r="F984" s="142"/>
      <c r="G984" s="138"/>
      <c r="H984" s="111">
        <f>SUM(H936:H982)</f>
        <v>0</v>
      </c>
    </row>
    <row r="985" spans="1:8" x14ac:dyDescent="0.25">
      <c r="A985" s="74"/>
      <c r="B985" s="17"/>
      <c r="C985" s="69"/>
      <c r="D985" s="173"/>
      <c r="E985" s="139"/>
      <c r="F985" s="201"/>
      <c r="G985" s="138"/>
      <c r="H985" s="111"/>
    </row>
    <row r="986" spans="1:8" x14ac:dyDescent="0.25">
      <c r="A986" s="75"/>
      <c r="B986" s="21"/>
      <c r="C986" s="2"/>
      <c r="D986" s="166"/>
      <c r="E986" s="124"/>
      <c r="F986" s="142"/>
      <c r="G986" s="126"/>
      <c r="H986" s="112"/>
    </row>
    <row r="987" spans="1:8" x14ac:dyDescent="0.25">
      <c r="A987" s="75"/>
      <c r="B987" s="21"/>
      <c r="C987" s="2"/>
      <c r="D987" s="176"/>
      <c r="E987" s="124"/>
      <c r="F987" s="142"/>
      <c r="G987" s="126"/>
      <c r="H987" s="112"/>
    </row>
    <row r="988" spans="1:8" x14ac:dyDescent="0.25">
      <c r="A988" s="75"/>
      <c r="B988" s="21"/>
      <c r="C988" s="2"/>
      <c r="D988" s="176"/>
      <c r="E988" s="124"/>
      <c r="F988" s="142"/>
      <c r="G988" s="126"/>
      <c r="H988" s="112"/>
    </row>
    <row r="989" spans="1:8" x14ac:dyDescent="0.25">
      <c r="A989" s="75"/>
      <c r="B989" s="21"/>
      <c r="C989" s="2"/>
      <c r="D989" s="176"/>
      <c r="E989" s="124"/>
      <c r="F989" s="142"/>
      <c r="G989" s="126"/>
      <c r="H989" s="112"/>
    </row>
    <row r="990" spans="1:8" x14ac:dyDescent="0.25">
      <c r="A990" s="75"/>
      <c r="B990" s="21"/>
      <c r="C990" s="2"/>
      <c r="D990" s="176"/>
      <c r="E990" s="124"/>
      <c r="F990" s="142"/>
      <c r="G990" s="126"/>
      <c r="H990" s="112"/>
    </row>
    <row r="991" spans="1:8" x14ac:dyDescent="0.25">
      <c r="A991" s="75"/>
      <c r="B991" s="21"/>
      <c r="C991" s="2"/>
      <c r="D991" s="176"/>
      <c r="E991" s="124"/>
      <c r="F991" s="142"/>
      <c r="G991" s="126"/>
      <c r="H991" s="112"/>
    </row>
    <row r="992" spans="1:8" x14ac:dyDescent="0.25">
      <c r="A992" s="75"/>
      <c r="B992" s="21"/>
      <c r="C992" s="2"/>
      <c r="D992" s="176"/>
      <c r="E992" s="124"/>
      <c r="F992" s="142"/>
      <c r="G992" s="126"/>
      <c r="H992" s="112"/>
    </row>
    <row r="993" spans="1:8" x14ac:dyDescent="0.25">
      <c r="A993" s="75"/>
      <c r="B993" s="21"/>
      <c r="C993" s="2"/>
      <c r="D993" s="176"/>
      <c r="E993" s="124"/>
      <c r="F993" s="142"/>
      <c r="G993" s="126"/>
      <c r="H993" s="112"/>
    </row>
    <row r="994" spans="1:8" x14ac:dyDescent="0.25">
      <c r="A994" s="75"/>
      <c r="B994" s="21"/>
      <c r="C994" s="2"/>
      <c r="D994" s="176"/>
      <c r="E994" s="124"/>
      <c r="F994" s="142"/>
      <c r="G994" s="126"/>
      <c r="H994" s="112"/>
    </row>
    <row r="995" spans="1:8" x14ac:dyDescent="0.25">
      <c r="A995" s="75"/>
      <c r="B995" s="21"/>
      <c r="C995" s="2"/>
      <c r="D995" s="176"/>
      <c r="E995" s="124"/>
      <c r="F995" s="142"/>
      <c r="G995" s="126"/>
      <c r="H995" s="112"/>
    </row>
    <row r="996" spans="1:8" x14ac:dyDescent="0.25">
      <c r="A996" s="75"/>
      <c r="B996" s="21"/>
      <c r="C996" s="2"/>
      <c r="D996" s="176"/>
      <c r="E996" s="124"/>
      <c r="F996" s="142"/>
      <c r="G996" s="126"/>
      <c r="H996" s="112"/>
    </row>
    <row r="997" spans="1:8" x14ac:dyDescent="0.25">
      <c r="A997" s="75"/>
      <c r="B997" s="21"/>
      <c r="C997" s="2"/>
      <c r="D997" s="176"/>
      <c r="E997" s="124"/>
      <c r="F997" s="142"/>
      <c r="G997" s="126"/>
      <c r="H997" s="112"/>
    </row>
    <row r="998" spans="1:8" x14ac:dyDescent="0.25">
      <c r="A998" s="75"/>
      <c r="B998" s="21"/>
      <c r="C998" s="2"/>
      <c r="D998" s="176"/>
      <c r="E998" s="124"/>
      <c r="F998" s="142"/>
      <c r="G998" s="126"/>
      <c r="H998" s="112"/>
    </row>
    <row r="999" spans="1:8" x14ac:dyDescent="0.25">
      <c r="A999" s="75"/>
      <c r="B999" s="21"/>
      <c r="C999" s="2"/>
      <c r="D999" s="176"/>
      <c r="E999" s="124"/>
      <c r="F999" s="142"/>
      <c r="G999" s="126"/>
      <c r="H999" s="112"/>
    </row>
    <row r="1000" spans="1:8" x14ac:dyDescent="0.25">
      <c r="A1000" s="75"/>
      <c r="B1000" s="21"/>
      <c r="C1000" s="2"/>
      <c r="D1000" s="176"/>
      <c r="E1000" s="124"/>
      <c r="F1000" s="142"/>
      <c r="G1000" s="126"/>
      <c r="H1000" s="112"/>
    </row>
    <row r="1001" spans="1:8" x14ac:dyDescent="0.25">
      <c r="A1001" s="75"/>
      <c r="B1001" s="21"/>
      <c r="C1001" s="2"/>
      <c r="D1001" s="176"/>
      <c r="E1001" s="124"/>
      <c r="F1001" s="142"/>
      <c r="G1001" s="126"/>
      <c r="H1001" s="112"/>
    </row>
    <row r="1002" spans="1:8" x14ac:dyDescent="0.25">
      <c r="A1002" s="75"/>
      <c r="B1002" s="21"/>
      <c r="C1002" s="2"/>
      <c r="D1002" s="176"/>
      <c r="E1002" s="124"/>
      <c r="F1002" s="142"/>
      <c r="G1002" s="126"/>
      <c r="H1002" s="112"/>
    </row>
    <row r="1003" spans="1:8" x14ac:dyDescent="0.25">
      <c r="A1003" s="75"/>
      <c r="B1003" s="21"/>
      <c r="C1003" s="2"/>
      <c r="D1003" s="176"/>
      <c r="E1003" s="124"/>
      <c r="F1003" s="142"/>
      <c r="G1003" s="126"/>
      <c r="H1003" s="112"/>
    </row>
    <row r="1004" spans="1:8" x14ac:dyDescent="0.25">
      <c r="A1004" s="75"/>
      <c r="B1004" s="21"/>
      <c r="C1004" s="2"/>
      <c r="D1004" s="176"/>
      <c r="E1004" s="124"/>
      <c r="F1004" s="142"/>
      <c r="G1004" s="126"/>
      <c r="H1004" s="112"/>
    </row>
    <row r="1005" spans="1:8" x14ac:dyDescent="0.25">
      <c r="A1005" s="75"/>
      <c r="B1005" s="21"/>
      <c r="C1005" s="2"/>
      <c r="D1005" s="176"/>
      <c r="E1005" s="124"/>
      <c r="F1005" s="142"/>
      <c r="G1005" s="126"/>
      <c r="H1005" s="112"/>
    </row>
    <row r="1006" spans="1:8" x14ac:dyDescent="0.25">
      <c r="A1006" s="75"/>
      <c r="B1006" s="21"/>
      <c r="C1006" s="2"/>
      <c r="D1006" s="176"/>
      <c r="E1006" s="124"/>
      <c r="F1006" s="142"/>
      <c r="G1006" s="126"/>
      <c r="H1006" s="112"/>
    </row>
    <row r="1007" spans="1:8" x14ac:dyDescent="0.25">
      <c r="B1007" s="76" t="s">
        <v>255</v>
      </c>
      <c r="C1007" s="92"/>
      <c r="D1007" s="157"/>
      <c r="E1007" s="104"/>
      <c r="F1007" s="140"/>
      <c r="G1007" s="116"/>
      <c r="H1007" s="112"/>
    </row>
    <row r="1008" spans="1:8" x14ac:dyDescent="0.25">
      <c r="B1008" s="76" t="s">
        <v>106</v>
      </c>
      <c r="C1008" s="92"/>
      <c r="D1008" s="157"/>
      <c r="E1008" s="104"/>
      <c r="F1008" s="140"/>
      <c r="G1008" s="116"/>
      <c r="H1008" s="112"/>
    </row>
    <row r="1009" spans="1:8" x14ac:dyDescent="0.25">
      <c r="B1009" s="98"/>
      <c r="C1009" s="92"/>
      <c r="D1009" s="157"/>
      <c r="E1009" s="104"/>
      <c r="F1009" s="140"/>
      <c r="G1009" s="116"/>
      <c r="H1009" s="112"/>
    </row>
    <row r="1010" spans="1:8" x14ac:dyDescent="0.25">
      <c r="B1010" s="67" t="s">
        <v>93</v>
      </c>
      <c r="C1010" s="92"/>
      <c r="D1010" s="157"/>
      <c r="E1010" s="104"/>
      <c r="F1010" s="140"/>
      <c r="G1010" s="116"/>
      <c r="H1010" s="112"/>
    </row>
    <row r="1011" spans="1:8" x14ac:dyDescent="0.25">
      <c r="B1011" s="67"/>
      <c r="C1011" s="92"/>
      <c r="D1011" s="157"/>
      <c r="E1011" s="104"/>
      <c r="F1011" s="140"/>
      <c r="G1011" s="116"/>
      <c r="H1011" s="112"/>
    </row>
    <row r="1012" spans="1:8" x14ac:dyDescent="0.25">
      <c r="B1012" s="315" t="s">
        <v>345</v>
      </c>
      <c r="C1012" s="315"/>
      <c r="D1012" s="315"/>
      <c r="E1012" s="315"/>
      <c r="F1012" s="315"/>
      <c r="G1012" s="315"/>
      <c r="H1012" s="315"/>
    </row>
    <row r="1013" spans="1:8" x14ac:dyDescent="0.25">
      <c r="B1013" s="194"/>
      <c r="C1013" s="92"/>
      <c r="D1013" s="157"/>
      <c r="E1013" s="104"/>
      <c r="F1013" s="218"/>
      <c r="G1013" s="116"/>
    </row>
    <row r="1014" spans="1:8" x14ac:dyDescent="0.25">
      <c r="B1014" s="230"/>
    </row>
    <row r="1015" spans="1:8" x14ac:dyDescent="0.25">
      <c r="B1015" s="230"/>
      <c r="C1015" s="92"/>
      <c r="D1015" s="157"/>
      <c r="E1015" s="104"/>
      <c r="F1015" s="140"/>
      <c r="G1015" s="116"/>
      <c r="H1015" s="112"/>
    </row>
    <row r="1016" spans="1:8" x14ac:dyDescent="0.25">
      <c r="B1016" s="4" t="s">
        <v>264</v>
      </c>
    </row>
    <row r="1017" spans="1:8" x14ac:dyDescent="0.25">
      <c r="B1017" s="4" t="s">
        <v>348</v>
      </c>
    </row>
    <row r="1018" spans="1:8" x14ac:dyDescent="0.25">
      <c r="B1018" s="4" t="s">
        <v>347</v>
      </c>
      <c r="C1018" s="5"/>
    </row>
    <row r="1019" spans="1:8" x14ac:dyDescent="0.25">
      <c r="B1019" s="309" t="s">
        <v>346</v>
      </c>
      <c r="C1019" s="5"/>
      <c r="D1019" s="310" t="s">
        <v>438</v>
      </c>
      <c r="E1019" s="248"/>
      <c r="F1019" s="237"/>
      <c r="G1019" s="11"/>
      <c r="H1019" s="237">
        <f>F10</f>
        <v>2440.37</v>
      </c>
    </row>
    <row r="1022" spans="1:8" x14ac:dyDescent="0.25">
      <c r="B1022" s="4" t="s">
        <v>94</v>
      </c>
      <c r="D1022" s="187"/>
      <c r="E1022" s="93"/>
      <c r="F1022" s="212"/>
      <c r="G1022" s="188"/>
      <c r="H1022" s="257"/>
    </row>
    <row r="1023" spans="1:8" x14ac:dyDescent="0.25">
      <c r="D1023" s="187"/>
      <c r="E1023" s="93"/>
      <c r="F1023" s="212"/>
      <c r="G1023" s="188"/>
      <c r="H1023" s="257"/>
    </row>
    <row r="1024" spans="1:8" x14ac:dyDescent="0.25">
      <c r="A1024" s="1" t="s">
        <v>178</v>
      </c>
      <c r="B1024" s="4" t="s">
        <v>4</v>
      </c>
      <c r="D1024" s="187"/>
      <c r="E1024" s="93"/>
      <c r="F1024" s="212"/>
      <c r="G1024" s="188"/>
      <c r="H1024" s="311">
        <f>H130</f>
        <v>0</v>
      </c>
    </row>
    <row r="1025" spans="1:8" x14ac:dyDescent="0.25">
      <c r="B1025" s="4"/>
      <c r="D1025" s="187"/>
      <c r="E1025" s="93"/>
      <c r="F1025" s="212"/>
      <c r="G1025" s="188"/>
      <c r="H1025" s="312"/>
    </row>
    <row r="1026" spans="1:8" x14ac:dyDescent="0.25">
      <c r="A1026" s="1" t="s">
        <v>191</v>
      </c>
      <c r="B1026" s="4" t="s">
        <v>11</v>
      </c>
      <c r="D1026" s="187"/>
      <c r="E1026" s="93"/>
      <c r="F1026" s="212"/>
      <c r="G1026" s="188"/>
      <c r="H1026" s="311">
        <f>H152</f>
        <v>0</v>
      </c>
    </row>
    <row r="1027" spans="1:8" x14ac:dyDescent="0.25">
      <c r="B1027" s="4"/>
      <c r="D1027" s="187"/>
      <c r="E1027" s="93"/>
      <c r="F1027" s="212"/>
      <c r="G1027" s="188"/>
      <c r="H1027" s="312"/>
    </row>
    <row r="1028" spans="1:8" x14ac:dyDescent="0.25">
      <c r="A1028" s="1" t="s">
        <v>192</v>
      </c>
      <c r="B1028" s="4" t="s">
        <v>14</v>
      </c>
      <c r="D1028" s="187"/>
      <c r="E1028" s="93"/>
      <c r="F1028" s="212"/>
      <c r="G1028" s="188"/>
      <c r="H1028" s="311">
        <f>H243</f>
        <v>0</v>
      </c>
    </row>
    <row r="1029" spans="1:8" x14ac:dyDescent="0.25">
      <c r="B1029" s="4"/>
      <c r="D1029" s="187"/>
      <c r="E1029" s="93"/>
      <c r="F1029" s="212"/>
      <c r="G1029" s="188"/>
      <c r="H1029" s="312"/>
    </row>
    <row r="1030" spans="1:8" x14ac:dyDescent="0.25">
      <c r="A1030" s="1" t="s">
        <v>180</v>
      </c>
      <c r="B1030" s="4" t="s">
        <v>128</v>
      </c>
      <c r="D1030" s="187"/>
      <c r="E1030" s="93"/>
      <c r="F1030" s="212"/>
      <c r="G1030" s="188"/>
      <c r="H1030" s="311">
        <f>H258</f>
        <v>0</v>
      </c>
    </row>
    <row r="1031" spans="1:8" x14ac:dyDescent="0.25">
      <c r="B1031" s="4"/>
      <c r="D1031" s="187"/>
      <c r="E1031" s="93"/>
      <c r="F1031" s="212"/>
      <c r="G1031" s="188"/>
      <c r="H1031" s="312"/>
    </row>
    <row r="1032" spans="1:8" x14ac:dyDescent="0.25">
      <c r="A1032" s="1" t="s">
        <v>193</v>
      </c>
      <c r="B1032" s="79" t="s">
        <v>117</v>
      </c>
      <c r="D1032" s="187"/>
      <c r="E1032" s="93"/>
      <c r="F1032" s="212"/>
      <c r="G1032" s="188"/>
      <c r="H1032" s="311">
        <f>H306</f>
        <v>0</v>
      </c>
    </row>
    <row r="1033" spans="1:8" x14ac:dyDescent="0.25">
      <c r="B1033" s="4"/>
      <c r="D1033" s="187"/>
      <c r="E1033" s="93"/>
      <c r="F1033" s="212"/>
      <c r="G1033" s="188"/>
      <c r="H1033" s="312"/>
    </row>
    <row r="1034" spans="1:8" x14ac:dyDescent="0.25">
      <c r="A1034" s="1" t="s">
        <v>194</v>
      </c>
      <c r="B1034" s="79" t="s">
        <v>125</v>
      </c>
      <c r="D1034" s="187"/>
      <c r="E1034" s="93"/>
      <c r="F1034" s="212"/>
      <c r="G1034" s="188"/>
      <c r="H1034" s="311">
        <f>H420</f>
        <v>0</v>
      </c>
    </row>
    <row r="1035" spans="1:8" x14ac:dyDescent="0.25">
      <c r="B1035" s="79"/>
      <c r="D1035" s="187"/>
      <c r="E1035" s="93"/>
      <c r="F1035" s="212"/>
      <c r="G1035" s="188"/>
      <c r="H1035" s="312"/>
    </row>
    <row r="1036" spans="1:8" x14ac:dyDescent="0.25">
      <c r="A1036" s="1" t="s">
        <v>195</v>
      </c>
      <c r="B1036" s="79" t="s">
        <v>50</v>
      </c>
      <c r="D1036" s="187"/>
      <c r="E1036" s="93"/>
      <c r="F1036" s="212"/>
      <c r="G1036" s="188"/>
      <c r="H1036" s="311">
        <f>H859</f>
        <v>0</v>
      </c>
    </row>
    <row r="1037" spans="1:8" x14ac:dyDescent="0.25">
      <c r="B1037" s="79"/>
      <c r="D1037" s="187"/>
      <c r="E1037" s="93"/>
      <c r="F1037" s="212"/>
      <c r="G1037" s="188"/>
      <c r="H1037" s="312"/>
    </row>
    <row r="1038" spans="1:8" x14ac:dyDescent="0.25">
      <c r="A1038" s="1" t="s">
        <v>196</v>
      </c>
      <c r="B1038" s="79" t="s">
        <v>126</v>
      </c>
      <c r="D1038" s="187"/>
      <c r="E1038" s="93"/>
      <c r="F1038" s="212"/>
      <c r="G1038" s="188"/>
      <c r="H1038" s="311">
        <f>H888</f>
        <v>0</v>
      </c>
    </row>
    <row r="1039" spans="1:8" x14ac:dyDescent="0.25">
      <c r="B1039" s="79"/>
      <c r="D1039" s="187"/>
      <c r="E1039" s="93"/>
      <c r="F1039" s="212"/>
      <c r="G1039" s="188"/>
      <c r="H1039" s="312"/>
    </row>
    <row r="1040" spans="1:8" x14ac:dyDescent="0.25">
      <c r="A1040" s="1" t="s">
        <v>197</v>
      </c>
      <c r="B1040" s="79" t="s">
        <v>71</v>
      </c>
      <c r="D1040" s="187"/>
      <c r="E1040" s="93"/>
      <c r="F1040" s="212"/>
      <c r="G1040" s="188"/>
      <c r="H1040" s="311">
        <f>H908</f>
        <v>0</v>
      </c>
    </row>
    <row r="1041" spans="1:8" x14ac:dyDescent="0.25">
      <c r="A1041" s="84"/>
      <c r="B1041" s="15"/>
      <c r="C1041" s="92"/>
      <c r="D1041" s="189"/>
      <c r="E1041" s="92"/>
      <c r="F1041" s="213"/>
      <c r="G1041" s="190"/>
      <c r="H1041" s="313"/>
    </row>
    <row r="1042" spans="1:8" x14ac:dyDescent="0.25">
      <c r="A1042" s="1" t="s">
        <v>198</v>
      </c>
      <c r="B1042" s="79" t="s">
        <v>75</v>
      </c>
      <c r="D1042" s="187"/>
      <c r="E1042" s="93"/>
      <c r="F1042" s="212"/>
      <c r="G1042" s="188"/>
      <c r="H1042" s="311">
        <f>H984</f>
        <v>0</v>
      </c>
    </row>
    <row r="1043" spans="1:8" ht="15.75" thickBot="1" x14ac:dyDescent="0.3">
      <c r="A1043" s="84"/>
      <c r="B1043" s="21"/>
      <c r="C1043" s="92"/>
      <c r="D1043" s="189"/>
      <c r="E1043" s="92"/>
      <c r="F1043" s="213"/>
      <c r="G1043" s="190"/>
      <c r="H1043" s="302"/>
    </row>
    <row r="1044" spans="1:8" ht="15.75" thickTop="1" x14ac:dyDescent="0.25">
      <c r="A1044" s="85"/>
      <c r="B1044" s="86"/>
      <c r="C1044" s="99"/>
      <c r="D1044" s="191"/>
      <c r="E1044" s="99"/>
      <c r="F1044" s="214"/>
      <c r="G1044" s="192"/>
      <c r="H1044" s="303"/>
    </row>
    <row r="1045" spans="1:8" ht="15.75" thickBot="1" x14ac:dyDescent="0.3">
      <c r="B1045" s="15" t="s">
        <v>437</v>
      </c>
      <c r="C1045" s="92"/>
      <c r="D1045" s="189"/>
      <c r="E1045" s="92"/>
      <c r="F1045" s="213"/>
      <c r="G1045" s="190"/>
      <c r="H1045" s="314">
        <f>SUM(H1024:H1042)</f>
        <v>0</v>
      </c>
    </row>
    <row r="1046" spans="1:8" ht="15.75" thickBot="1" x14ac:dyDescent="0.3">
      <c r="A1046" s="87"/>
      <c r="B1046" s="88"/>
      <c r="C1046" s="100"/>
      <c r="D1046" s="247"/>
      <c r="E1046" s="100"/>
      <c r="F1046" s="215"/>
      <c r="G1046" s="193"/>
      <c r="H1046" s="304"/>
    </row>
    <row r="1047" spans="1:8" ht="15.75" thickTop="1" x14ac:dyDescent="0.25">
      <c r="F1047" s="140"/>
      <c r="G1047" s="116"/>
      <c r="H1047" s="112"/>
    </row>
    <row r="1048" spans="1:8" x14ac:dyDescent="0.25">
      <c r="F1048" s="140"/>
      <c r="G1048" s="116"/>
      <c r="H1048" s="112"/>
    </row>
    <row r="1071" spans="1:1" x14ac:dyDescent="0.25">
      <c r="A1071" s="45"/>
    </row>
  </sheetData>
  <mergeCells count="2">
    <mergeCell ref="B5:H5"/>
    <mergeCell ref="B1012:H1012"/>
  </mergeCells>
  <pageMargins left="0.7" right="0.7" top="0.75" bottom="0.75" header="0.3" footer="0.3"/>
  <pageSetup paperSize="9" scale="76" fitToHeight="0" orientation="portrait" r:id="rId1"/>
  <rowBreaks count="6" manualBreakCount="6">
    <brk id="65" max="7" man="1"/>
    <brk id="112" max="7" man="1"/>
    <brk id="231" max="7" man="1"/>
    <brk id="421" max="7" man="1"/>
    <brk id="910" max="7" man="1"/>
    <brk id="96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Trema-Grabrovec-Čvrstec</vt:lpstr>
      <vt:lpstr>'Trema-Grabrovec-Čvrstec'!Podrucje_ispisa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2022-08-01T11:04:21Z</dcterms:modified>
</cp:coreProperties>
</file>