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30" windowWidth="13080" windowHeight="12525" tabRatio="854" activeTab="0"/>
  </bookViews>
  <sheets>
    <sheet name="1_Građ.-obrt." sheetId="1" r:id="rId1"/>
    <sheet name="3_Strojarske inst." sheetId="2" r:id="rId2"/>
    <sheet name="4_Elektro inst." sheetId="3" r:id="rId3"/>
    <sheet name="6_SVEUKUPNA REKAPITULACIJA" sheetId="4" r:id="rId4"/>
  </sheets>
  <definedNames>
    <definedName name="_xlnm.Print_Area" localSheetId="0">'1_Građ.-obrt.'!$A$1:$G$580</definedName>
    <definedName name="_xlnm.Print_Area" localSheetId="1">'3_Strojarske inst.'!$A$1:$G$287</definedName>
    <definedName name="_xlnm.Print_Area" localSheetId="2">'4_Elektro inst.'!$A$1:$G$164</definedName>
    <definedName name="_xlnm.Print_Titles" localSheetId="0">'1_Građ.-obrt.'!$1:$4</definedName>
  </definedNames>
  <calcPr fullCalcOnLoad="1"/>
</workbook>
</file>

<file path=xl/sharedStrings.xml><?xml version="1.0" encoding="utf-8"?>
<sst xmlns="http://schemas.openxmlformats.org/spreadsheetml/2006/main" count="1360" uniqueCount="817">
  <si>
    <t xml:space="preserve"> REKAPITULACIJA </t>
  </si>
  <si>
    <t>OBRTNIČKI RADOVI</t>
  </si>
  <si>
    <t>iznos (kn)</t>
  </si>
  <si>
    <t>kn</t>
  </si>
  <si>
    <t xml:space="preserve">Jedinična cijena obuhvaća dovoz na gradilište, te pravilno skladištenje sveg potrebnog materijala koji će se koristiti kod gradnje, te saniranje svih površina koje su služile za privremeno deponiranje materijala. Jedinična cijena radova obuhvaća i trošak pripreme građenja, odnosno izrade projekta organizacije građenja (terminski planovi građenja u obliku gantograma, razrada tehnologije građenja, itd.), te sve režijske troškove gradilišta. </t>
  </si>
  <si>
    <t>U jediničnu cijenu radova uračunati završno čišćenje prometnih i zelenih površina od građevinskog otpada, odnosno sanaciju svih površina kojima se izvođač služio prilikom izvođenja radova, te čiščenje i pranje postojećih prometnih površina (i slivnika) koje su u neposrednoj blizini gradilišta, a onečiščene su zbog izvođenja radova na izgradnji.</t>
  </si>
  <si>
    <t xml:space="preserve">2. </t>
  </si>
  <si>
    <t>8.</t>
  </si>
  <si>
    <t>HIDROIZOLATERSKI RADOVI - UKUPNO:</t>
  </si>
  <si>
    <t>TERMOIZOLATERSKI RADOVI - UKUPNO:</t>
  </si>
  <si>
    <t xml:space="preserve">LIMARSKI RADOVI - UKUPNO: </t>
  </si>
  <si>
    <t>SOBOSLIKARSKI RADOVI - UKUPNO:</t>
  </si>
  <si>
    <t>m3</t>
  </si>
  <si>
    <t>ZEMLJANI RADOVI - UKUPNO:</t>
  </si>
  <si>
    <t>RA - B500B</t>
  </si>
  <si>
    <t>MA - B500B</t>
  </si>
  <si>
    <t>BETONSKI I  ARMIRANO-BETONSKI RADOVI - UKUPNO:</t>
  </si>
  <si>
    <t xml:space="preserve">Sve radove, materijal i opremu opisane u stavkama, te zaštitu na radu uključiti u jediničnu cijenu. Izvođač radova je dužan osigurati kontrolna geodetska mjerenja od strane ovlaštenog geodeta, a na zahtjev nadzornog inženjera. Glavne osi građevine i apsolutnu visinsku kotu koje odredi ovlašteni geodet, izvođač radova je dužan zaštititi od oštećenja. U stavkama u kojima se navodi zbrinjavanje otpada (materijala, humusa) u jediničnu cijenu treba uračunati troškove deponiranja na ovlaštenom deponiju.  </t>
  </si>
  <si>
    <t>Sve navedeno u stavkama uračunati u jediničnu cijenu. U jediničnu cijenu hidroizolaterskih radova treba biti uračunat kompletan rad, materijal, transportni troškovi, strojevi i alati, zaštita na radu, te čišćenje objekta s odvozom otpada na gradilišni deponij. Hidroizolaciju izvesti prema uputama proizvođača.</t>
  </si>
  <si>
    <t>II/4.</t>
  </si>
  <si>
    <t xml:space="preserve">KERAMIČARSKI RADOVI </t>
  </si>
  <si>
    <t>ZIDARSKI RADOVI</t>
  </si>
  <si>
    <t>KERAMIČARSKI RADOVI</t>
  </si>
  <si>
    <t xml:space="preserve">KERAMIČARSKI RADOVI - UKUPNO: </t>
  </si>
  <si>
    <t>ZIDARSKI RADOVI:</t>
  </si>
  <si>
    <t>U jediničnu cijenu zidarskih radova treba biti uračunati kompletan rad, materijal, transportni troškovi, strojevi i alati, te zaštita zidova od utjecaja vrućine, hladoće i vremenskih utjecaja te čišćenje objekta s odvozom otpada na gradilišni deponij.</t>
  </si>
  <si>
    <t>Estrih</t>
  </si>
  <si>
    <t>ZIDARSKI RADOVI - UKUPNO:</t>
  </si>
  <si>
    <t>FASADERSKI RADOVI</t>
  </si>
  <si>
    <t xml:space="preserve">FASADERSKI RADOVI </t>
  </si>
  <si>
    <t>količina</t>
  </si>
  <si>
    <t>jedinična cijena</t>
  </si>
  <si>
    <t>II /</t>
  </si>
  <si>
    <t>SOBOSLIKARSKI RADOVI</t>
  </si>
  <si>
    <t>I/1.</t>
  </si>
  <si>
    <t>I/2.</t>
  </si>
  <si>
    <t>I/3.</t>
  </si>
  <si>
    <t>I/5.</t>
  </si>
  <si>
    <t>I/7.</t>
  </si>
  <si>
    <t>I/6.</t>
  </si>
  <si>
    <t>II/1.</t>
  </si>
  <si>
    <t>II/3.</t>
  </si>
  <si>
    <t>UKUPNO GRAĐEVINSKI RADOVI</t>
  </si>
  <si>
    <t>UKUPNO ZANATSKI RADOVI</t>
  </si>
  <si>
    <t>Napomena:</t>
  </si>
  <si>
    <t>GRAĐEVINSKI RADOVI</t>
  </si>
  <si>
    <t>1.</t>
  </si>
  <si>
    <t>ZEMLJANI RADOVI</t>
  </si>
  <si>
    <t>BETONSKI I ARMIRANOBETONSKI RADOVI</t>
  </si>
  <si>
    <t>I /</t>
  </si>
  <si>
    <t>HIDROIZOLATERSKI RADOVI</t>
  </si>
  <si>
    <t>TERMOIZOLATERSKI RADOVI</t>
  </si>
  <si>
    <t>m2</t>
  </si>
  <si>
    <t>opis stavke</t>
  </si>
  <si>
    <t>GRAĐEVINSKI RADOVI:</t>
  </si>
  <si>
    <t>2.</t>
  </si>
  <si>
    <t>3.</t>
  </si>
  <si>
    <t>4.</t>
  </si>
  <si>
    <t>5.</t>
  </si>
  <si>
    <t>jed. mjere</t>
  </si>
  <si>
    <t>br. stavke</t>
  </si>
  <si>
    <t>I</t>
  </si>
  <si>
    <t>ZEMLJANI RADOVI:</t>
  </si>
  <si>
    <t>BETONSKI I ARMIRANO-BETONSKI RADOVI:</t>
  </si>
  <si>
    <t>6.</t>
  </si>
  <si>
    <t>7.</t>
  </si>
  <si>
    <t>Armatura</t>
  </si>
  <si>
    <t>Dobava materijala, sječenje, čišćenje, savijanje, postavljanje i vezanje armature srednje složenosti. Obračun po kilogramu stvarno ugrađene armature.</t>
  </si>
  <si>
    <t>kg</t>
  </si>
  <si>
    <t>kom</t>
  </si>
  <si>
    <t>HIDROIZOLATERSKI RADOVI:</t>
  </si>
  <si>
    <t>TERMOIZOLATERSKI RADOVI:</t>
  </si>
  <si>
    <t>II</t>
  </si>
  <si>
    <t>OBRTNIČKI RADOVI:</t>
  </si>
  <si>
    <t>LIMARSKI RADOVI:</t>
  </si>
  <si>
    <t>m1</t>
  </si>
  <si>
    <t>LIMARSKI RADOVI</t>
  </si>
  <si>
    <t>SOBOSLIKARSKI RADOVI:</t>
  </si>
  <si>
    <t>TESARSKI RADOVI:</t>
  </si>
  <si>
    <t>TESARSKI RADOVI - UKUPNO:</t>
  </si>
  <si>
    <t>KROVOPOKRIVAČKI RADOVI:</t>
  </si>
  <si>
    <t>KROVOPOKRIVAČKI RADOVI - UKUPNO:</t>
  </si>
  <si>
    <t>BRAVARSKI RADOVI:</t>
  </si>
  <si>
    <t>BRAVARSKI RADOVI - UKUPNO:</t>
  </si>
  <si>
    <t>U jediničnu cijenu stavaka zemljanih radova uračunati eventualno crpljenje vode iz iskopanih rovova za temelje, zaštitu iskopanih rovova od urušavanja i erozije tla, te eventualno čiščenje iskopanih rovova od urušenog tla. Količine iskopa tla i nabijenog šljunka određivane su prema glavnom projektu, te su kao takve podložne izmjenama nakon što se utvrdi stvarno visinsko stanje terena na gradilištu.</t>
  </si>
  <si>
    <t xml:space="preserve">Strojni iskop tla </t>
  </si>
  <si>
    <t xml:space="preserve">Strojni široki otkop u tlu III kat. za izgradnju podruma. Dio iskopa odvozi se na mjesni deponij udaljen do 5 km. Obračun po m3 iskopa tla u sraslom stanju
</t>
  </si>
  <si>
    <t>Zatrpavanje</t>
  </si>
  <si>
    <t xml:space="preserve">Zatrpavanje rova okolo podrumskih zidova zemljom od iskopa uz potrebna zbijanja u slojevima, maks. debljine 30 cm. 
</t>
  </si>
  <si>
    <t>Šljunčani tampon</t>
  </si>
  <si>
    <t xml:space="preserve">Dobava i izrada šljunčanog tampona (nasipa) ispod temeljne ploče i  ulazne rampe. Ugradnja šljunčanog materijala uz potrebno strojno zbijanje. Obračun  po  m3  sabijenog sloja.
</t>
  </si>
  <si>
    <t xml:space="preserve">Podložni beton </t>
  </si>
  <si>
    <t>Temeljna ploča</t>
  </si>
  <si>
    <t xml:space="preserve"> a / beton</t>
  </si>
  <si>
    <t xml:space="preserve"> b / oplata</t>
  </si>
  <si>
    <t xml:space="preserve"> a / iskop i odvoz na deponij</t>
  </si>
  <si>
    <t xml:space="preserve"> b / iskop i deponiranje na gradilištu</t>
  </si>
  <si>
    <t xml:space="preserve"> c / traka</t>
  </si>
  <si>
    <t>Ab zidovi</t>
  </si>
  <si>
    <t>Serklaži</t>
  </si>
  <si>
    <t xml:space="preserve">Dobava materijala i izrada vertikalnih i horizontalnih  serklaža, te nadvoja arm. betonom C 25/30, u daščanoj oplati. </t>
  </si>
  <si>
    <t xml:space="preserve">Dobava materijala i izrada arm.betonskih zidova podruma debljine d=25 cmm, u glatkoj oplati, betonom C 25/30. U jediničnu cijenu uračunati grubo skidanje - brušenje istaknutih rubova betona na mjestima spojeva odmah nakon skidanja oplate. 
</t>
  </si>
  <si>
    <t xml:space="preserve">Dobava materijala i izrada podložnog betona, d=10 cm, ispod ab ploče podruma, C 12/15. Završno podlogu zagladiti zbog postave hidroizolacije. 
</t>
  </si>
  <si>
    <t>Stropna ploča</t>
  </si>
  <si>
    <t xml:space="preserve">Dobava materijala i izrada monolitne arm. betonske stropne ploče podruma u glatkoj oplati arm. betonom C 25/30. U jediničnu cijenu uračunati grubo skidanje – brušenje istaknutih rubova betona na mjestima spojeva odmah nakon skidanja oplate. 
</t>
  </si>
  <si>
    <t>Fert strop</t>
  </si>
  <si>
    <t xml:space="preserve">Dobava materijala i izrada stropne arm. betonske polumontažne ploče sistema "FERT" visine 16+4 cm. Beton  C25/30. </t>
  </si>
  <si>
    <t>Postolje za pumpu</t>
  </si>
  <si>
    <t xml:space="preserve">Dobava materijala i izrada monolitnog arm. betonskog postolja za pumpu, untar zgrade. Tlocrtne dimenzije 110x115 cm. Postolje se izvodi na stropnoj ab ploči, te se mehanički pričvršćuje za ab ploču. Debljina postolja 10 cm. Izvedba u glatkoj oplati arm. betonom C 25/30. Na rubovima postaviti kutne letvice dim. 15x15 mm. U jediničnu cijenu uračunati grubo skidanje – brušenje istaknutih rubova betona na mjestima spojeva odmah nakon skidanja oplate. 
</t>
  </si>
  <si>
    <t>9.</t>
  </si>
  <si>
    <t xml:space="preserve">U jediničnu cijenu stavaka ab radova uračunati dobavu materijala i izradu otvora za prolaze (prodore) instalacija i pristupe, u ab elementima nosive konstrukcije (ploče, grede, zidovi).  Kod betoniranja obavezno pratiti projekte instalacija i tehnologije. </t>
  </si>
  <si>
    <t>Nosivi zidovi</t>
  </si>
  <si>
    <t>Dobava materijala, te izrada vanjskih nosivih zidova debljine d= 25 cm blok opekom (1400 kg/m3) u pc mortu M-10.</t>
  </si>
  <si>
    <t>Zabatni zidovi</t>
  </si>
  <si>
    <t xml:space="preserve">Dobava materijala i izrada zabatnih zidova debljine d=12 cm blok opekom (1400 kg/m3) u pc mortu M-10. </t>
  </si>
  <si>
    <t>Obzid nazidnice</t>
  </si>
  <si>
    <t xml:space="preserve">Dobava materijala i izrada obzida uz nazidne drvene grede NF opekom na kant u pc mortu M-10, debljina zida d=7 cm . </t>
  </si>
  <si>
    <t>Žbuka</t>
  </si>
  <si>
    <t xml:space="preserve">Dobava materijala, te izrada grube i fine unutarnje žbuke zidova i  stropa prizemlja pc mortom 1:3:9, M-5. </t>
  </si>
  <si>
    <t xml:space="preserve">Dobava materijala, te izrada cementnog  estriha (glazure), omjer 1:2.5, M-10 armiranog mikrovlaknima, prosječna debljina d=5 cm. </t>
  </si>
  <si>
    <t xml:space="preserve"> c / tavan - d=4 cm</t>
  </si>
  <si>
    <t xml:space="preserve"> a / podrum - d=3-6 cm (u padu)</t>
  </si>
  <si>
    <t xml:space="preserve"> b / prizemlje - d=4 cm</t>
  </si>
  <si>
    <t>I/4.</t>
  </si>
  <si>
    <t>Bitumenska hidroizolacija</t>
  </si>
  <si>
    <t xml:space="preserve">Dobava materijala, te izrada horizontalne i vertiklane bitum. hidroizolacije u sljedećim slojevima:
- hladni bitumenski prednamaz (0,4kg/m2),   na ravnu, suhu i otprašenu površinu,
- sloj hidroizolacijske trake za zavarivanje s uloškom od staklenog impregniranog voala, koji je obostrano obložen bitumenskom masom. Debljina trake 4 mm.  Postava tako da je traka 100% zavarena na  preklopima, a punktirano 30-50% po površini. Utrošak 1,15 m/m2.
Hidroizolaciju izvesti tako da se omogući pravilan preklop i spoj na vertikalnu hidroizolaciju. 
Obračun po m2 izvedenih podnih površina.
</t>
  </si>
  <si>
    <t xml:space="preserve"> a / horizontalna</t>
  </si>
  <si>
    <t xml:space="preserve"> b / vertikalna</t>
  </si>
  <si>
    <t>Zaštita hidroizolacije</t>
  </si>
  <si>
    <t xml:space="preserve">Dobava i postava  zaštite hidroizolacije XPS izolacijskim pločama ljepljenim specijalnom masom za hidroizolaciju. Debljina ploča d=5 cm. Jedinična cijena uključuje i dobavu i postavu zaštitne čepaste folije sa tipskim linijskim završetkom.  Obračun po m2 postavljenih XPS ploča.
</t>
  </si>
  <si>
    <t>Termoizolacija poda tavana</t>
  </si>
  <si>
    <t xml:space="preserve">Dobava materijala i izrada toplinske izolacije poda tavana EPS izolacijskim pločama d=10 cm. U cijeni uključena dobava i postava  PE folije, d=0.2 mm. 
</t>
  </si>
  <si>
    <t>Drveno krovište</t>
  </si>
  <si>
    <t>Dobava materijala, te izrada drvenog dvostrešnog krovišta od zdrave i suhe piljene građe od četinara II klase. Elementi konstrukcije prema statičkom proračunu i glavnom projektu. U cijenu je uključena sva drvena građa, potreban okov za spajanje i usidrenje (vijci, čavli, ankeri i sl.). Sve vidljive dijelove krovne konstukcije treba zaštititi premazom za zaštitu od crvotočine. Obračun po m2 tlocrtne površine krova.</t>
  </si>
  <si>
    <t>Daščana oplata</t>
  </si>
  <si>
    <t xml:space="preserve">Dobava materijala, te izrada daščane oplate brodskim podom d=22 mm koju je potrebno zaštititi lazurnim premazom za zaštitu od crvotočine. Stavka obuhvaća dobavu i postavu krovne bitumenske ljepenke s pješčanim posipom na daščanu oplatu. Obračun po m2 kose površine krovišta.
</t>
  </si>
  <si>
    <t>Letvanje</t>
  </si>
  <si>
    <t>Pokrivanje crijepom</t>
  </si>
  <si>
    <t>Sljemenjaci</t>
  </si>
  <si>
    <t>Dobava materijala, te pokrivanje sljemema  sljemenjacima  uz suhu  ugradnju.</t>
  </si>
  <si>
    <t>Odzračnici</t>
  </si>
  <si>
    <t xml:space="preserve">Dobava materijala i ugradnja crijepova odzračnika u  krovnu plohu. 
</t>
  </si>
  <si>
    <t>Vanjska alu stolarija</t>
  </si>
  <si>
    <t xml:space="preserve">Dobava materijala, izrada i ugradnja vanjske  Al. stolarije ustakljene IZO 24 staklom (Low-E,Umax=1,1W/1m2K) komplet sa  okovom te pripadajućom tipskom prozorskom vanjskom al. klupčicom širine 15 cm. Termo profili d=50 mm. </t>
  </si>
  <si>
    <t xml:space="preserve"> a / prozor dim. 120x60 cm</t>
  </si>
  <si>
    <t xml:space="preserve"> b / vrata dvokrilna dim. 140x210 cm </t>
  </si>
  <si>
    <t>Zaštitni poklopac</t>
  </si>
  <si>
    <t>Penjalice</t>
  </si>
  <si>
    <t>II/2.</t>
  </si>
  <si>
    <t xml:space="preserve">Dobava materijala, izrada i montaža visećeg horizontalnog žljeba okruglog presjeka od pocinčanog i plastificiranog lima d=0.55 mm, razvijena širina lima š=33 cm. 
Uključivo kuke od plosnog željeza,pocinčanog i plastificiranog, presjeka 25x5 mm ugrađene na  svaki rog. Jedinična cijena obuhvaća sav potreban materijal za ovjes i pričvršćenje te zaštitnu mrežicu .
</t>
  </si>
  <si>
    <t>Horizontalni žljeb</t>
  </si>
  <si>
    <t>Odvodne vertikale</t>
  </si>
  <si>
    <t>Dobava materijala, izrada i montaža odvodnih vertikalnih cijevi krovnih voda presjeka Φ 10 cm od pocinčanog i plastificiranog lima d=0.55 mm. Cijevi postaviti min. 2 cm od  gotovog fasadnog zida. Cijevi fiksirati na svakih 2 m. Uključen sav potreban materijal za  pričvršćenje.</t>
  </si>
  <si>
    <t>Opšavi</t>
  </si>
  <si>
    <t xml:space="preserve">Dobava materijala, izrada i montaža opšava krovnih istaka ("veter lajsne") pocinčanim i plastificiranim limom debljine d=0,55 mm. razvijena širina lima 33 cm.
</t>
  </si>
  <si>
    <t>II/5.</t>
  </si>
  <si>
    <t xml:space="preserve"> a / podrum - pod</t>
  </si>
  <si>
    <t xml:space="preserve">                  - sokl (7 cm)</t>
  </si>
  <si>
    <t xml:space="preserve"> b / prizemlje - pod</t>
  </si>
  <si>
    <t xml:space="preserve">                   - sokl (7 cm)</t>
  </si>
  <si>
    <t xml:space="preserve"> c / vanjske stepenice i podest</t>
  </si>
  <si>
    <t>Dobava materijala i izrada arm. betonske    vanjskog podesta, sa temeljima, betonom C 25/30, u oplati.</t>
  </si>
  <si>
    <t>Vanjski podest</t>
  </si>
  <si>
    <t>Podne pločice</t>
  </si>
  <si>
    <t>Dobava materijala i postava podnih greiss pločica I klase, boju i vrstu pločica odabire investitor. Postava ravna ili dijagonalna na otvorenu fugu. Pločice se polažu u građevinsko ljepilo.</t>
  </si>
  <si>
    <t>Bojanje betonskih površina</t>
  </si>
  <si>
    <t>Bojanje ožbukanih površina</t>
  </si>
  <si>
    <t xml:space="preserve">Dobava materijala, te bojanje betonskih površina (zid i strop) podruma temeljnim impregnacijskim premazom i disprezivnom bojom do pune pokrivenosti. U jediničnu cijenu uračunati pripremu podloge kitanjem većih oštećenja i brušenje. </t>
  </si>
  <si>
    <t xml:space="preserve">Dobava materijala, te izrada toplinske kontaktne fasade izolacijskim pločama debljine d=5 cm i ostalog specificiranog materijala prema slijedećem detalju; 
- građevinsko ljepilo 0,5 cm 
- izolacijske fasadne ploče debljine d=5 cm 
- građevinsko ljepilo 0,3 cm
- tekstilno staklena mrežica 
- građevinsko ljepilo 0,2 cm
- impregnirajući sloj
- silikonski završni sloj (0-2 mm)
Jedinična cijena uključuje dobavu i ugradnju odgovarajućih kutnih i sokl profila. Fasadu izvoditi prema uputstvu proizvođača. Fasada kvalitete sa fasadnim izolacijskim lamelama od kam. vune. U jediničnu cijenu uračunati potrebnu radnu skelu.
                               </t>
  </si>
  <si>
    <t xml:space="preserve">Dobava materijala i obrada podnožja fasade na    način kao u stavci 1. uz primjenu izolacijskih ploča od ekstrudiranog polistirena XPS debljine d=5 cm (zaštita od vlage).           
</t>
  </si>
  <si>
    <t>Kontaktna fasada zidova</t>
  </si>
  <si>
    <t>Izolacija podnožja fasade</t>
  </si>
  <si>
    <t xml:space="preserve">Obrada sokla </t>
  </si>
  <si>
    <t>FASADERSKI RADOVI - UKUPNO:</t>
  </si>
  <si>
    <t xml:space="preserve">Dobava materijala te završna obrada sokla kulir plastom (pojas XPS zaštite hidroizolacije u visini 30 cm) i to ; 
- građevinsko ljepilo 0,3 cm 
- tekstilno staklena mrežica 
- građevinsko ljepilo 0,2 cm
- impregnirajući sloj
- završni sloj kulirplast (0-2 mm)
</t>
  </si>
  <si>
    <t>KROVOPOKRIVAČKI RADOVI</t>
  </si>
  <si>
    <t>TESARSKI RADOVI</t>
  </si>
  <si>
    <t>BRAVARSKI RADOVI</t>
  </si>
  <si>
    <t xml:space="preserve">d.o.o. KOPRIVNICA                                     </t>
  </si>
  <si>
    <t>Vijećnička 2b, 48000 Koprivnica, mat. Broj: 0306690, tel.: +385 (0) 48 621 044, fax.: +385 (0) 48 621 007, e_mail: coart@kc.t-com.hr</t>
  </si>
  <si>
    <t>U jediničnu cijenu stavaka zemljanih radova uračunati eventualno crpljenje vode iz iskopanih rovova za temelje, zaštitu iskopanih rovova od urušavanja i erozije tla, te eventualno čiščenje iskopanih rovova od urušenog tla. Izvođač radova je dužan osigurati kontrolu modula stišljivosti. Količine iskopa tla i nabijenog šljunka određivane su prema glavnom projektu, te su kao takve podložne izmjenama nakon što se utvrdi stvarno visinsko stanje terena na gradilištu.</t>
  </si>
  <si>
    <t xml:space="preserve">Kombinirani iskop tla </t>
  </si>
  <si>
    <t>Kombinirani iskop tla III. kat. za izgradnju zasunskog i kontrolnog okna. Iskopani materijal deponirati u stranu, zasipati okolo okna uz zbijanje, a višak razastrti i isplanirati unutar parcele. Obračun po m3 iskopanog tla u sraslom stanju.</t>
  </si>
  <si>
    <t>zasunsko okno</t>
  </si>
  <si>
    <t>kontrolno okno</t>
  </si>
  <si>
    <t>Izrada šljunčanog tampona</t>
  </si>
  <si>
    <t xml:space="preserve">Dobava i izrada šljunčanog tampona (nasipa) ispod temeljnih ploča (kontrolnog i zasunskog okna). Ugradnja šljunčanog materijala uz potrebno strojno zbijanje. Obračun  po  m3  sabijenog sloja.
</t>
  </si>
  <si>
    <t xml:space="preserve">U jediničnu cijenu stavaka ab radova uračunati dobavu materijala i izradu otvora za prolaze (prodore) instalacija u ab elementima nosive konstrukcije (ploče, grede, stupovi, zidovi). U cijenu stavaka uračunati skidanje istaknutih rubova betona, dodatna brušenja i izravnavanja prema potrebi, te zaštitu na radu.  Kod betoniranja obavezno pratiti projekte instalacija i tehnologije. Količine armature su određene prema glavnom projektu tako da će se točne količine armature znati nakon izrade izvedbenog građevinskog projekta (plan armature). </t>
  </si>
  <si>
    <t xml:space="preserve">Dobava materijala i izrada podložnog betona C12/15, d=10 cm, ispod ispod temeljnih ploča (kontrolnog i  zasunskog okna). </t>
  </si>
  <si>
    <r>
      <t>m</t>
    </r>
    <r>
      <rPr>
        <vertAlign val="superscript"/>
        <sz val="10"/>
        <rFont val="Arial"/>
        <family val="2"/>
      </rPr>
      <t>2</t>
    </r>
  </si>
  <si>
    <t>Ab okna</t>
  </si>
  <si>
    <t xml:space="preserve">Dobava materijala i izrada arm.betonskog kontrolnog i zasunskog betonom C25/30, u daščanoj oplati. Debljina stijenki d=20 cm. U jediničnu cijenu uračunati izradu kinete u kontrolnom oknu. </t>
  </si>
  <si>
    <t>kontrolno okno:</t>
  </si>
  <si>
    <t>a / beton</t>
  </si>
  <si>
    <r>
      <t>m</t>
    </r>
    <r>
      <rPr>
        <vertAlign val="superscript"/>
        <sz val="10"/>
        <rFont val="Arial"/>
        <family val="2"/>
      </rPr>
      <t>3</t>
    </r>
  </si>
  <si>
    <t>b / oplata</t>
  </si>
  <si>
    <t>c / armatura</t>
  </si>
  <si>
    <t>zasunsko okno:</t>
  </si>
  <si>
    <t>Poklopci</t>
  </si>
  <si>
    <t xml:space="preserve"> beton</t>
  </si>
  <si>
    <t>UKUPNO GRAĐEVINSKI RADOVI (bez PDV-a)</t>
  </si>
  <si>
    <t>Red.</t>
  </si>
  <si>
    <t>OPIS STAVKE</t>
  </si>
  <si>
    <t>Jed.</t>
  </si>
  <si>
    <t>Količina</t>
  </si>
  <si>
    <t>Jedinična</t>
  </si>
  <si>
    <t>Iznos</t>
  </si>
  <si>
    <t>br.</t>
  </si>
  <si>
    <t>mjere</t>
  </si>
  <si>
    <t>cijena</t>
  </si>
  <si>
    <t>OPĆI TEHNIČKI UVJETI I NAPOMENE</t>
  </si>
  <si>
    <t>ZA KALKULACIJE I IZVOĐENJE RADOVA</t>
  </si>
  <si>
    <t xml:space="preserve">Sve odredbe ovih uvjeta smatraju se sastavnim dijelom opisa svake stavke ovog troškovnika.  Svi radovi obuhvaćeni ovim troškovnikom moraju se ponuditi, ugovoriti i izvesti u svemu po općim i pojedinačnim opisima iz troškovnika uputstvima nadzornog inženjera te sukladno važećim tehničkim propisima, propisima zaštite na radu i propisima zaštite od požara. Jediničnom cijenom za svaki rad predviđen ovim troškovnikom obuhvaćeno je: potpuno dovršenje radova sa svim predradnjama, transportom materijala i opreme na gradilište i unutar gradilišta te ostalim radnim operacijama; sav rad, alat, materijal, amortizacija i svi ostali troškovi koji se odnose na izvođenje radova; troškovi i takse privremenih priključaka potrebnih instalacija; svi privremeni pomoćni objekti (kancelarije, priručna skladišta i sl.); čišćenje i održavanje gradilišta za svo vrijeme odvijanja radova; osiguranje neometanog prolaza i prometa; sve higijensko tehničke zaštitne mjere za sve zaposlene radnike; sva potrebna ispitivanja nužna za osiguranje odvijanja radova na siguran način i svi troškovi zbrinjavanja otpada sukladno važećim propisima.  </t>
  </si>
  <si>
    <t xml:space="preserve">Prije davanja ponude izvođač radova obavezno se mora upoznati s mjestom izvođenja radova,  u pismenoj formi dati svoje primjedbe investitoru i zatražiti pojašnjenje za izvođenje nejasno obrazloženih ili spornih stavki jer se kasnije primjedbe neće uzimati u obzir. </t>
  </si>
  <si>
    <t>Rad obuhvaća, osim opisanog u troškovniku, još i korištenje skela, radnih platformi, rampi i dizalica te opreme za utovar, prijevoz i istovar materijala unutar i izvan gradilišta te pomoćne radove kao skupljanje rasutog otpadnog materijala i održavanje čistoće gradilišta.</t>
  </si>
  <si>
    <t>U sve stavke uračunati zbrinjavanje otpada na deponiju udaljenosti do 20 km, u svemu u skladu sa Zakonom o održivom gospodarenju otpadom (NN br. 94/13) i Pravilnikom o gospodarenju građevinskim otpadom, sa svim horizontalnim i vertikalnim transportima, utovarom u prevozno sredstvo i odvoz u jednom smjeru, a sve prema stavkama iz troškovnika (osim ako investitor drugačije ne odluči).</t>
  </si>
  <si>
    <t>1.  PRIPREMNI RADOVI</t>
  </si>
  <si>
    <t>Iskolčenje trase projektiranog vodovoda, objekata na vodovodu i križanja trase sa postojećim podzemnim instalacijama. Cijenom je obuhvaćena izrada i ovjera elaborata iskolčenja te sav potreban materijal za obilježavanje trase.</t>
  </si>
  <si>
    <t>m'</t>
  </si>
  <si>
    <t>Siječenje šiblja, grmlja i ostalog sitnog raslinja do promjera 10 cm, uključivo sa čupanjem korijenja, sakupljanjem u hrpe i paljenjem radi osiguranja radnog koridora širine 5 m. Radovi se izvode na cca 10 % ukupne dužine trase.</t>
  </si>
  <si>
    <t>Uređenje gradilišta. Stavka obuhvaća označavanje gradilišta, dovoz, postavljanje u pogonsko stanje, demontiranje i odvoz svih uređaja, postrojenja, pribora, građevinskih strojeva, transportnih sredstava, oplata, ukrućenja, uređaja snabdijevanja i prostorija za smještaj, potrebnih za stručno izvođenje radova u ugovorenom roku, prema tehničkoj dokumentaciji provođenja radova opisanih u slijedećim pozicijama. Ovom pozicijom je obuhvaćeno i uspostavljanje prvobitnog stanja svih površina koje su privremeno korištene kao radne i skladišne, obnavljanje svih korištenih puteva, saniranje oštećenja uzrokovanih privremenim deponijama materijala, te priključci za vodu i struju za potrebe gradilišta.</t>
  </si>
  <si>
    <t>kpt</t>
  </si>
  <si>
    <t>Doprema potrebnog materijala i izrada osiguranja cestovnog i pješačkog prometa za vrijeme izvođenja radova. Pod osiguranjem se smatra postavljanje odgovarajućih prometnih znakova, regulacija prometa (ručna i svjetlosna), obostrano obilježavanje otvorenih rovova, postavljanje čeličnih ploča za prolaz vozila i drvenih mostova za prolaz pješaka na prekopima ulice.</t>
  </si>
  <si>
    <t>Detekcija i iskolčenje postojećih podzemnih instalacija u zoni izvedbe radova. Stavka uključuje stvarne troškove prema računima izdanim od strane distributera odnosno vlasnika pojedinih instalacija.</t>
  </si>
  <si>
    <t>PRIPREMNI RADOVI, UKUPNO:</t>
  </si>
  <si>
    <t>2.  ZEMLJANI RADOVI</t>
  </si>
  <si>
    <t>Ručno planiranje dna iskopanog rova s odstupanjem ± 3 cm i izbacivanjem zemlje na 1 m od ruba rova kako bi se spriječilo urušavanje. Obračun po m2 isplanirane površine rova.</t>
  </si>
  <si>
    <r>
      <t>Dobava suhog pijeska i izrada zbijene posteljice za cijev, debljine sloja 10 cm. Nakon ugradnje cijev treba zasipati slojem pijeska do visine 10 cm iznad tjemena, sloj poravnati i lagano ga ručno sabiti lopatom. Stavka obuhvaća dopremu, razvoz, ubacivanje, razastiranje i sabijanje sloja pijeska na cijeloj dužini trase. Stvarne potrebe biti će utvrđene po izvedenom iskopu i utvrđenoj kvaliteti iskopanog materijala te odobrene od strane nadzornog inženjera. Obračun po m3</t>
    </r>
    <r>
      <rPr>
        <vertAlign val="superscript"/>
        <sz val="10"/>
        <rFont val="Arial"/>
        <family val="2"/>
      </rPr>
      <t xml:space="preserve"> </t>
    </r>
    <r>
      <rPr>
        <sz val="10"/>
        <rFont val="Arial"/>
        <family val="2"/>
      </rPr>
      <t>ugrađenog i zbiienog materijala.</t>
    </r>
  </si>
  <si>
    <t>Dobava šljunka i zatrpavanje trase vodovodne cijevi u zaštitnoj koloni na mjestima prekopa šljunčane prometnice. Zatrpavanje šljunkom izvodi se u punoj dubini iskopa rova. Stavka obuhvaća dopremu, razvoz, ubacivanje, razastiranje i sabijanje sloja šljunka na cijeloj dužini sekcije iskopa u trupu prometnice. Obračun po m3 ugrađenog i zbijenog materijala.</t>
  </si>
  <si>
    <t>Zatrpavanje rova materijalom preostalim od iskopa, u slojevima od 30 cm, uz istovremeno nabijanje slojeva. Rov poravnati na niveletu uređenog terena. Obračun po m3 ugrađenog i nabijenog materijala.</t>
  </si>
  <si>
    <t>Utovar, odvoz na odobrenu deponiju udaljenosti do 10 km, istovar i razastiranje viška iskopanog materijala. Stavkom je obuhvaćen faktor rastresitosti k=1,25.</t>
  </si>
  <si>
    <t>ZEMLJANI RADOVI, UKUPNO:</t>
  </si>
  <si>
    <t>3.  TESARSKI RADOVI</t>
  </si>
  <si>
    <t>Razupiranje rova mosnicama, razuporama s potrebnim klinovima ili željeznim razuporama na vijak (amerikanerima). Stavka obuhvaća izradu, ugradnju te skidanje razupirača i oplate predviđene za slabi do srednji pritisak. Predviđa se razupiranje na dubinama iskopa iznad 2 m a stvarne potrebe utvrđuje nadzorni inženjer uvidom na trasi. Obračun po m2 obostrano razuprtog rova.</t>
  </si>
  <si>
    <t>Dobava, izrada, ugradnja, demontaža i odvoz jednostruke oplate sa potrebnim podupiranjem, za izradu betonskih blokova uličnih okruglih i ovalnih kapa, podloga N-komada, stijenki temeljnih ploča ili prodora u pločama zasunskih komora. Oplata treba biti glatka i premazana sa uljem za lako odvajanje od betona kod demontaže. Obračun po m2 montirane oplate.</t>
  </si>
  <si>
    <t>TESARSKI RADOVI, UKUPNO:</t>
  </si>
  <si>
    <t>4.  BETONSKI RADOVI</t>
  </si>
  <si>
    <t>Dobava, priprema i ugradnja betona kvalitete MB- 30 za izradu blokova za oslanjanje cjevovoda, armature i podloga N-komada. Stavka obuhvaća ugradnju, njegu i ispitivanje betona. Obračun po m3 ugrađenog betona</t>
  </si>
  <si>
    <t>BETONSKI RADOVI, UKUPNO:</t>
  </si>
  <si>
    <t>5.  MONTERSKI RADOVI</t>
  </si>
  <si>
    <t>- elektrofuzijska spojnica, d = 160 mm</t>
  </si>
  <si>
    <t>- T- komad d/d1 = 160/110 mm</t>
  </si>
  <si>
    <t>- armirana gumena brtva, DN 50 mm</t>
  </si>
  <si>
    <t>- armirana gumena brtva, DN 80 mm</t>
  </si>
  <si>
    <t>- armirana gumena brtva, DN 100 mm</t>
  </si>
  <si>
    <t>- armirana gumena brtva, DN 150 mm</t>
  </si>
  <si>
    <t>- završna kapa, d = 160 mm</t>
  </si>
  <si>
    <t>- lučni komad s prirubnicama, Q 90° - EN 545,</t>
  </si>
  <si>
    <t>- lučni komad sa stopalom, N 90° - EN 545,</t>
  </si>
  <si>
    <t>- otcjepni komad s prirubnicama, T-komad, EN 545,</t>
  </si>
  <si>
    <t>- završni komad za prirubnicu, X-komad, EN 545</t>
  </si>
  <si>
    <t>DN 80 / L = 600 mm</t>
  </si>
  <si>
    <t>DN 100/ L = 500 mm</t>
  </si>
  <si>
    <t>DN 100/ L = 600 mm</t>
  </si>
  <si>
    <t>DN 100/ L = 800 mm</t>
  </si>
  <si>
    <t>DN 100/ L = 1000 mm</t>
  </si>
  <si>
    <t>- redukcioni komad s prirubnicama, FFR, EN 545,</t>
  </si>
  <si>
    <t>- ulična kapa za hidrant, tip P, nazivna dimenzija</t>
  </si>
  <si>
    <t>- ulična kapa za zasune u vodovodima, tip R,</t>
  </si>
  <si>
    <t>- montažno-demontažni komad, tip MP K-A,</t>
  </si>
  <si>
    <t>- EV-zasun s ručnim kolom, DN 100</t>
  </si>
  <si>
    <t xml:space="preserve">- EV-zasun s ugradbenom garniturom dužine 1,0 m, DN 80 </t>
  </si>
  <si>
    <t>- EV-zasun s ugradbenom garniturom dužine 1,2 m, DN 150</t>
  </si>
  <si>
    <t>Dobava i ugradnja leptir zaklopke za nazivni tlak PN 16 bar, predviđene za ugradnju između dvije prirubnice, opremljene ručicom za manuelno zatvaranje.</t>
  </si>
  <si>
    <t>- DN 100</t>
  </si>
  <si>
    <t xml:space="preserve">Dobava i ugradnja kompenzatora od gume sa DIN prirubnicama, za radni tlak 16 bar, nazivnog promjera DN 80, odobrenog za ugradnju u sustav instalacija vode za piće.  </t>
  </si>
  <si>
    <t>- d = 33,7x 3,25 mm</t>
  </si>
  <si>
    <t>Dobava i ugradnja fitinga iz temper lijeva za spajanje pocinčanih čeličnih cijevi kod izvedbe vodovodne instalacije:</t>
  </si>
  <si>
    <t>- koljeno 1", u.n./u.n.</t>
  </si>
  <si>
    <t>- koljeno 1", v.n./u.n.</t>
  </si>
  <si>
    <t>- holender 1"</t>
  </si>
  <si>
    <t>Dobava i ugradnja mesinganog ventila za hladnu vodu, za radni tlak PN 16 bar, nazivne dimenzije DN 25 (1").</t>
  </si>
  <si>
    <t>Dobava i ugradnja okruglog manometra promjera 80 mm, za hladnu vodu i za radno područje do 25 bar. Opseg isporuke obuhvaća dobavu i ugradnju manometarske slavine DN 15 mm.</t>
  </si>
  <si>
    <t>10.</t>
  </si>
  <si>
    <t>Dobava i ugradnja UKC cijevi i fazonskih komada s naglavkom i brtvom, predviđenih za izvedbu ulične kanalizacije.</t>
  </si>
  <si>
    <t>- cijev DN 110 mm</t>
  </si>
  <si>
    <t>- koljeno DN 110 mm / 45 º</t>
  </si>
  <si>
    <t>11.</t>
  </si>
  <si>
    <t>Dobava i ugradnja podnog sifona s okomitim izlazom,  DN 100 mm, L-Ž izvedba.</t>
  </si>
  <si>
    <t>12.</t>
  </si>
  <si>
    <t>Dobava i ugradnja rešetke-gazišta iz inox-a, predviđene za prekrivanje podnog otvora dimenzija 35x35 cm. Isporuka u kompletu s protuokvirom za ugradnju, nosivost 1 kN.</t>
  </si>
  <si>
    <t>13.</t>
  </si>
  <si>
    <t>Dobava i polaganje na tjeme cijevi vodovoda plave PVC trake sa metalnim vodičem i natpisom "PAŽNJA VODOVOD”. Širina trake mora iznositi minimalno 6 cm.</t>
  </si>
  <si>
    <t>14.</t>
  </si>
  <si>
    <t>Dobava i polaganje 30 - 50 cm iznad tjemena cijevi vodovoda plave PVC trake s natpisom “PAŽNJA VODOVOD”. Širina trake mora iznositi minimalno 6 cm.</t>
  </si>
  <si>
    <t>15.</t>
  </si>
  <si>
    <t>Dobava i ugradnja kanalizacionih PVC cijevi (zaštitne cijevi) na mjestima prolaza trase vodovoda kroz prekop šljunčane ceste ili prekop korita vodotoka.</t>
  </si>
  <si>
    <t>- PVC cijev, d = 250 mm, L = 3,8 m</t>
  </si>
  <si>
    <t>- PVC cijev, d = 250 mm, L = 15,8 m</t>
  </si>
  <si>
    <t>16.</t>
  </si>
  <si>
    <t>Dobava i ugradnja kanalizacione polietilenske cijevi (zaštitne cijevi) na mjestu prolaza trase vodovoda ispod asfaltirane interne prometnice.</t>
  </si>
  <si>
    <t>- PE cijev, d = 160 mm, L = 7,5 m</t>
  </si>
  <si>
    <t>17.</t>
  </si>
  <si>
    <t>Dobava i ugradnja pribora za kompletiranje zaštitnih cijevi.</t>
  </si>
  <si>
    <t>- distantni prsten d=160 mm</t>
  </si>
  <si>
    <t>- Z-brtva d=250/160 mm</t>
  </si>
  <si>
    <t>- Z-brtva d=160/110 mm</t>
  </si>
  <si>
    <t>- cijevna obujmica od nehrđajućeg materijala, DN 110 mm</t>
  </si>
  <si>
    <t>- cijevna obujmica od nehrđajućeg materijala, DN 160 mm</t>
  </si>
  <si>
    <t>- cijevna obujmica od nehrđajućeg materijala, DN 250 mm</t>
  </si>
  <si>
    <t>18.</t>
  </si>
  <si>
    <t>Dobava i ugradnja oznake vođenja trase ispod korita vodotoka i pozicije ugradnje podzemnog hidranta. Oznaka se sastoji od stupa iz pocinčane cijevi, dužine 2 m, s betonskom glavom i pločicom s tekstualnom oznakom. Izrada prema detalju u izvedbenom projektu.</t>
  </si>
  <si>
    <t>19.</t>
  </si>
  <si>
    <t>Dobava i ugradnja kompleta spojnog i brtvenog materijala koji se sastoji od inox vijaka u kompletu s maticom i podložnom pločicom, dimenzija sukladno zahtjevima spajanja prirubničkih spojeva DIN prirubnica, za nazivni tlak PN 16 bar.</t>
  </si>
  <si>
    <t>- prirubnički spoj DN 50</t>
  </si>
  <si>
    <t>- prirubnički spoj DN 80</t>
  </si>
  <si>
    <t>- prirubnički spoj DN 100</t>
  </si>
  <si>
    <t>- prirubnički spoj DN150</t>
  </si>
  <si>
    <t>20.</t>
  </si>
  <si>
    <t>Tlačna proba izvedene vodovodne instalacije tlakom vode od 16 bar u trajanju od 3+24 sata (početak ispitivanja slijedi 3 sata nakon postizanja ispitnog tlaka). Ispitni manometar mora biti klase 0,6, s mjernim područjem 1,5 x ispitni tlak. Stavkom obuhvatiti i troškove postavljanja 24 satnog pisača tlaka.</t>
  </si>
  <si>
    <t>21.</t>
  </si>
  <si>
    <t>Ispiranje i dezinfekcija vodovoda prije puštanja u pogon uz pribavljanje certifikata nadležne institucije. U jediničnu cijenu ukalkulirati i trošak vode potrebne za ispiranje, prema troškovima distributera.</t>
  </si>
  <si>
    <t>22.</t>
  </si>
  <si>
    <t>Geodetsko snimanje izvedene trase vodovoda, pri otvorenom rovu, sa snimanjem svih čvorišta i elemenata trase sukladno uvjetima distributera. Stavka obuhvaća izradu elaborata snimanja u tri analogna primjerka, ovjeru elaborata i dostavu digitalnog oblika elaborata na prijenosnom mediju.</t>
  </si>
  <si>
    <t>MONTERSKI RADOVI, UKUPNO:</t>
  </si>
  <si>
    <t>6.  OPREMA</t>
  </si>
  <si>
    <t>Dobava i ugradnja aluminijske fiksne žaluzije sa okvirom i lamelama iz Al-profila, iza kojih je ugrađena pocinčana čelična mreža.</t>
  </si>
  <si>
    <t>- B x H = 297 x 297 mm</t>
  </si>
  <si>
    <t>Dobava i ugradnja aksijalnog ventilatora slijedećih tehničkih karakteristika:</t>
  </si>
  <si>
    <t>- L = 200 m3/h; H = 20 Pa</t>
  </si>
  <si>
    <t>Isporuka u kompletu sa žaluzijom za odvod zraka s pogonskim motorom.</t>
  </si>
  <si>
    <t>Dobava i ugradnja električne zidne grijalice snage 1,5 kW, opremljene s termostatom sa funkcijom zaštite od smrzavanja.</t>
  </si>
  <si>
    <t>Dobava i ugradnja hvatača nečistoća  s poklopcem sa strane, prema slijedećim tehničkim značajkama:</t>
  </si>
  <si>
    <t>- medij: pitka voda</t>
  </si>
  <si>
    <t>- sito: nehrđajući čelik (0,5 x 0,5 mm)</t>
  </si>
  <si>
    <t>- radni tlak: 16 bar</t>
  </si>
  <si>
    <t>- nazivni promjer: DN 50</t>
  </si>
  <si>
    <t xml:space="preserve">Dobava i ugradnja hidrostanice s dvije paralelno spojene crpke (radna + rezervna), montirane na zajednički okvir, s ulaznim i izlaznim kolektorom (sve od nehrđajućeg čelika), armaturom, ormarićem za upravljanje s ugrađenom  jedinicom kontroliranom mikroproceso-rom, s LCD zaslonom, s mogućnošću automatske kaskadne kontrole crpki, s frekventnom regulacijom, s automatskom samokontrolom crpki te funkcijama zaštite i monitoringa crpki. </t>
  </si>
  <si>
    <t xml:space="preserve">Ugrađene crpke su vertikalne, in-line crpke, izrađene iz nehrđajućeg čelika AISI 304, s patronskim mehaničkim brtvama, frekventno reguliranim motorima klase energetske efikasnosti IE5 i ugrađenom termičkom zaštitom. </t>
  </si>
  <si>
    <t>Indeks minimalne efikasnosti MEI ≥ 0,7.</t>
  </si>
  <si>
    <t>Efikasnost u radnoj točki: minimalno 63 %</t>
  </si>
  <si>
    <t>Nominalna snaga P2 pojedine crpke: 7,5 kW/380 V</t>
  </si>
  <si>
    <t>Radna točka:</t>
  </si>
  <si>
    <r>
      <t>Q = 25,2 m3</t>
    </r>
    <r>
      <rPr>
        <sz val="11"/>
        <rFont val="Calibri"/>
        <family val="2"/>
      </rPr>
      <t>/h</t>
    </r>
  </si>
  <si>
    <t>H = 11,55 bar</t>
  </si>
  <si>
    <t>Dobavljač hidrostanice dužan je isporučiti izjavu o sukladnosti.</t>
  </si>
  <si>
    <t>Dobava i ugradnja membranskog spremnika, volumena 80 litara, PN16 bar, koji se ugrađuje na tlačnu stranu hidrostanice.</t>
  </si>
  <si>
    <t>Dobava i ugradnja senzora tlaka za zaštitu hidrostanice od rada "na suho".</t>
  </si>
  <si>
    <t>Dobava i doprema čeličnih valjanih profila, limova i cijevi te izrada nosača i ovjesa cijevnog razvoda iz lijevano-željeznih fazonskih komada na mjestu ugradnje. Svi izrađeni nosači i ovjesi moraju biti antikorozivno zaštićeni čišćenjem do metalnog sjaja, odmašćivanjem, dvostrukim premazom temeljne boje i dvostrukim premazom lak boje sive nijanse.</t>
  </si>
  <si>
    <t xml:space="preserve">Puštanje hidrostanice u pogon od strane servisa ovlaštenog od proizvođača opreme.  </t>
  </si>
  <si>
    <t>OPREMA, UKUPNO:</t>
  </si>
  <si>
    <t>REKAPITULACIJA:</t>
  </si>
  <si>
    <t>UKUPNO:</t>
  </si>
  <si>
    <t>SVEUKUPNO:</t>
  </si>
  <si>
    <t>PROJEKTIRANJE, NADZOR, GRAĐENJE I TRGOVINA</t>
  </si>
  <si>
    <t>PRECRPNA STANICA APATOVAC</t>
  </si>
  <si>
    <t>TD: 0503/20</t>
  </si>
  <si>
    <t>Elektrotehnički troškovnik</t>
  </si>
  <si>
    <t>R.broj</t>
  </si>
  <si>
    <t>Naziv</t>
  </si>
  <si>
    <t>Jedinica mjere</t>
  </si>
  <si>
    <t>Jedinična
cijena (kn)</t>
  </si>
  <si>
    <t>Ukupno (kn)</t>
  </si>
  <si>
    <t>A</t>
  </si>
  <si>
    <t xml:space="preserve">  NISKONAPONSKI PRIKLJUČAK</t>
  </si>
  <si>
    <t>Iskop i zatrpavanje rova poslije polaganja priključnog kabela, dim 40x80cm prema trasi iz projekta</t>
  </si>
  <si>
    <t>m</t>
  </si>
  <si>
    <t>Dobava i polaganje cijevi PVC Ø75mm za priključni kabel od SPMO do RO</t>
  </si>
  <si>
    <t>Dobava i polaganje trake upozorenja</t>
  </si>
  <si>
    <r>
      <t>Dobava i polaganje kabela PP00 4x10mm</t>
    </r>
    <r>
      <rPr>
        <vertAlign val="superscript"/>
        <sz val="10"/>
        <rFont val="Arial"/>
        <family val="2"/>
      </rPr>
      <t>2</t>
    </r>
    <r>
      <rPr>
        <sz val="10"/>
        <rFont val="Arial"/>
        <family val="2"/>
      </rPr>
      <t xml:space="preserve"> za priključak od ormarića SPMO do ormarića RO.</t>
    </r>
  </si>
  <si>
    <t>Dobava i ugradnja pijeska ili rasute zemlje za posteljicu i zatrpavanje priključnog kabela</t>
  </si>
  <si>
    <t>Izrada brtvljenja ulaza kabela u prostor precrpne stanice</t>
  </si>
  <si>
    <t>komplet</t>
  </si>
  <si>
    <t>Spajanje kabela na oba kraja</t>
  </si>
  <si>
    <t>Izrada uzemljenja za sklopku ZUDS:</t>
  </si>
  <si>
    <t>·        traka FeZn 25x4</t>
  </si>
  <si>
    <t>·        kutija za mjerni spoj</t>
  </si>
  <si>
    <t>·        mjerni spoj vijkom M10</t>
  </si>
  <si>
    <r>
      <t>·        žica P/F 16mm</t>
    </r>
    <r>
      <rPr>
        <vertAlign val="superscript"/>
        <sz val="10"/>
        <rFont val="Arial"/>
        <family val="2"/>
      </rPr>
      <t>2</t>
    </r>
    <r>
      <rPr>
        <sz val="10"/>
        <rFont val="Arial"/>
        <family val="2"/>
      </rPr>
      <t xml:space="preserve"> za dozemni vod</t>
    </r>
  </si>
  <si>
    <t>9</t>
  </si>
  <si>
    <t>10</t>
  </si>
  <si>
    <t>Ispitivanje kabela, puštanje u rad</t>
  </si>
  <si>
    <t>11</t>
  </si>
  <si>
    <t>Geodetska snimka položenog kabela</t>
  </si>
  <si>
    <t>B</t>
  </si>
  <si>
    <t xml:space="preserve">  ELEKTROINSTALACIJE</t>
  </si>
  <si>
    <t>1</t>
  </si>
  <si>
    <t>Izrada, isporuka, postavljanje i spajanje elektro razdjelnice crpne stanice RO sastavljene od sljedeće opreme:</t>
  </si>
  <si>
    <t>2</t>
  </si>
  <si>
    <r>
      <t>Izrada izvoda rasvjete i ostale opreme kabelom PP00 3x1,5mm</t>
    </r>
    <r>
      <rPr>
        <vertAlign val="superscript"/>
        <sz val="10"/>
        <rFont val="Arial"/>
        <family val="2"/>
      </rPr>
      <t>2</t>
    </r>
    <r>
      <rPr>
        <sz val="10"/>
        <rFont val="Arial"/>
        <family val="2"/>
      </rPr>
      <t xml:space="preserve"> u cijevi PNT 16-21mm, položeno po zidu kontejnera.</t>
    </r>
  </si>
  <si>
    <t>3</t>
  </si>
  <si>
    <r>
      <t>Izrada izvoda za opremu kabelom PP00 3x2,5mm</t>
    </r>
    <r>
      <rPr>
        <vertAlign val="superscript"/>
        <sz val="10"/>
        <rFont val="Arial"/>
        <family val="2"/>
      </rPr>
      <t>2</t>
    </r>
    <r>
      <rPr>
        <sz val="10"/>
        <rFont val="Arial"/>
        <family val="2"/>
      </rPr>
      <t xml:space="preserve"> u cijevi PNT 21mm, položeno po zidu kontejnera</t>
    </r>
  </si>
  <si>
    <t>4</t>
  </si>
  <si>
    <r>
      <t>Polaganje kabela gumenog za napajanje pumpe H05RR-F 5x2,5mm</t>
    </r>
    <r>
      <rPr>
        <vertAlign val="superscript"/>
        <sz val="10"/>
        <rFont val="Arial"/>
        <family val="2"/>
      </rPr>
      <t>2.</t>
    </r>
  </si>
  <si>
    <t>5</t>
  </si>
  <si>
    <r>
      <t>Dobava i polaganje kabela PP00 5x2,5mm</t>
    </r>
    <r>
      <rPr>
        <vertAlign val="superscript"/>
        <sz val="10"/>
        <rFont val="Arial"/>
        <family val="2"/>
      </rPr>
      <t xml:space="preserve">2  </t>
    </r>
    <r>
      <rPr>
        <sz val="10"/>
        <rFont val="Arial"/>
        <family val="2"/>
      </rPr>
      <t xml:space="preserve">za trofaznu priključnicu </t>
    </r>
  </si>
  <si>
    <t>6</t>
  </si>
  <si>
    <t xml:space="preserve">Dobava i polaganje kabela YSLCY 3x0,75mm2 za spajanje opreme </t>
  </si>
  <si>
    <t>7</t>
  </si>
  <si>
    <t>8</t>
  </si>
  <si>
    <t>12</t>
  </si>
  <si>
    <t xml:space="preserve">Dobava i montaža OG prekidača, serijskog </t>
  </si>
  <si>
    <t>13</t>
  </si>
  <si>
    <t>Dobava i montaža priključnice šuko OG/PVC 16A</t>
  </si>
  <si>
    <t>14</t>
  </si>
  <si>
    <t>Dobava i montaža priključnice trofazne OG 16A PVC</t>
  </si>
  <si>
    <t>15</t>
  </si>
  <si>
    <t>Dobava i ugradnja sabirnice za uzemljenje trakom FE Zn 25x4mm</t>
  </si>
  <si>
    <t>16</t>
  </si>
  <si>
    <r>
      <t>Dobava i polaganje vodiča P/F 16mm</t>
    </r>
    <r>
      <rPr>
        <vertAlign val="superscript"/>
        <sz val="10"/>
        <rFont val="Arial"/>
        <family val="2"/>
      </rPr>
      <t>2</t>
    </r>
    <r>
      <rPr>
        <sz val="10"/>
        <rFont val="Arial"/>
        <family val="2"/>
      </rPr>
      <t xml:space="preserve"> za izradu spoja sa sabirnicom</t>
    </r>
  </si>
  <si>
    <t>17</t>
  </si>
  <si>
    <r>
      <t>Dobava i polaganje vodiča P/F 10mm</t>
    </r>
    <r>
      <rPr>
        <vertAlign val="superscript"/>
        <sz val="10"/>
        <rFont val="Arial"/>
        <family val="2"/>
      </rPr>
      <t>2</t>
    </r>
    <r>
      <rPr>
        <sz val="10"/>
        <rFont val="Arial"/>
        <family val="2"/>
      </rPr>
      <t xml:space="preserve"> za izradu uzemljenja metalnih masa</t>
    </r>
  </si>
  <si>
    <t>18</t>
  </si>
  <si>
    <t>Spajanje metalnih masa vijkom ili šelnom</t>
  </si>
  <si>
    <t>19</t>
  </si>
  <si>
    <t xml:space="preserve">Sitni spojni i montažni pribor </t>
  </si>
  <si>
    <t>20</t>
  </si>
  <si>
    <t xml:space="preserve">Razna spajanja opreme </t>
  </si>
  <si>
    <t>21</t>
  </si>
  <si>
    <t>Dobava i ugradnja prostornog termostata u OG izvedbi radnog zahvata od 15-50*C</t>
  </si>
  <si>
    <t>22</t>
  </si>
  <si>
    <t>Dobava i montaža Higrostata za paralelni rad sa termostatom za uključenje ventilatora</t>
  </si>
  <si>
    <t>23</t>
  </si>
  <si>
    <t xml:space="preserve">Dobava i ugradnja kutije OG </t>
  </si>
  <si>
    <t>24</t>
  </si>
  <si>
    <t>Dobava i ugradnja ventilatora u zid precrpne stanice sa vanjskom želuzinom u povišenom stupnju zaštite od vlage</t>
  </si>
  <si>
    <t>25</t>
  </si>
  <si>
    <r>
      <t>Izrada spoja kabela na opremi sa kabel stopicama i vodičem P/F 10mm</t>
    </r>
    <r>
      <rPr>
        <vertAlign val="superscript"/>
        <sz val="10"/>
        <rFont val="Arial"/>
        <family val="2"/>
      </rPr>
      <t>2</t>
    </r>
  </si>
  <si>
    <t>26</t>
  </si>
  <si>
    <t>Dobava i polaganje kanala PKP 100 sa spojnim i montažnim priborom</t>
  </si>
  <si>
    <t>27</t>
  </si>
  <si>
    <t>Dobava i polaganje kanala PKP 50 sa spojnim i montažnim priborom</t>
  </si>
  <si>
    <t>28</t>
  </si>
  <si>
    <t>Dobava i polaganje cijevi PNT 16mm</t>
  </si>
  <si>
    <t>29</t>
  </si>
  <si>
    <t>Dobava i polaganje cijevi PNT 21mm</t>
  </si>
  <si>
    <t>30</t>
  </si>
  <si>
    <t>Dobava i polaganje kanalica PVC raznih</t>
  </si>
  <si>
    <t>31</t>
  </si>
  <si>
    <t>Dobava i ugradnja trake FeZn 25x4mm</t>
  </si>
  <si>
    <t>32</t>
  </si>
  <si>
    <t>Izrada spoja trake FeZn na armaturu</t>
  </si>
  <si>
    <t>33</t>
  </si>
  <si>
    <t>Dobava i ugradnja križne spojke</t>
  </si>
  <si>
    <t>C</t>
  </si>
  <si>
    <t>INSTALACIJA LPS-a</t>
  </si>
  <si>
    <t>Dobava i polaganje trake FeZn 40x4 mm u temelj.</t>
  </si>
  <si>
    <t>Izrada spoja trake na građevinsku armaturu.</t>
  </si>
  <si>
    <t>Izrada spoja trake u temelju.</t>
  </si>
  <si>
    <t>Izrada spoja za žljeb</t>
  </si>
  <si>
    <t>Izrada spoja za oluk</t>
  </si>
  <si>
    <t xml:space="preserve">Dobava i polaganje trake FeZn 25x4mm za oluke i MM. </t>
  </si>
  <si>
    <t xml:space="preserve">Dobava i polaganje trake FeZn 20x3mm , MS-žljeb. </t>
  </si>
  <si>
    <t>Dobava i ugradnja križne spojke FeZn</t>
  </si>
  <si>
    <t>Izrada spoja metalnih masa varenjem, križnom spojkom ili vijkom.</t>
  </si>
  <si>
    <t>Izrada mjernog spoja.</t>
  </si>
  <si>
    <t>Dobava i montaža ormarića za mjerni spoj</t>
  </si>
  <si>
    <t>Izrada spoja za GRO u temelj.</t>
  </si>
  <si>
    <t>Dobava i polaganje žice Al 10 mm</t>
  </si>
  <si>
    <t>Križna spojka Al</t>
  </si>
  <si>
    <t>Križna spojka Al Fe</t>
  </si>
  <si>
    <t>Nosać Al profila</t>
  </si>
  <si>
    <t>Cijev PVC CSS 21mm</t>
  </si>
  <si>
    <t>Izrada revizione knjige gromobranske instalacije.</t>
  </si>
  <si>
    <t>D</t>
  </si>
  <si>
    <t>DOKUMENTACIJA</t>
  </si>
  <si>
    <t>Izrada dokumentacije Izvedenog stanja u 3 primjerka i na CD-u</t>
  </si>
  <si>
    <t>Ispitivanje kompletne instalacije slabe i jake struje i LPS-a te izdavanje protokola</t>
  </si>
  <si>
    <t>R E K A P I T U L A C I J A</t>
  </si>
  <si>
    <t>NISKONAPONSKI PRIKLJUČAK</t>
  </si>
  <si>
    <t>ELEKTROINSTALACIJE</t>
  </si>
  <si>
    <t>PRIPREMNI RADOVI</t>
  </si>
  <si>
    <t>1.1.</t>
  </si>
  <si>
    <t>Geodetski radovi</t>
  </si>
  <si>
    <t xml:space="preserve">Stavkom obuhvaćeno iskolčenje osi prometnih i pješačkih površina, kao i njihovih rubova, kružnih lukova priključaka, poprečnih profila i ograde te održavanje odnosno obnavljanje iskolčenja za vrijeme gradnje. </t>
  </si>
  <si>
    <r>
      <t>Obračun po m</t>
    </r>
    <r>
      <rPr>
        <vertAlign val="superscript"/>
        <sz val="10"/>
        <rFont val="Arial"/>
        <family val="2"/>
      </rPr>
      <t>1</t>
    </r>
    <r>
      <rPr>
        <sz val="10"/>
        <rFont val="Arial"/>
        <family val="2"/>
      </rPr>
      <t xml:space="preserve"> iskolčene osi.</t>
    </r>
  </si>
  <si>
    <r>
      <t>m</t>
    </r>
    <r>
      <rPr>
        <vertAlign val="superscript"/>
        <sz val="10"/>
        <rFont val="Arial"/>
        <family val="2"/>
      </rPr>
      <t>1</t>
    </r>
  </si>
  <si>
    <t>1.2.</t>
  </si>
  <si>
    <t>Privremena prometna signalizacija</t>
  </si>
  <si>
    <t xml:space="preserve">Nabava, doprema i postavljanje privremene prometne signalizacije, kojom  će se regulirati promet na javnoj cesti za vrijeme trajanja gradnje te njeno uklanjanje, po završetku gradnje.  </t>
  </si>
  <si>
    <t>Obračun po kompletu postavljene potrebne signalizacije.</t>
  </si>
  <si>
    <t>kompl.</t>
  </si>
  <si>
    <t>1.3.</t>
  </si>
  <si>
    <t>Prorezivanje postojećeg asfaltnog kolnika</t>
  </si>
  <si>
    <t>Prije izrade asfaltnih slojeva prometnih površina potrebno je, duž dodira sa kolnikom javne ceste, prorezati postojeći asfaltni kolnik po cijeloj debljini sloja, kako bi se izveo kvalitetni spoj postojećeg sa novim asfaltnim slojem.</t>
  </si>
  <si>
    <r>
      <t>Obračun po m</t>
    </r>
    <r>
      <rPr>
        <vertAlign val="superscript"/>
        <sz val="10"/>
        <rFont val="Arial"/>
        <family val="2"/>
      </rPr>
      <t>1</t>
    </r>
    <r>
      <rPr>
        <sz val="10"/>
        <rFont val="Arial"/>
        <family val="2"/>
      </rPr>
      <t xml:space="preserve"> reza. </t>
    </r>
  </si>
  <si>
    <t>1.4.</t>
  </si>
  <si>
    <t>Uklanjanje postojeće asfaltne kolničke konstrukcije</t>
  </si>
  <si>
    <t xml:space="preserve">Postojeći asfaltni kolnik, na dijelu koji je zahvaćen radovima, se uklanja. Stavkom obuhvaćeno razbijanje asfaltnog sloja na manje komade, utovar na vozilo i odvoz na deponiju koju odredi nadzorni inženjer, do 5 km udaljenosti. </t>
  </si>
  <si>
    <r>
      <t>Obračun po m</t>
    </r>
    <r>
      <rPr>
        <vertAlign val="superscript"/>
        <sz val="10"/>
        <rFont val="Arial"/>
        <family val="2"/>
      </rPr>
      <t>2</t>
    </r>
    <r>
      <rPr>
        <sz val="10"/>
        <rFont val="Arial"/>
        <family val="2"/>
      </rPr>
      <t xml:space="preserve"> uklonjenog asfaltnog sloja.</t>
    </r>
  </si>
  <si>
    <t>1.5.</t>
  </si>
  <si>
    <t>Iskolčenje trase postojećih podzemnih instalacija</t>
  </si>
  <si>
    <t>Za pojedinu vrstu instalacija njen točni položaj utvrđuje se uz prisustvo predstavnika nadležnog poduzeća. Izvođač je dužan održavati odnosno obnavljati iskolčenu trasu.</t>
  </si>
  <si>
    <r>
      <t>Obračun po m</t>
    </r>
    <r>
      <rPr>
        <vertAlign val="superscript"/>
        <sz val="10"/>
        <rFont val="Arial"/>
        <family val="2"/>
      </rPr>
      <t>1</t>
    </r>
    <r>
      <rPr>
        <sz val="10"/>
        <rFont val="Arial"/>
        <family val="2"/>
      </rPr>
      <t xml:space="preserve"> iskolčene instalacije.</t>
    </r>
  </si>
  <si>
    <t>električni podzemni kabelski vod</t>
  </si>
  <si>
    <t>vodovod</t>
  </si>
  <si>
    <t>1.6.</t>
  </si>
  <si>
    <t>Iskop probnog rova za utvrđivanje točnog položaja pojedine postojeće podzemne instalacije</t>
  </si>
  <si>
    <t>Stavkom je obuhvaćen iskop rova širine 0,6 m, dužine oko 1 m i dubine oko 1 m. Gornjih 40 cm može se kopati strojno, a preostali dio do same instalacije kopa se ručno, pažljivo i bez upotrebe pomagala kojima se može instalacija oštetiti.</t>
  </si>
  <si>
    <t>Rad se obavlja uz prisustvo predstavnika distributera nadležnog poduzeća za pojedinu vrstu instalacije.</t>
  </si>
  <si>
    <t>Obračun po komadu probnog rova.</t>
  </si>
  <si>
    <t>1. PRIPREMNI RADOVI - ukupno:</t>
  </si>
  <si>
    <t>2.1.</t>
  </si>
  <si>
    <t>Iskop humusa sa odlaganjem na deponiji unutar gradilišta</t>
  </si>
  <si>
    <t xml:space="preserve">Iskop humusa u širokom otkopu u sloju 20 cm debljine te njegovo odlaganje na privremenoj deponiji unutar gradilišta. Humusni materijal će se upotrijebiti za humusiranje zatravljenih površina, a višak za izradu nasipa zelenih površina. </t>
  </si>
  <si>
    <r>
      <t>Obračun po m</t>
    </r>
    <r>
      <rPr>
        <vertAlign val="superscript"/>
        <sz val="10"/>
        <rFont val="Arial"/>
        <family val="2"/>
      </rPr>
      <t>3</t>
    </r>
    <r>
      <rPr>
        <sz val="10"/>
        <rFont val="Arial"/>
        <family val="2"/>
      </rPr>
      <t xml:space="preserve"> iskopanog humusa.</t>
    </r>
  </si>
  <si>
    <t>2.2.</t>
  </si>
  <si>
    <t>Uređenje temeljnog tla</t>
  </si>
  <si>
    <r>
      <t>Zbijanje temeljnog tla na dijelovima trase gdje je potrebno izgraditi nasip do zbijenosti Ms=20 MN/m</t>
    </r>
    <r>
      <rPr>
        <vertAlign val="superscript"/>
        <sz val="10"/>
        <rFont val="Arial"/>
        <family val="2"/>
      </rPr>
      <t>2</t>
    </r>
    <r>
      <rPr>
        <sz val="10"/>
        <rFont val="Arial"/>
        <family val="2"/>
      </rPr>
      <t xml:space="preserve"> i SZ=97%.</t>
    </r>
  </si>
  <si>
    <r>
      <t>Obračun po m</t>
    </r>
    <r>
      <rPr>
        <vertAlign val="superscript"/>
        <sz val="10"/>
        <rFont val="Arial"/>
        <family val="2"/>
      </rPr>
      <t>2</t>
    </r>
    <r>
      <rPr>
        <sz val="10"/>
        <rFont val="Arial"/>
        <family val="2"/>
      </rPr>
      <t xml:space="preserve"> uređenog tla.</t>
    </r>
  </si>
  <si>
    <t>2.3.</t>
  </si>
  <si>
    <t>Nasip iz šljunka</t>
  </si>
  <si>
    <r>
      <t>Nabava i doprema materijala te izrada nasipa kolničke konstrukcije iz pogodnog šljunčanog materijala. Ugradnju vršiti u slojevima do 30 cm debljine, uz zbijanje do Ms=</t>
    </r>
    <r>
      <rPr>
        <sz val="10"/>
        <color indexed="8"/>
        <rFont val="Arial"/>
        <family val="2"/>
      </rPr>
      <t>40 MN/m</t>
    </r>
    <r>
      <rPr>
        <vertAlign val="superscript"/>
        <sz val="10"/>
        <color indexed="8"/>
        <rFont val="Arial"/>
        <family val="2"/>
      </rPr>
      <t>2</t>
    </r>
    <r>
      <rPr>
        <sz val="10"/>
        <color indexed="8"/>
        <rFont val="Arial"/>
        <family val="2"/>
      </rPr>
      <t xml:space="preserve"> i SZ=100 % za nasip niži od 1 m i za slojeve nasipa viših od 2 m u zoni 2 m ispod posteljice, a do Ms=40 MN/m</t>
    </r>
    <r>
      <rPr>
        <vertAlign val="superscript"/>
        <sz val="10"/>
        <color indexed="8"/>
        <rFont val="Arial"/>
        <family val="2"/>
      </rPr>
      <t>2</t>
    </r>
    <r>
      <rPr>
        <sz val="10"/>
        <color indexed="8"/>
        <rFont val="Arial"/>
        <family val="2"/>
      </rPr>
      <t xml:space="preserve">  i SZ=95% za nasip viši od 2 m u zoni do 2 m ispod posteljice.</t>
    </r>
  </si>
  <si>
    <r>
      <t>Obračun po m</t>
    </r>
    <r>
      <rPr>
        <vertAlign val="superscript"/>
        <sz val="10"/>
        <rFont val="Arial"/>
        <family val="2"/>
      </rPr>
      <t>3</t>
    </r>
    <r>
      <rPr>
        <sz val="10"/>
        <rFont val="Arial"/>
        <family val="2"/>
      </rPr>
      <t xml:space="preserve"> izvedenog nasipa.</t>
    </r>
  </si>
  <si>
    <t>2.4.</t>
  </si>
  <si>
    <t>Iskop posteljice sa odlaganjem na deponiji unutar gradilišta</t>
  </si>
  <si>
    <t>Iskop u tlu C ktg u širokom otkopu do projektiranih kota posteljice kolnika sa odlaganjem iskopane zemlje na privremenoj deponiji unutar gradilišta.</t>
  </si>
  <si>
    <r>
      <t>Obračun po m</t>
    </r>
    <r>
      <rPr>
        <vertAlign val="superscript"/>
        <sz val="10"/>
        <rFont val="Arial"/>
        <family val="2"/>
      </rPr>
      <t>3</t>
    </r>
    <r>
      <rPr>
        <sz val="10"/>
        <rFont val="Arial"/>
        <family val="2"/>
      </rPr>
      <t xml:space="preserve"> sraslog tla.</t>
    </r>
  </si>
  <si>
    <t>2.5.</t>
  </si>
  <si>
    <t>2.6.</t>
  </si>
  <si>
    <t>Izrada posteljice</t>
  </si>
  <si>
    <r>
      <t>Fino planiranje i zbijanje posteljice do SZ=100% i Ms=25 MN/m</t>
    </r>
    <r>
      <rPr>
        <vertAlign val="superscript"/>
        <sz val="10"/>
        <rFont val="Arial"/>
        <family val="2"/>
      </rPr>
      <t xml:space="preserve">2 </t>
    </r>
    <r>
      <rPr>
        <sz val="10"/>
        <rFont val="Arial"/>
        <family val="2"/>
      </rPr>
      <t>za zemljane materijale</t>
    </r>
    <r>
      <rPr>
        <sz val="10"/>
        <color indexed="8"/>
        <rFont val="Arial"/>
        <family val="2"/>
      </rPr>
      <t xml:space="preserve">. </t>
    </r>
  </si>
  <si>
    <r>
      <t>Obračun po m</t>
    </r>
    <r>
      <rPr>
        <vertAlign val="superscript"/>
        <sz val="10"/>
        <rFont val="Arial"/>
        <family val="2"/>
      </rPr>
      <t>2</t>
    </r>
    <r>
      <rPr>
        <sz val="10"/>
        <rFont val="Arial"/>
        <family val="2"/>
      </rPr>
      <t xml:space="preserve"> uređene posteljice.</t>
    </r>
  </si>
  <si>
    <r>
      <t>Obračun po m</t>
    </r>
    <r>
      <rPr>
        <vertAlign val="superscript"/>
        <sz val="10"/>
        <rFont val="Arial"/>
        <family val="2"/>
      </rPr>
      <t>3</t>
    </r>
    <r>
      <rPr>
        <sz val="10"/>
        <rFont val="Arial"/>
        <family val="2"/>
      </rPr>
      <t xml:space="preserve"> ugrađenog materijala.</t>
    </r>
  </si>
  <si>
    <t>Izrada nasipa zatravljenih površina</t>
  </si>
  <si>
    <r>
      <t>Doprema zemljanog materijala sa privremene deponije unutar gradilišta i izrada nasipa, prema poprečnim profilima. Nasip se izvodi razastiranjem materijala u slojevima do 30 cm debljine, uz zbijanje svakog ugrađenog sloja SZ=95%, Ms=20 MN/m</t>
    </r>
    <r>
      <rPr>
        <vertAlign val="superscript"/>
        <sz val="10"/>
        <rFont val="Arial"/>
        <family val="2"/>
      </rPr>
      <t>2</t>
    </r>
    <r>
      <rPr>
        <sz val="10"/>
        <rFont val="Arial"/>
        <family val="2"/>
      </rPr>
      <t xml:space="preserve">. Visina zbijenog materijala treba biti 10 cm ispod gornje plohe humusnog sloja. </t>
    </r>
  </si>
  <si>
    <t>2.9.</t>
  </si>
  <si>
    <t>Humusiranje zatravljenih površina</t>
  </si>
  <si>
    <t>Doprema humusnog materijala sa privremene deponije unutar gradilišta i ugradnja u sloju debljine 10 cm, sa planiranjem, sitnjenjem, finom pripremom i valjanjem površine, sijanjem trave, gnojidbom i zalijevanjem.</t>
  </si>
  <si>
    <r>
      <t>Obračun po m</t>
    </r>
    <r>
      <rPr>
        <vertAlign val="superscript"/>
        <sz val="10"/>
        <rFont val="Arial"/>
        <family val="2"/>
      </rPr>
      <t>2</t>
    </r>
    <r>
      <rPr>
        <sz val="10"/>
        <rFont val="Arial"/>
        <family val="2"/>
      </rPr>
      <t xml:space="preserve"> humusirane površine.</t>
    </r>
  </si>
  <si>
    <t>2. ZEMLJANI RADOVI - ukupno:</t>
  </si>
  <si>
    <t>KOLNIČKA KONSTRUKCIJA</t>
  </si>
  <si>
    <t>3.1.</t>
  </si>
  <si>
    <t>Nosivi sloj od zrnatog kamenog materijala – šljunak</t>
  </si>
  <si>
    <r>
      <t>Nabava, doprema i ugradnja šljunka u donji nosivi sloj kolničke konstrukcije u sloju debljine 45 cm, uz zbijanje do Ms=80 MN/m</t>
    </r>
    <r>
      <rPr>
        <vertAlign val="superscript"/>
        <sz val="10"/>
        <rFont val="Arial"/>
        <family val="2"/>
      </rPr>
      <t xml:space="preserve">2 </t>
    </r>
    <r>
      <rPr>
        <sz val="10"/>
        <rFont val="Arial"/>
        <family val="2"/>
      </rPr>
      <t>i SZ=100%</t>
    </r>
    <r>
      <rPr>
        <sz val="10"/>
        <rFont val="Arial"/>
        <family val="2"/>
      </rPr>
      <t>.</t>
    </r>
  </si>
  <si>
    <r>
      <t>Obračun po m</t>
    </r>
    <r>
      <rPr>
        <vertAlign val="superscript"/>
        <sz val="10"/>
        <rFont val="Arial"/>
        <family val="2"/>
      </rPr>
      <t>3</t>
    </r>
    <r>
      <rPr>
        <sz val="10"/>
        <rFont val="Arial"/>
        <family val="2"/>
      </rPr>
      <t xml:space="preserve"> zbijenog sloja.</t>
    </r>
  </si>
  <si>
    <r>
      <t>m</t>
    </r>
    <r>
      <rPr>
        <vertAlign val="superscript"/>
        <sz val="10"/>
        <rFont val="Arial"/>
        <family val="2"/>
      </rPr>
      <t>3</t>
    </r>
  </si>
  <si>
    <t>3.2.</t>
  </si>
  <si>
    <t>Betonski rubnjak 8/20 cm/100 cm - pravokutni</t>
  </si>
  <si>
    <t xml:space="preserve">Nabava, doprema i ugradnja betonskog rubnjaka na sloj svježeg betona C16/20 debljine 15 cm. Spojnice ispuniti cementnim mortom 1:2 i fugirati. </t>
  </si>
  <si>
    <r>
      <t>Obračun po m</t>
    </r>
    <r>
      <rPr>
        <vertAlign val="superscript"/>
        <sz val="10"/>
        <rFont val="Arial"/>
        <family val="2"/>
      </rPr>
      <t xml:space="preserve">1 </t>
    </r>
    <r>
      <rPr>
        <sz val="10"/>
        <rFont val="Arial"/>
        <family val="2"/>
      </rPr>
      <t xml:space="preserve">ugrađenog rubnjaka.                             </t>
    </r>
  </si>
  <si>
    <r>
      <t>m</t>
    </r>
    <r>
      <rPr>
        <vertAlign val="superscript"/>
        <sz val="10"/>
        <rFont val="Arial"/>
        <family val="2"/>
      </rPr>
      <t>1</t>
    </r>
  </si>
  <si>
    <t>3.3.</t>
  </si>
  <si>
    <t>Bitumenizirani šljunak BNS 16A, d=6 cm</t>
  </si>
  <si>
    <t>Nabava, doprema i ugradnja bitumeniziranog šljunka u kolnik u sloju debljine 6 cm u zbijenom stanju.</t>
  </si>
  <si>
    <r>
      <t>Obračun po m</t>
    </r>
    <r>
      <rPr>
        <vertAlign val="superscript"/>
        <sz val="10"/>
        <rFont val="Arial"/>
        <family val="2"/>
      </rPr>
      <t xml:space="preserve">2 </t>
    </r>
    <r>
      <rPr>
        <sz val="10"/>
        <rFont val="Arial"/>
        <family val="2"/>
      </rPr>
      <t xml:space="preserve">ugrađenog sloja.  </t>
    </r>
  </si>
  <si>
    <r>
      <t>m</t>
    </r>
    <r>
      <rPr>
        <vertAlign val="superscript"/>
        <sz val="10"/>
        <rFont val="Arial"/>
        <family val="2"/>
      </rPr>
      <t>2</t>
    </r>
  </si>
  <si>
    <t>3.5.</t>
  </si>
  <si>
    <r>
      <t xml:space="preserve">Asfalt-beton </t>
    </r>
    <r>
      <rPr>
        <i/>
        <sz val="10"/>
        <color indexed="8"/>
        <rFont val="Arial"/>
        <family val="2"/>
      </rPr>
      <t>AB8, d=3 cm</t>
    </r>
  </si>
  <si>
    <t>Nabava, doprema i ugradnja asfalt-betona u kolnik  u sloju debljine 3 cm u zbijenom stanju.</t>
  </si>
  <si>
    <t>3.6.</t>
  </si>
  <si>
    <t>Kulir ploče; dim.: 50/50/5 cm</t>
  </si>
  <si>
    <t xml:space="preserve">Nabava, doprema i ugradnja betonskih kulir ploča na projektom predviđene površine uz zgradu. U stavku uključiti nabavu, dopremu i razastiranje pijeska u sloju debljine sloja 5 cm u zbijenom stanju. Ploče se polažu na pješčani sloj uz nabijanje  gumenim čekićem, a spojnice se zapunjavaju pijeskom. Za popunjavanje spojnica koristiti se metlom, a nakon čišćenja površine, istu obilno zaliti vodom. Nakon ponovnog čišćenja površine izvrši se zbijanje vibropločom sa gumenom navlakom. Slijedi završno popunjavanje reški pijeskom i čišćenje površine. </t>
  </si>
  <si>
    <r>
      <t>Obračun po m</t>
    </r>
    <r>
      <rPr>
        <vertAlign val="superscript"/>
        <sz val="10"/>
        <rFont val="Arial"/>
        <family val="2"/>
      </rPr>
      <t>2</t>
    </r>
    <r>
      <rPr>
        <sz val="10"/>
        <rFont val="Arial"/>
        <family val="2"/>
      </rPr>
      <t xml:space="preserve"> ugrađenih kulir ploča.</t>
    </r>
  </si>
  <si>
    <t>3. KOLNIČKA KONSTRUKCIJA - ukupno:</t>
  </si>
  <si>
    <t>PROMETNA SIGNALIZACIJA</t>
  </si>
  <si>
    <t>4.1.</t>
  </si>
  <si>
    <t xml:space="preserve">Puna razdjelna crta </t>
  </si>
  <si>
    <t xml:space="preserve">Izrada pune razdjelne crte širine 15 cm bijelom bojom. </t>
  </si>
  <si>
    <r>
      <t>Obračun po m</t>
    </r>
    <r>
      <rPr>
        <vertAlign val="superscript"/>
        <sz val="10"/>
        <rFont val="Arial"/>
        <family val="2"/>
      </rPr>
      <t xml:space="preserve">1 </t>
    </r>
    <r>
      <rPr>
        <sz val="10"/>
        <rFont val="Arial"/>
        <family val="2"/>
      </rPr>
      <t>crte.</t>
    </r>
  </si>
  <si>
    <t>4.2.</t>
  </si>
  <si>
    <t>Crta zaustavljanja – puna</t>
  </si>
  <si>
    <t>Izrada pune crte zaustavljanja širine 50 cm bijelom bojom.</t>
  </si>
  <si>
    <r>
      <t>Obračun po m</t>
    </r>
    <r>
      <rPr>
        <vertAlign val="superscript"/>
        <sz val="10"/>
        <rFont val="Arial"/>
        <family val="2"/>
      </rPr>
      <t>2</t>
    </r>
    <r>
      <rPr>
        <sz val="10"/>
        <rFont val="Arial"/>
        <family val="2"/>
      </rPr>
      <t xml:space="preserve"> bojane površine</t>
    </r>
    <r>
      <rPr>
        <vertAlign val="superscript"/>
        <sz val="10"/>
        <rFont val="Arial"/>
        <family val="2"/>
      </rPr>
      <t xml:space="preserve"> </t>
    </r>
    <r>
      <rPr>
        <sz val="10"/>
        <rFont val="Arial"/>
        <family val="2"/>
      </rPr>
      <t>.</t>
    </r>
  </si>
  <si>
    <t>4.3.</t>
  </si>
  <si>
    <t>Stup prometnog znaka</t>
  </si>
  <si>
    <t>Nabava, doprema i ugradnja stupa prometnog znaka. Stup je iz čelične cijevi ø 5 cm, duljine 3,5 m, antikorozivno zaštićene te završno obojene sivom bojom. Iskop za temelj stupa je dimenzija 30/30/60 cm. Temelj stupa se izvodi iz betona C16/20 i dimenzija je 30/30/40 cm. Prostor iznad temelja se zatrpava u zelenom pojasu zemljom uz zbijanje, a u kolniku i nogostupu se izvodi iz istog materijala kao što je površina na koju se postavlja. Kvaliteta materijala i način obrade moraju biti u skladu sa "Pravilnikom o prometnim znakovima, prometnoj signalizaciji i opremi na cestama".</t>
  </si>
  <si>
    <t>Obračun po stupu.</t>
  </si>
  <si>
    <t>4.4.</t>
  </si>
  <si>
    <t>Prometni znak</t>
  </si>
  <si>
    <t>Nabava, doprema i ugradnja prometnog znaka na stup. Kvaliteta materijala i način obrade moraju biti u skladu sa "Pravilnikom o prometnim znakovima, prometnoj signalizaciji i opremi na cestama".</t>
  </si>
  <si>
    <t xml:space="preserve">        prom. znak br.B02, osmerokut d=60 cm</t>
  </si>
  <si>
    <t>Obračun po prometnom znaku.</t>
  </si>
  <si>
    <t>4. PROMETNA SIGNALIZACIJA - ukupno:</t>
  </si>
  <si>
    <t>POTPORNI ZID</t>
  </si>
  <si>
    <t>5.1.</t>
  </si>
  <si>
    <t>Iskop za temelj potpornog zida</t>
  </si>
  <si>
    <r>
      <t>Iskop za temelj potpornog zida u tlu C</t>
    </r>
    <r>
      <rPr>
        <sz val="10"/>
        <color indexed="8"/>
        <rFont val="Arial"/>
        <family val="2"/>
      </rPr>
      <t xml:space="preserve"> ktg</t>
    </r>
    <r>
      <rPr>
        <sz val="10"/>
        <color indexed="53"/>
        <rFont val="Arial"/>
        <family val="2"/>
      </rPr>
      <t xml:space="preserve"> </t>
    </r>
    <r>
      <rPr>
        <sz val="10"/>
        <rFont val="Arial"/>
        <family val="2"/>
      </rPr>
      <t xml:space="preserve">do projektiranih kota dna temelja, sa odlaganjem iskopane zemlje na privremenoj deponiji unutar gradilišta. Širina iskopa je 60 cm, a dubina temelja je najmanje 80 cm ispod kote postojećeg terena. Zemljani materijal će se upotrijebiti za izradu nasipnog dijela zatravljenih površina. Od ukupne količine iskopa predvidjeti 95% strojnog i 5% ručnog iskopa. </t>
    </r>
  </si>
  <si>
    <t>5.2.</t>
  </si>
  <si>
    <t xml:space="preserve">Temelj armirano-betonskog potpornog zida </t>
  </si>
  <si>
    <t xml:space="preserve">Nabava i doprema betona C25/30, oplate, betonskog željeza Q257(MAR 500/560) i RA(400/500) Ø8 mm te izrada temelja armirano-betonskog potpornog zida, dim. b/h=60/65 cm. </t>
  </si>
  <si>
    <r>
      <t>Obračun po m</t>
    </r>
    <r>
      <rPr>
        <vertAlign val="superscript"/>
        <sz val="10"/>
        <rFont val="Arial"/>
        <family val="2"/>
      </rPr>
      <t>3</t>
    </r>
    <r>
      <rPr>
        <sz val="10"/>
        <rFont val="Arial"/>
        <family val="2"/>
      </rPr>
      <t xml:space="preserve"> ugrađenog betona, m</t>
    </r>
    <r>
      <rPr>
        <vertAlign val="superscript"/>
        <sz val="10"/>
        <rFont val="Arial"/>
        <family val="2"/>
      </rPr>
      <t>2</t>
    </r>
    <r>
      <rPr>
        <sz val="10"/>
        <rFont val="Arial"/>
        <family val="2"/>
      </rPr>
      <t xml:space="preserve"> oplate i kg betonskog željeza.</t>
    </r>
  </si>
  <si>
    <t>beton</t>
  </si>
  <si>
    <t>oplata</t>
  </si>
  <si>
    <t>betonsko željezo</t>
  </si>
  <si>
    <t>5.3.</t>
  </si>
  <si>
    <t>Armirano-betonski potporni zid</t>
  </si>
  <si>
    <r>
      <t xml:space="preserve">Nabava i doprema betona C25/30, oplate, betonskog željeza Q257(MAR 500/560) i RA(400/500) </t>
    </r>
    <r>
      <rPr>
        <sz val="10"/>
        <rFont val="Arial"/>
        <family val="2"/>
      </rPr>
      <t>Ø</t>
    </r>
    <r>
      <rPr>
        <sz val="10"/>
        <rFont val="Arial"/>
        <family val="2"/>
      </rPr>
      <t xml:space="preserve">8 mm te izrada armirano-betonskog potpornog zida, dim. b/h=20/15-140 cm. </t>
    </r>
  </si>
  <si>
    <t>5. POTPORNI ZID - ukupno:</t>
  </si>
  <si>
    <t>OGRADA</t>
  </si>
  <si>
    <t>6.1.</t>
  </si>
  <si>
    <t>Iskop za temelje stupova ograde</t>
  </si>
  <si>
    <r>
      <t>Iskop za temelje stupova u tlu C</t>
    </r>
    <r>
      <rPr>
        <sz val="10"/>
        <color indexed="8"/>
        <rFont val="Arial"/>
        <family val="2"/>
      </rPr>
      <t xml:space="preserve"> ktg</t>
    </r>
    <r>
      <rPr>
        <sz val="10"/>
        <color indexed="53"/>
        <rFont val="Arial"/>
        <family val="2"/>
      </rPr>
      <t xml:space="preserve"> </t>
    </r>
    <r>
      <rPr>
        <sz val="10"/>
        <rFont val="Arial"/>
        <family val="2"/>
      </rPr>
      <t xml:space="preserve">do projektiranih kota dna temelja, sa odlaganjem iskopane zemlje na privremenoj deponiji unutar gradilišta. Kote gornje polohe temelja izvesti prema uzdužnim presjecima ograde iz projekta. Iskop je kvadratnog presjeka 30/30 cm i dubine najmanje 60 cm od nivoa uređenog terena. Zemljani materijal će se upotrijebiti za izradu nasipnog dijela zatravljenih površina. </t>
    </r>
  </si>
  <si>
    <t>6.2.</t>
  </si>
  <si>
    <t xml:space="preserve">Iskop za parapetni zidić ograde </t>
  </si>
  <si>
    <r>
      <t>Iskop za parapetni zidić u tlu C</t>
    </r>
    <r>
      <rPr>
        <sz val="10"/>
        <color indexed="8"/>
        <rFont val="Arial"/>
        <family val="2"/>
      </rPr>
      <t xml:space="preserve"> ktg</t>
    </r>
    <r>
      <rPr>
        <sz val="10"/>
        <color indexed="53"/>
        <rFont val="Arial"/>
        <family val="2"/>
      </rPr>
      <t xml:space="preserve"> </t>
    </r>
    <r>
      <rPr>
        <sz val="10"/>
        <rFont val="Arial"/>
        <family val="2"/>
      </rPr>
      <t xml:space="preserve">do projektiranih kota dna, sa odlaganjem iskopane zemlje na privremenoj deponiji unutar gradilišta. Iskop izvesti do kote 50 cm ispod gornje plohe rubnjaka, prikazane u uzdužnim presjecima ograde iz projekta. Širina iskopa je 30 cm, a dubina oko 40 cm od postojećeg odnosno projektiranog terena. Zemljani materijal će se upotrijebiti za izradu nasipnog dijela zatravljenih površina. </t>
    </r>
  </si>
  <si>
    <t>6.3.</t>
  </si>
  <si>
    <t>Betonski temelji stupova ograde</t>
  </si>
  <si>
    <r>
      <t>Nabava i doprema betona C16/20 te izrada temelja stupova kvadratnog presjeka, dim. a/h=30/60 cm. Potreba betona po jednom stupu iznosi 0,054 m</t>
    </r>
    <r>
      <rPr>
        <vertAlign val="superscript"/>
        <sz val="10"/>
        <rFont val="Arial"/>
        <family val="2"/>
      </rPr>
      <t>3</t>
    </r>
    <r>
      <rPr>
        <sz val="10"/>
        <rFont val="Arial"/>
        <family val="2"/>
      </rPr>
      <t xml:space="preserve">, a ukupno ima 44 stupa. Ukoliko se stup ne ugrađuje istovremeno sa izradom temelja, u temelju je potrebno ostaviti rupu promjera </t>
    </r>
    <r>
      <rPr>
        <sz val="10"/>
        <rFont val="Calibri"/>
        <family val="2"/>
      </rPr>
      <t>Ø</t>
    </r>
    <r>
      <rPr>
        <sz val="10"/>
        <rFont val="Arial"/>
        <family val="2"/>
      </rPr>
      <t>8 cm i dubine 50 cm za ugradnju stupa.</t>
    </r>
  </si>
  <si>
    <t>Obračun po komadu izvedenog temelja.</t>
  </si>
  <si>
    <t>6.4.</t>
  </si>
  <si>
    <t>Šljunčana podloga za parapetni zidić ograde</t>
  </si>
  <si>
    <t>Nabava, doprema i ugradnja šljunka u sloju 20 cm kao podloge parapetnom zidiću, uz zbijanje.</t>
  </si>
  <si>
    <r>
      <t>Obračun po m</t>
    </r>
    <r>
      <rPr>
        <vertAlign val="superscript"/>
        <sz val="10"/>
        <rFont val="Arial"/>
        <family val="2"/>
      </rPr>
      <t>3</t>
    </r>
    <r>
      <rPr>
        <sz val="10"/>
        <rFont val="Arial"/>
        <family val="2"/>
      </rPr>
      <t xml:space="preserve"> ugrađenog sloja.</t>
    </r>
  </si>
  <si>
    <t>6.5.</t>
  </si>
  <si>
    <t>Izrada parapetnog zidića ograde</t>
  </si>
  <si>
    <t>Izrada parapeta ograde iz betonskih rubnjaka 8/20/100 cm između temelja stupova, sa gornjom plohom na visini 10 cm iznad izvedenih gornjih ploha betonskih temelja stupova.</t>
  </si>
  <si>
    <t xml:space="preserve"> Rubnjaci se, prema detalju ograde i niveleti iz uzdužnih presjeka ograde danim u projektu, ugrađuju na sloj svježeg betona C16/20 debljine 10 cm, a koji se ugrađuje na šljunčani sloj iz prethodne stavke. Spojnice ispuniti cementnim mortom 1:2 i fugirati. Stavka obuhvaća nabavu i dopremu rubnjaka i betona te rad.</t>
  </si>
  <si>
    <r>
      <t>Za 1 m</t>
    </r>
    <r>
      <rPr>
        <vertAlign val="superscript"/>
        <sz val="10"/>
        <rFont val="Arial"/>
        <family val="2"/>
      </rPr>
      <t>1</t>
    </r>
    <r>
      <rPr>
        <sz val="10"/>
        <rFont val="Arial"/>
        <family val="2"/>
      </rPr>
      <t xml:space="preserve"> parapetnog zidića potrebno je 0,052 m</t>
    </r>
    <r>
      <rPr>
        <vertAlign val="superscript"/>
        <sz val="10"/>
        <rFont val="Arial"/>
        <family val="2"/>
      </rPr>
      <t>3</t>
    </r>
    <r>
      <rPr>
        <sz val="10"/>
        <rFont val="Arial"/>
        <family val="2"/>
      </rPr>
      <t xml:space="preserve"> betona i 1 m</t>
    </r>
    <r>
      <rPr>
        <vertAlign val="superscript"/>
        <sz val="10"/>
        <rFont val="Arial"/>
        <family val="2"/>
      </rPr>
      <t>1</t>
    </r>
    <r>
      <rPr>
        <sz val="10"/>
        <rFont val="Arial"/>
        <family val="2"/>
      </rPr>
      <t xml:space="preserve"> rubnjaka.</t>
    </r>
  </si>
  <si>
    <r>
      <t>Obračun po m</t>
    </r>
    <r>
      <rPr>
        <vertAlign val="superscript"/>
        <sz val="10"/>
        <rFont val="Arial"/>
        <family val="2"/>
      </rPr>
      <t>1</t>
    </r>
    <r>
      <rPr>
        <sz val="10"/>
        <rFont val="Arial"/>
        <family val="2"/>
      </rPr>
      <t xml:space="preserve"> ugrađenog rubnjaka.</t>
    </r>
  </si>
  <si>
    <t>6.6.</t>
  </si>
  <si>
    <t>Ograda</t>
  </si>
  <si>
    <r>
      <t>-</t>
    </r>
    <r>
      <rPr>
        <sz val="10"/>
        <rFont val="Times New Roman"/>
        <family val="1"/>
      </rPr>
      <t xml:space="preserve">         </t>
    </r>
    <r>
      <rPr>
        <sz val="10"/>
        <rFont val="Arial"/>
        <family val="2"/>
      </rPr>
      <t>čelični pocinčani i plastificirani stupovi na razmacima  250 cm</t>
    </r>
  </si>
  <si>
    <r>
      <t>-</t>
    </r>
    <r>
      <rPr>
        <sz val="10"/>
        <rFont val="Times New Roman"/>
        <family val="1"/>
      </rPr>
      <t xml:space="preserve">         </t>
    </r>
    <r>
      <rPr>
        <sz val="10"/>
        <rFont val="Arial"/>
        <family val="2"/>
      </rPr>
      <t xml:space="preserve">čelični pocinčani i plastificirani žičani paneli "standard" visine 180 cm i dužine 250 cm, sa vodoravnim (Ø5 mm) i okomitim (Ø6 mm) čeličnim pocinčanim i plastificiranim žicama </t>
    </r>
  </si>
  <si>
    <t xml:space="preserve">Boja po želji investitora. Stavkom obuhvaćena nabava, doprema i ugradnja stupova u betonski temelj te montaža panela između stupova, uključujući sav pomoćni materijal za montažu. </t>
  </si>
  <si>
    <r>
      <t>Obračun po m</t>
    </r>
    <r>
      <rPr>
        <vertAlign val="superscript"/>
        <sz val="9"/>
        <rFont val="Arial"/>
        <family val="2"/>
      </rPr>
      <t>1</t>
    </r>
    <r>
      <rPr>
        <sz val="9"/>
        <rFont val="Arial"/>
        <family val="2"/>
      </rPr>
      <t xml:space="preserve"> </t>
    </r>
    <r>
      <rPr>
        <sz val="10"/>
        <rFont val="Arial"/>
        <family val="2"/>
      </rPr>
      <t xml:space="preserve">izvedene ograde.                        </t>
    </r>
  </si>
  <si>
    <t>6. OGRADA - ukupno:</t>
  </si>
  <si>
    <t>KLIZNA VRATA</t>
  </si>
  <si>
    <t>7.1.</t>
  </si>
  <si>
    <t>Iskop u šljunku za armirano-betonski temelj kliznih vrata</t>
  </si>
  <si>
    <t xml:space="preserve">Iskop rova u šljunčanom sloju kolnika za armirano-betonski temelj sa odlaganjem materijala u stranu. Širina rova je 30 cm na nivou posteljice, dubina 45 cm, a duljina 6,6 m, uz nagib pokosa 1:1. Iskopani materijal će se ugraditi u prostor između pokosa i serklaža, a višak rasplanirati po šljunčanom sloju kolnika. Kote gornje plohe temelja izvesti prema poprečnom profilu kolnika na tom mjestu. </t>
  </si>
  <si>
    <r>
      <t>Obračun po m</t>
    </r>
    <r>
      <rPr>
        <vertAlign val="superscript"/>
        <sz val="10"/>
        <rFont val="Arial"/>
        <family val="2"/>
      </rPr>
      <t>3</t>
    </r>
    <r>
      <rPr>
        <sz val="10"/>
        <rFont val="Arial"/>
        <family val="2"/>
      </rPr>
      <t xml:space="preserve"> iskopanog šljunka.</t>
    </r>
  </si>
  <si>
    <t>7.2.</t>
  </si>
  <si>
    <t>Iskop u zemlji za armirano-betonski temelj kliznih vrata</t>
  </si>
  <si>
    <t>Iskop rova u zemljanom materijalu na dijelu temelja izvan kolnika te ispod nivoa posteljice u kolniku, sa odlaganjem materijala u stranu i njegovim planiranjem na budućoj zelenoj površini.</t>
  </si>
  <si>
    <t>7.3.</t>
  </si>
  <si>
    <t xml:space="preserve">Betonski temelj kliznih vrata </t>
  </si>
  <si>
    <t xml:space="preserve">Nabava i doprema betona C25/30, te izrada betonskog temelja kliznih vrata, dim. b/h=30/40 cm, na duljini od 12,6 m. </t>
  </si>
  <si>
    <t>7.4.</t>
  </si>
  <si>
    <t xml:space="preserve">Armirano-betonski serklaž kliznih vrata </t>
  </si>
  <si>
    <t xml:space="preserve">Nabava i doprema betona C25/30, oplate, betonskog željeza Q257(MAR 500/560) i RA(400/500) Ø8 mm te izrada armirano-betonskog temelja kliznih vrata, dim. b/h=30/40 cm, na duljini od 12,6 m. </t>
  </si>
  <si>
    <t>7.5.</t>
  </si>
  <si>
    <t xml:space="preserve">Klizna vrata </t>
  </si>
  <si>
    <t>Vrata se izvode iz čeličnih HOP profila, zaštićenih vrućim pocinčavanjem te plastificiranjem,  u boji kao i ograda. Visina vrata je 180 cm, a širina 6 m. Stavkom obuhvaćena nabava i doprema materijala te rad:</t>
  </si>
  <si>
    <t>- izrada i ugradnja klizne staze: 17 m/vratima</t>
  </si>
  <si>
    <t>- nabava, doprema i ugradnja kliznih vrata širine 8 m i visine 1,8 m, komplet sa stupovima, elementima za klizanje, fiksiranje, otvaranje i zatvaranje, bravom i lokotom sa tri ključa</t>
  </si>
  <si>
    <t xml:space="preserve">Obračun po vratima.                                      </t>
  </si>
  <si>
    <t>7. KLIZNA VRATA - ukupno:</t>
  </si>
  <si>
    <t>OSTALI RADOVI</t>
  </si>
  <si>
    <t>8.1.</t>
  </si>
  <si>
    <t xml:space="preserve">Zaštita podzemnog elektroenergetskog kabelskog voda se izvodi na način da se, u dijelu gdje  postojeći vod prolazi ispod kolnika, vod zaštiti PVC zaštitnom kolonom DN 160, uključivo sa ugradnjom tipskih gumenih Z-brtvi sa odgovarajućim nehrđajućim obujmicama. Stavkom obuhvaćena nabava, doprema i ugradnja odgovarajuće PVC cijevi DN 160 i PVC trake upozorenja, kao i svi građevinski radovi (iskop, pješčana posteljica, pješčana obloga, zatrpavanje rova šljunkom ispod kolnika, a zemljom iz iskopa u zelenim površinama, odvoz viška materijala).  </t>
  </si>
  <si>
    <r>
      <t xml:space="preserve">Stavka obuhvaća sav materijal, rad i prijevoz za potpuno dovršenje posla, a sve prema zahtjevu i uputama nadležnog distributera. </t>
    </r>
    <r>
      <rPr>
        <sz val="10"/>
        <color indexed="8"/>
        <rFont val="Arial"/>
        <family val="2"/>
      </rPr>
      <t xml:space="preserve">        </t>
    </r>
  </si>
  <si>
    <r>
      <t>Obračun prema m</t>
    </r>
    <r>
      <rPr>
        <vertAlign val="superscript"/>
        <sz val="10"/>
        <rFont val="Arial"/>
        <family val="2"/>
      </rPr>
      <t>1</t>
    </r>
    <r>
      <rPr>
        <sz val="10"/>
        <rFont val="Arial"/>
        <family val="2"/>
      </rPr>
      <t xml:space="preserve"> zaštićenog voda.</t>
    </r>
  </si>
  <si>
    <t>električni kablovi 4x9, 4x50 i 2x(10x2,5)</t>
  </si>
  <si>
    <r>
      <t>m</t>
    </r>
    <r>
      <rPr>
        <vertAlign val="superscript"/>
        <sz val="10"/>
        <color indexed="8"/>
        <rFont val="Arial"/>
        <family val="2"/>
      </rPr>
      <t>1</t>
    </r>
  </si>
  <si>
    <t>Elaborat izvedenog stanja</t>
  </si>
  <si>
    <t>Izrada geodetskog elaborata prometnice  sukladno zakonskim odredbama, od strane ovlaštenog geodeta.</t>
  </si>
  <si>
    <t>8.2.</t>
  </si>
  <si>
    <t>Obračun po elaboratu.</t>
  </si>
  <si>
    <t>8. OSTALI RADOVI - ukupno:</t>
  </si>
  <si>
    <t>PRIPREMNI RADOVI:</t>
  </si>
  <si>
    <t>KOLNIČKA KONSTRUKCIJA:</t>
  </si>
  <si>
    <t>PROMETNA SIGNALIZACIJA:</t>
  </si>
  <si>
    <t>POTPORNI ZID:</t>
  </si>
  <si>
    <t>OGRADA:</t>
  </si>
  <si>
    <t>KLIZNA VRATA:</t>
  </si>
  <si>
    <t>OSTALI RADOVI:</t>
  </si>
  <si>
    <t xml:space="preserve">SVEUKUPNA   R E K A P I T U L A C I J A </t>
  </si>
  <si>
    <t>KONTROLNO I ZASUNSKO OKNO</t>
  </si>
  <si>
    <t>STROJARSKE INSTALACIJE</t>
  </si>
  <si>
    <t>ELEKTRO INSTALACIJE</t>
  </si>
  <si>
    <t>UREĐENJE OKOLIŠA</t>
  </si>
  <si>
    <t>UKUPNO (bez PDV-a)</t>
  </si>
  <si>
    <t>PDV (25%)</t>
  </si>
  <si>
    <t>PRECRPNA STANICA</t>
  </si>
  <si>
    <t>ZGRADA PRECRPNE STANICE</t>
  </si>
  <si>
    <t xml:space="preserve"> STROJARSKE INSTALACIJE</t>
  </si>
  <si>
    <t xml:space="preserve">Zemljani materijal će se upotrijebiti za izradu nasipnog dijela zatravljenih površina. Od ukupne količine iskopa predvidjeti 95% strojnog i 5% ručnog iskopa. </t>
  </si>
  <si>
    <t xml:space="preserve">Širina rova je 30 cm, dubina 80 cm na duljini 6 m (van kolnika) odnosno 25 cm na duljini 6,5 m (pod kolnikom). Kote gornje plohe temelja izvesti prema poprečnom profilu kolnika na tom mjestu. </t>
  </si>
  <si>
    <t>A.</t>
  </si>
  <si>
    <t>B.</t>
  </si>
  <si>
    <t>C.</t>
  </si>
  <si>
    <t>ZGRADA PRECRPNE STANICE UKUPNO:</t>
  </si>
  <si>
    <t>D.</t>
  </si>
  <si>
    <t>STROJARSKE INSTALACIJE UKUPNO:</t>
  </si>
  <si>
    <t xml:space="preserve">Dobava materijala, izrada i ugradnja zaštitinog perforiranog poklopca od plosnog željeza ≠ 2x40 mm (masa cca 40 kg/1m2) na otvoru za podrum uključivo dobava i postava rubnog L profila 40x40 mm. Antikorozivna zaštita vrućim pocinčavanjem. Otvor dim. 80x80 cm.
</t>
  </si>
  <si>
    <t>Dobava materijala, izrada i ugradnja penjalica za silazak u podrum. Antikorozivna zaštita vrućim pocinčavanjem.</t>
  </si>
  <si>
    <t>Dobava materijala, te bojanje ožbukanih zidova i stropa disperzivnom bojom do pune pokrivenosti uz prethodnu pripremu podloge (kitanje većih oštećenja, brušenje).</t>
  </si>
  <si>
    <t>Tijekom izvođenja radova omogućiti sigurno odvijanje prometa prema Pravilniku o prometnim znakovima (NN RH 33/05).</t>
  </si>
  <si>
    <t>Radovi se izvode u skladu sa HRN U.S4.051 i U.S4.062. ili jednakovrijedna ______________</t>
  </si>
  <si>
    <t>Radovi se izvode u skladu sa HRN U.S4.062 ili jednakovrijedna _____________________</t>
  </si>
  <si>
    <r>
      <t>Obračun po m</t>
    </r>
    <r>
      <rPr>
        <vertAlign val="superscript"/>
        <sz val="10"/>
        <rFont val="Arial"/>
        <family val="2"/>
      </rPr>
      <t>3</t>
    </r>
    <r>
      <rPr>
        <sz val="10"/>
        <rFont val="Arial"/>
        <family val="2"/>
      </rPr>
      <t xml:space="preserve"> iskopane zemlje u sraslom stanju.</t>
    </r>
  </si>
  <si>
    <t>Radovi se izvode u skladu sa HRN U.S4.062 ili jednakovrijedna ___________________</t>
  </si>
  <si>
    <t>Prije konačnog stavljanja u funkciju potrebno je izvršiti odgovarajuća ispitivanja uz dobivanje izvješća o ispravnosti zaštite kabela.</t>
  </si>
  <si>
    <t>Dobava i ugradnja vodovodne cijevi iz polietilena izrađene u skladu sa normama HRN EN 12201, HRN EN 805 i HRN EN 806 ili jednakovrijedna ___________________. Cijev je izrađena iz polietilena klase PE 100, predviđena je za izvedbu vodovoda sa radnim tlakom mreže do 16 bar, klasa cijevi S5, odnos dimenzija SDR11. U dužni metar cijevi uračunato je razvoženje cijevi po trasi, spajanje cijevi, izrada lukova velikih radijusa, ispitivanje zavarenih dijelova na nepropusnost i čvrstoću te popravak oštećenja.</t>
  </si>
  <si>
    <t>Dobava i ugradnja fazonskih komada za spajanje segmenata trase vodovoda izvedene iz cijevi opisanih u prijašnjoj stavki. Kvaliteta materijala i fizikalna svojstva materijala moraju odgovarati normama materijala za izradu cijevi a oblik i dimenzije fazonskih komada moraju biti u skladu sa normom HRN G.C6.605 ili jednakovrijedna __________________. Izvođač radova mora garantirati kompatibilnost cijevi i fazonskih komada na temelju ispitivanja i tvorničkih atesta proizvođača. Svi elementi predviđeni su za tlak u mreži do 16 bar.</t>
  </si>
  <si>
    <t>Dobava i ugradnja lijevano-željeznih fazonskih komada i armature za izvedbu vodovoda, tehničkih uvjeta isporuke prema DIN 28500 ili jednakovrijedna _________________, predviđenih za radni tlak PN 16 bar, izvana i iznutra premazanih zaštitnim premazom koji ne sadrži nikakve tvari topive u vodi.</t>
  </si>
  <si>
    <t>DIN 28643,  ili jednakovrijedna _________________, DN1 / DN2 = 100 / 50 mm</t>
  </si>
  <si>
    <t>DIN 28637 ili jednakovrijedna __________________, DN 80 mm</t>
  </si>
  <si>
    <t>DIN 28637  ili jednakovrijedna __________________, DN 100 mm</t>
  </si>
  <si>
    <t>DIN 28638  ili jednakovrijedna ___________________, DN 80 mm</t>
  </si>
  <si>
    <t>DIN 28643, ili jednakovrijedna __________________, DN1 / DN2 = 150 / 80 mm</t>
  </si>
  <si>
    <t>28646, ili jednakovrijedna  _____________________ DN 50 mm s provrtom i urezom cijevnog navoja 1"</t>
  </si>
  <si>
    <t>- spojni komad s prirubnicama, FFG - DIN 28614 ili jednakovrijedna ________________,</t>
  </si>
  <si>
    <t>DIN 28645 ili jednakovrijedna _________________, DN1 / DN2 = 100 / 50 mm</t>
  </si>
  <si>
    <t>DIN 28645 ili jednakovrijedna _________________, DN1 / DN2 = 100 / 80 mm</t>
  </si>
  <si>
    <t>- podzemni hidrant prema DIN 3221 ili jednakovrijedna _______________, DN 80, uključujući i drenažnu cijev</t>
  </si>
  <si>
    <t>Dobava i ugradnja šavne, pocinčane čelične cijevi, prema EN 10255 ili jednakovrijedna _______________, predviđene za izvedbu vodovodne instalacije:</t>
  </si>
  <si>
    <r>
      <t>Obračun po m</t>
    </r>
    <r>
      <rPr>
        <vertAlign val="superscript"/>
        <sz val="10"/>
        <rFont val="Arial"/>
        <family val="2"/>
      </rPr>
      <t>3</t>
    </r>
    <r>
      <rPr>
        <sz val="10"/>
        <rFont val="Arial"/>
        <family val="2"/>
      </rPr>
      <t xml:space="preserve"> ugrađenog betona</t>
    </r>
  </si>
  <si>
    <t>Dobava i ugradnja elektromagnetskog mjerača protoka vode, konstruiranog za mjerenje protoka i volumena tekućina koje su elektro provodljive. Brojilo nema mehanički pokretne dijelove a  unutarnji dio mjerne cijevi je izoliran te tekućina koja se mjeri nije u kontaktu sa materijalom od kojeg su cijev i prirubnice napravljeni. Elektromagnetski mjerač ima mali pad tlaka i ima mogućnost ugradnje u svim pozicijama cjevovoda.</t>
  </si>
  <si>
    <t>Osnovni tehnički podaci:</t>
  </si>
  <si>
    <t>- protok: 35 m3/h kod gornje granice preporučene brzine strujanja od 5 m/s</t>
  </si>
  <si>
    <t>- IP zaštita: IP 68</t>
  </si>
  <si>
    <t>- materijal cijevi: AISI 304</t>
  </si>
  <si>
    <t>- napajanje: 24 V</t>
  </si>
  <si>
    <t>Opsegom isporuke hidrostanice također je obuhvaćeno:</t>
  </si>
  <si>
    <t>- dobava i ugradnja u ormarić za upravljanje dodatnog komunikacijskog modula za Modbus RTU protokol,</t>
  </si>
  <si>
    <t>- dobava i ugradnja 2 kom. osjetnika temperature u radnom području 0 - 50 °C, sa zaštitnom čahurom priključka 3/8", uronjenom u cjevovod pod tlakom do 15 bar.</t>
  </si>
  <si>
    <t>Poliesterski samostojeći ormar, dimenzija 1000x1000x320mm (ŠxVxD) sa stupnjem zaštite IP54, RAL 7035 kao Schneider NSYPLA10103G ili jednakovrijedan</t>
  </si>
  <si>
    <t>Krov za poliesterski ormar dimenzija 1000x320mm (ŠxD) kao Schneider NSYTJPLA103G ili jednakovrijedno</t>
  </si>
  <si>
    <t>Montažna ploča za ormar dimenzija 1000x1000mm (ŠxV)kao Schneider NSYPMM1010 ili jednakovrijedno</t>
  </si>
  <si>
    <t>Postolje 200mm visine za montažu na betonski temelj za ormar dimenzija 1000x320mm (ŠxD) kao Schneider NSYZA2103G ili jednakovrijedno</t>
  </si>
  <si>
    <t>Unutarnja metalna vrata komplet za lijevu i desnu stranu ormara kao Schneider NSYPAPLA105G + NSYPAPLA105G ili jednakovrijedno</t>
  </si>
  <si>
    <t>Ručica sa bravicom i ključem za lijevu i desnu stranu ormara kao Schneider NSYEBMPLAG + NSYINKR2 ili jednakovrijedno</t>
  </si>
  <si>
    <t>A4 džep za spremanje dokumentacije kao Schneider NSYDPA44 ili jednakovrijedno</t>
  </si>
  <si>
    <t>Prenaponska zaštita T2 s izmjenjivim zaštitnim modulima, 3+1 (TN-S, TT sustav zaštite), s pomoćnim kontaktom signalizacije prorada kao Schneider A9L16294 ili jednakovrijedan</t>
  </si>
  <si>
    <t>Priključak za agregat, 63A, 3P+N+PE, IP 67 kao Schneider 81583 ili jednakovrijedan</t>
  </si>
  <si>
    <t>Preklopnik MREŽA - 0 - AGREGAT s mogućnošću zaključavanja, 4P, 63A kao Schrack IN8R5427-- ili jednakovrijedan</t>
  </si>
  <si>
    <t>Kompaktni prekidač snage, 3P/63A/25kA kao Schnedier LV429542 ili jednakovrijedan</t>
  </si>
  <si>
    <t>Daljinski isklopnik za kompaktni prekidač snage 208-277V AC 50/60Hz kao Schneider LV429387 ili jednakovrijedan</t>
  </si>
  <si>
    <t>Pomoćni ili alarmni kontakt za kompaktni prekidač 1CO kao Schneider 29450 ili jednakovrijedan</t>
  </si>
  <si>
    <t>Gljivasto tipkalo za isklop u nuždi, deblokada povlačenjem, 1NO+1NC kao Schneider XB4BT845 ili jednakovrijedan</t>
  </si>
  <si>
    <t>FID sklopka, 40A, 30mA, 4P, tip AC kao Schneider A9Z05440 ili jednakovrijedan</t>
  </si>
  <si>
    <t>Minijaturni zaštitni prekidač C2A, 3P, 10kA kao Schneider A9F74302 ili jednakovrijedan</t>
  </si>
  <si>
    <t>Minijaturni zaštitni prekidač C6A, 1P, 10kA kao Schneider A9F74106 ili jednakovrijedan</t>
  </si>
  <si>
    <t>Minijaturni zaštitni prekidač C10A, 1P, 10kA kao Schneider A9F74110 ili jednakovrijedan</t>
  </si>
  <si>
    <t>Minijaturni zaštitni prekidač C16A, 1P, 10kA kao Schneider A9F74116 ili jednakovrijedan</t>
  </si>
  <si>
    <t>Termostat za ventilator 0°-60°C, 1NO kontakt, IP20 kao Schneider NSYCCOTHO ili jednakovrijedan</t>
  </si>
  <si>
    <t>Ventilator s filterom 125x125x70mm, IP54, 19W, 44m3/h kao Schneider NSYCVF85M230PF ili jednakovrijedno</t>
  </si>
  <si>
    <t>Izlazni filter 125x125x26mm, IP54 kao Schneider NSYCAG125LPF ili jednakovrijedno</t>
  </si>
  <si>
    <t>Termostat za grijač 0°-60°C, 1NC kontakt, IP20 kao Schneider NSYCCOTHC ili jednakovrijedan</t>
  </si>
  <si>
    <t>Grijač 55W/105°C, s priključnim stezaljkama, 110-250V AC kao Schneider NSYCR50WU2C ili jednakovrijedan</t>
  </si>
  <si>
    <t>Univerzalna svjetiljka za rasvjetu ormara 110-240V AC s ugrađenom utičnicom i prekidačem kao Schneider NSYLAMDS ili jednakovrijedna</t>
  </si>
  <si>
    <t>Kabel za napajanje univerzalne svjetiljke za rasvjetu ormara kao Schneider NSYLAM3M ili jednakovrijedan</t>
  </si>
  <si>
    <t>Relej za nadzor faza mjernog područja 208V AC - 480V AC, 1 C/O kao Schneider RM17TA00 ili jednakovrijedan</t>
  </si>
  <si>
    <t>Voltmetar 500V AC, 72x72mm kao Schrack MGF67500-A ili jednakovrijedan</t>
  </si>
  <si>
    <t>Voltmetarska preklopka, 3P, montaža na vrata kao Schrack IN009V02-- ili jednakovrijedna</t>
  </si>
  <si>
    <t>N stezaljka sa 15 odvoda kao Schrack IK021038I- ili jednakovrijedna</t>
  </si>
  <si>
    <t>Pretvarač 230V AC/24V DC s funkcijom punjenja baterije kao Schneider ABL8BBU24400 + ABL8REM24050 ili jednakovrijedan</t>
  </si>
  <si>
    <t>Akumulatorska baterija 24V, 12Ah kao Schneider ABL8BPK24A12 ili jednakovrijedan</t>
  </si>
  <si>
    <t>Modul digitalnih ulaza, 16 digitalnih ulaza, 24VDC kao Siemens 6ES7221-1BH32-0XB0 ili jednakovrijedan</t>
  </si>
  <si>
    <t>Modul za Modbus RTU komunikaciju putem RS422/485 priključka kao Siemens 6ES7241-1CH32-0XB0 ili jednakovrijedan</t>
  </si>
  <si>
    <t>Programiranje gore ponuđenog LTE routera za povezivanje na podatkovnu mrežu korištenjem statičkih IP adresa unutar VPN mreže radi sigurnog prijenosa telemetrijskih podataka prema nadzorno-upravljačkom centru (korištenje DYNDNS servisa nije dozvoljeno)</t>
  </si>
  <si>
    <t>Programiranje gore ponuđenog upravljačkog zaslona za prihvat, obradu i prikaz podataka s PLC uređaja te omogućavanje upravljanja crpnom stanicom</t>
  </si>
  <si>
    <t>Ostali sitni i potrošni materijal (PG ili M uvodnice, stezaljke, kanalice, DIN nosači i dr.)</t>
  </si>
  <si>
    <t>Izrada izvedbenog projekta sa 3D vizualizacijom ormara, detaljnim popisom opreme, priključnim planovima, pregledom kabela. Sve žice unutar ormara moraju biti označene kojim presjekom i kojom bojom se povlače</t>
  </si>
  <si>
    <t>Radioničko ožičenje elektro ormara sukladno izvedbenom projektu, žice i elementi moraju biti označene trajnim oznakama (oznake ili print)</t>
  </si>
  <si>
    <t xml:space="preserve">Programiranje PLC-a za prihvat, obradu, slanje i primanje podataka i naredbi s i prema nadzorno-upravljačkom centru te za automatizirani rad crpne stanice 
Uvjeti rada crpne stanice (sve automatski):
Rad crpki s cikličkom izmjenom radnog mjesta, a u slučaju kvara jedne crpke, automatski starta druga. Režim rada je 1+1, s mogućnošću rada 2+0. 
Mogućnost promjene smjera vrtnje zbog samočišćenja rotora i prevencije začepljenja.
Automatski rad preko kontinuiranog mjerenja razine ultrazvučnim mjeračem sa zadanim razinama crpki (u slučaju kvara mjerača razine, automatski prijelaz na rada po nivosondama (elektrodama)
Mora biti omogućen odabir načina rada ručno i automatski, te se način rada mora moći odabrati lokalno i daljinski. Vrijednost senzora tlaka u polju prije i poslije hidrostanice za prijenos u NUS. Vrijednost vodomjera koji ukljucuju protok i kumulativ. 
PLC program treba omoguciti daljinsko uključivanje-isključivanje pumpi, mogućnost rada stanice u automatskom i ručnom režimu, podaci o tome koja pumpa radi, satima rada svake pumpe, alarmi o prestanku rada pumpi. </t>
  </si>
  <si>
    <t>Dorada postojeće SCADA aplikacije za prihvat, obradu I prikaz prikupljenih vrijednosti uz izradu novih ekrana, alarma, arhiva i trendova te obrada istih i priprema SCADA aplikacije za povezivanje buduce VS.</t>
  </si>
  <si>
    <t xml:space="preserve">Dorada postojeće SCADA aplikacije za prikaz ekrana putem web preglednika s udaljenih klijentskih računala </t>
  </si>
  <si>
    <t>Dorada alarmnog podsustava za slanje obavijesti o pojavi alarma putem SMS-a na mobilni broj Investitora</t>
  </si>
  <si>
    <t xml:space="preserve">Izrada uputa za korištenje crpne stanice te upravljačkog panela </t>
  </si>
  <si>
    <t>Izrada uputa za korištenje SCADA nadzorno upravljačkog sustava</t>
  </si>
  <si>
    <t>Testiranje signala SCADA nadzorno upravljačkog sustava</t>
  </si>
  <si>
    <t>Testiranje komunikacije između telemetrijske stanice i nadređenog SCADA nadzorno upravljačkog sustava</t>
  </si>
  <si>
    <t>Izdavanje izjave o sukladnosti i protokola o ispitivanju</t>
  </si>
  <si>
    <t>Dostava potpune dokumentacije u digitalnom obliku (uključuje izvorne sheme, otključan program za upravljanje crpnom stanicom, izjavu o sukladnosti proizvođača, protokol o ispitivanju, sheme u PDF obliku, nacrt ormara sa rasporedom opreme, svu atestno tehničku dokumentaciju)</t>
  </si>
  <si>
    <t>Montaža, spajanje, testiranje i puštanje u rad ormara na objektu</t>
  </si>
  <si>
    <t xml:space="preserve">Dobava i polaganje kabela YSLCY 3x1,5mm2 za spajanje opreme </t>
  </si>
  <si>
    <r>
      <t>Dobava i polaganje kabela LiyCy za spajanje opreme 2x2x0,75 mm</t>
    </r>
    <r>
      <rPr>
        <vertAlign val="superscript"/>
        <sz val="10"/>
        <rFont val="Arial"/>
        <family val="2"/>
      </rPr>
      <t>2.</t>
    </r>
  </si>
  <si>
    <t>Radni sati električara za pomć kod spajanja automatičara</t>
  </si>
  <si>
    <t>sati</t>
  </si>
  <si>
    <t>34</t>
  </si>
  <si>
    <t>35</t>
  </si>
  <si>
    <t>Dobava i ugradnja svjetiljke nadgradne, LED izvor svjetlosti, kučište od polikarbonata, inox kopče, pokrov od polikarbonata, efektivni svjetosni tok ili svjetlosni tok svjetiljke s uračunatim gubicima u optičkom sustavu min 2320 lm, snaga sistema max 18 W (LED izvor+driver), ukupna svjetlosna iskoristivost svjetiljke 128 lm/W, boja svjetlosti 4000K, uzvrta boje Ra 85, životni vijek L80/B20 = 50000h, zaštita IP66, mehanička otpornost IK10, temperaturno radno područje -200C do +350C</t>
  </si>
  <si>
    <t>Dobava i ugradnja nadgradne svjetiljke sigurnosne rasvjete, izvor LED min 360lm, 240V, 50Hz, 3W, simetrična optika, autonomija 3h, pripravni spoj, s polikarbonatnim kućištem, funkcija autotesta, LED indikacija rada na mreži i na ugrađenoj bateriji, ugrađen elektronički sklop koji štiti od potpunog pražnjenja baterije, zaštita od zaprljanja IP65</t>
  </si>
  <si>
    <t xml:space="preserve">Dobava i ugradnja reflektorske svjetiljke za vanjsku rasvjetu, LED izvor svjetlosti, kućište od tlačno lijevanog aluminija sa zakretnim nosačem, silikonska brtva, asimetrična optika, pokrov od stakla, efektivni svjetlosni tok ili svjetlosni tok svjetiljke s uračunatim gubicima u optičkom sustavu min 1472 lm, snaga svjetiljke max 15 W (LED izvor+driver), ukupna svjetlosna iskoristivost svjetiljke  98 lm/W, uzvrata boje Ra min 80, temperatura boje svjetlosti 3000K, životni vijek L70B10 min 150 000h, zaštita od zaprljanja IP66, stupanj mehaničke zaštite IK06 </t>
  </si>
  <si>
    <t>Dobava i montaža stropnog senzora pokreta, kučište od polikarbonata, 2 Pyro infracrvena senzora, kut detekcije 360°, instalacija na visini od 2.5 do 4m, maksimalna priključna snaga 2000W, doseg do 20m, zaštita od zaprljanja IP54,</t>
  </si>
  <si>
    <t>Radioničko ispitivanje elektro ormara sukladno posljednjim europskim i hrvatskim standardima HRN EN 61439-1/2 ili jednakovrijedno _________________</t>
  </si>
  <si>
    <t>Upravljački zaslon veličine 4" s LED pozadinskim osvjetljenjem osjetljiv na dodir rezolucije 480x272 px, 4 programibilne funkcijske tipke, napajanje: 20,4V DC - 28,8V DC</t>
  </si>
  <si>
    <t>Mrežni preklopnik s 5xRJ45, 10/100 Mbps, LED dijagnostikom, 24V DC napajanje</t>
  </si>
  <si>
    <t>GSM/GPRS modem  sa podrškom 2G/3G i 4G (LTE) vezom, s internim 802.11b/g/n wireless i priključkom 10/100 Ethernet LAN portom, komplet sa dvije interne antene i priključkom za eksternu antenu, napajanje 9-30V DC</t>
  </si>
  <si>
    <t xml:space="preserve">Modul univerzalnih analognih ulaza, 4 analogna ulaza, +/-10V, +/-5V, +/-2.5V, ili 0-20 mA/4-20 mA, 13 bitni </t>
  </si>
  <si>
    <t xml:space="preserve">Kompaktni PLC, 24V DC napajanje s 14 digitalnih ulaza, 10 digitalnih izlaza i 2 naponska analogna ulaza 0-10V sa memorijom 100KB </t>
  </si>
  <si>
    <t>Signalna svjetiljka, crvena, 24V AC/DC, komplet</t>
  </si>
  <si>
    <t>Signalna svjetiljka, zelena, 24V AC/DC, komplet</t>
  </si>
  <si>
    <t>Nabava, doprema i postava tipske ograde iz čeličnih stupova i žičanih panela. Ogradu čine:</t>
  </si>
  <si>
    <t>Radovi se izvode u skladu sa HRN U.S4.062 ili jednakovrijedno ________________</t>
  </si>
  <si>
    <t>Radovi se izvode u skladu sa HRN U.S4.062 ili jednakovrijedno __________________</t>
  </si>
  <si>
    <t>Radovi se izvode u skladu sa HRN U.E1.010 ili jednakovrijedno ________________</t>
  </si>
  <si>
    <t>Radovi se izvode u skladu sa HRN U.S4.225 ili jednakovrijedno ________________</t>
  </si>
  <si>
    <t>Radovi se izvode u skladu sa HRN U.S4.222 ili jednakovrijedno _______________</t>
  </si>
  <si>
    <t>Radovi se izvode u skladu sa HRN U.S4.051 i U.S4.062. ili jednakovrijedno ________________</t>
  </si>
  <si>
    <t>Radovi se izvode u skladu sa HRN U.E1.010, U.E8.010. U.S4.051 i U.S4.062. ili jednakovrijedno _____________________</t>
  </si>
  <si>
    <t>Radovi se izvode u skladu sa HRN U.E1.010 ili jednakovrijedno ___________________</t>
  </si>
  <si>
    <t>Radovi se izvode u skladu sa HRN U.E8.010 ili jednakovrijedno ___________________</t>
  </si>
  <si>
    <t>Radovi se izvode u skladu sa HRN U.E1.010. ili jednakovrijedno _________________</t>
  </si>
  <si>
    <t>Radovi se izvode u skladu sa HRN U.E1.010 ili jednakovrijedno __________________</t>
  </si>
  <si>
    <r>
      <t>Radovi se izvode u skladu sa HRN U.E1.010</t>
    </r>
    <r>
      <rPr>
        <sz val="10"/>
        <color indexed="10"/>
        <rFont val="Arial"/>
        <family val="2"/>
      </rPr>
      <t xml:space="preserve"> </t>
    </r>
    <r>
      <rPr>
        <sz val="10"/>
        <rFont val="Arial"/>
        <family val="2"/>
      </rPr>
      <t>ili jednakovrijedno ____________________</t>
    </r>
  </si>
  <si>
    <t>Radove izvesti prema HRN U.E1.010. ili jednakovrijedno _____________________</t>
  </si>
  <si>
    <t xml:space="preserve">Dobava materijala, izarada i ugradnja ljevani željeznih peljalica u zasunskom i kontrolnom oknu prema projektu. </t>
  </si>
  <si>
    <t>Dobava i ugradnja kompozitnih poklopaca  svijetlih dim. 60x60 cm na zasunskom i kontrolnom oknu.</t>
  </si>
  <si>
    <t xml:space="preserve">Dobava materijala, te letvanje kose površine krova jelovom letvom 3/5 cm na razmaku  potrebnom za pokrivanje krova dvostruko utorenim crijepom. Jedinična cijena uključuje dobavu i postavu kontra letve duž rogova. Obračun po m2 kose površine krova.
</t>
  </si>
  <si>
    <t>Dobava materijala i pokrivanje krovnih ploha dvostruko utorenim crijepom,   uključivo završni elementi.</t>
  </si>
  <si>
    <t xml:space="preserve">Dobava materijala i izrada temeljne ab ploče prema projektu, debljine d=25 cm, betonom C 25/30. Na mjestima  spojeva sa ab zidovima ugraditi brtvene trake kvalitetete kao tip KAB 125 – Fugaplast ili jednakovrijedna ______________.            
</t>
  </si>
  <si>
    <t>- odvojena izvedba</t>
  </si>
  <si>
    <t>- unutrašnji dio njerača (obloga) od tvrde gume sa hrvatskim atestom za pitku vodu</t>
  </si>
  <si>
    <t>- univerzalno napajanje 100 – 240 VAC/ 24 VAC/VDC</t>
  </si>
  <si>
    <t xml:space="preserve">- izlazni signali: 4 - 20 mA HART protokol galvanski odvojen, impuls za zbirni protok, “open collector” za dojavu smjera protoka ili dojavu prazne cijevi, statusni ulaz  </t>
  </si>
  <si>
    <t>- 4 elektrode iz nehrđajućeg čelika 1.4435 (316L), 2 mjerne, 1 uzemljenje i 1 za dojavu prazne cijevi</t>
  </si>
  <si>
    <t>- ukupna greška 0,2%</t>
  </si>
  <si>
    <t>- mogućnost parametriranja uređaja sa inegriranim web serverom dostupnim preko ugrađenog RJ-45 porta</t>
  </si>
  <si>
    <t>- integrirani Data logger za monitoring mjerenih vrijednosti</t>
  </si>
  <si>
    <t>- kućište: GJS-400 ili jednakovrijedno_____________, epoksidna praškasta zaštita</t>
  </si>
  <si>
    <t>Upravljački relej 24VDC/230VAC kao RXM4AB1BD/RXM4AB1P7 + RXZE2S114S ili jednakovrijedno _____________________</t>
  </si>
  <si>
    <r>
      <t>Ručni i strojni iskop rova u tlu III i IV kategorije za instalacije i sve objekte na trasi. Iskopanu zemlju odbacivati na 1 m od ruba rova kako bi se spriječilo urušavanje. Širina rova iznosi "Promjer cijevi + 0,4 m" a iskop se vrši u lamelama 0-2, 2-4 i 4-6 m. Stavkom je također obuhvaćen iskop proširenja rova na mjestima ugradnje hidranta ili zasuna. Iskop ukupno: 220,00 m3. Obračun po m3</t>
    </r>
    <r>
      <rPr>
        <vertAlign val="superscript"/>
        <sz val="10"/>
        <rFont val="Arial"/>
        <family val="2"/>
      </rPr>
      <t xml:space="preserve"> </t>
    </r>
    <r>
      <rPr>
        <sz val="10"/>
        <rFont val="Arial"/>
        <family val="2"/>
      </rPr>
      <t>iskopanog materijala.</t>
    </r>
  </si>
  <si>
    <t>*    ručni iskop</t>
  </si>
  <si>
    <t>*    strojni iskop, dubina 0-2 m</t>
  </si>
  <si>
    <t>*    strojni iskop, dubina 2-4 m</t>
  </si>
  <si>
    <t>*    strojni iskop, dubina 4-6 m</t>
  </si>
  <si>
    <t>- d = 90 x 8,2 mm</t>
  </si>
  <si>
    <t>- d = 110 x 10,0 mm</t>
  </si>
  <si>
    <t>- d = 160 x 14,6 mm</t>
  </si>
  <si>
    <t>- elektrofuzijska spojnica, d = 90 mm</t>
  </si>
  <si>
    <t>- elektrofuzijska spojnica, d = 110 mm</t>
  </si>
  <si>
    <t>- tuljak s grlom za zavarivanje, d = 90 mm</t>
  </si>
  <si>
    <t>- tuljak s grlom za zavarivanje, d = 110 mm</t>
  </si>
  <si>
    <t>- tuljak s grlom za zavarivanje, d = 160 mm</t>
  </si>
  <si>
    <t>- slobodna prirubnica, d = 90 / DN 80 mm</t>
  </si>
  <si>
    <t>- slobodna prirubnica, d = 110/DN100 mm</t>
  </si>
  <si>
    <t>-slobodna prirubnica, d = 160/ DN 150 mm</t>
  </si>
  <si>
    <t>DN 80 / L = 200 mm</t>
  </si>
  <si>
    <t>DN 80/ L = 1000 mm</t>
  </si>
  <si>
    <t>370 mm</t>
  </si>
  <si>
    <t>nazivna dimenzija 100 mm</t>
  </si>
  <si>
    <t>GGG, DN 50</t>
  </si>
  <si>
    <r>
      <t xml:space="preserve">- dobava i ugradnja 2 kom. senzora za tlak u radnom području 0 - 25 bar, 0 - 80 °C, izlazni signal 4 - 20 mA, priključak 1/2", 316L, napajanje 24 VDC, mjerni princip kapacitivni, keramička mjerna membrana, pogreška mjerenja </t>
    </r>
    <r>
      <rPr>
        <sz val="10"/>
        <rFont val="Calibri"/>
        <family val="2"/>
      </rPr>
      <t>≤</t>
    </r>
    <r>
      <rPr>
        <sz val="10"/>
        <rFont val="Arial"/>
        <family val="2"/>
      </rPr>
      <t xml:space="preserve"> 0,5%  </t>
    </r>
  </si>
</sst>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a&quot;;&quot;Istina&quot;;&quot;Laž&quot;"/>
    <numFmt numFmtId="168" formatCode="&quot;Uključeno&quot;;&quot;Uključeno&quot;;&quot;Isključeno&quot;"/>
    <numFmt numFmtId="169" formatCode="&quot;Istinito&quot;;&quot;Istinito&quot;;&quot;Neistinito&quot;"/>
    <numFmt numFmtId="170" formatCode="[$€-2]\ #,##0.00_);[Red]\([$€-2]\ #,##0.00\)"/>
    <numFmt numFmtId="171" formatCode="0.0"/>
    <numFmt numFmtId="172" formatCode="#,##0.0"/>
    <numFmt numFmtId="173" formatCode="&quot;True&quot;;&quot;True&quot;;&quot;False&quot;"/>
    <numFmt numFmtId="174" formatCode="[$¥€-2]\ #,##0.00_);[Red]\([$€-2]\ #,##0.00\)"/>
    <numFmt numFmtId="175" formatCode="[$-41A]dd\.\ mmmm\ yyyy\."/>
    <numFmt numFmtId="176" formatCode="#,##0.00\ _k_n"/>
    <numFmt numFmtId="177" formatCode="#,##0.00_ ;\-#,##0.00\ "/>
    <numFmt numFmtId="178" formatCode="#,##0.00\ &quot;kn&quot;"/>
    <numFmt numFmtId="179" formatCode="#,##0.00;[Red]#,##0.00"/>
    <numFmt numFmtId="180" formatCode="00000"/>
    <numFmt numFmtId="181" formatCode="#,##0.0\ &quot;kn&quot;"/>
    <numFmt numFmtId="182" formatCode="###0;###0"/>
    <numFmt numFmtId="183" formatCode="#,##0.000"/>
  </numFmts>
  <fonts count="69">
    <font>
      <sz val="10"/>
      <name val="Arial"/>
      <family val="0"/>
    </font>
    <font>
      <u val="single"/>
      <sz val="10"/>
      <color indexed="12"/>
      <name val="Arial"/>
      <family val="2"/>
    </font>
    <font>
      <u val="single"/>
      <sz val="10"/>
      <color indexed="36"/>
      <name val="Arial"/>
      <family val="2"/>
    </font>
    <font>
      <sz val="11"/>
      <color indexed="8"/>
      <name val="Calibri"/>
      <family val="2"/>
    </font>
    <font>
      <sz val="11"/>
      <name val="Arial"/>
      <family val="2"/>
    </font>
    <font>
      <sz val="10"/>
      <name val="CRO_Swiss_Con-Normal"/>
      <family val="0"/>
    </font>
    <font>
      <sz val="8"/>
      <name val="Arial"/>
      <family val="2"/>
    </font>
    <font>
      <i/>
      <sz val="10"/>
      <name val="Arial"/>
      <family val="2"/>
    </font>
    <font>
      <b/>
      <i/>
      <sz val="10"/>
      <name val="Arial"/>
      <family val="2"/>
    </font>
    <font>
      <b/>
      <sz val="10"/>
      <name val="Arial"/>
      <family val="2"/>
    </font>
    <font>
      <b/>
      <u val="single"/>
      <sz val="10"/>
      <name val="Arial"/>
      <family val="2"/>
    </font>
    <font>
      <u val="single"/>
      <sz val="10"/>
      <name val="Arial"/>
      <family val="2"/>
    </font>
    <font>
      <sz val="12"/>
      <name val="Arial"/>
      <family val="2"/>
    </font>
    <font>
      <b/>
      <sz val="12"/>
      <name val="Arial"/>
      <family val="2"/>
    </font>
    <font>
      <b/>
      <sz val="11"/>
      <name val="Arial"/>
      <family val="2"/>
    </font>
    <font>
      <b/>
      <u val="single"/>
      <sz val="11"/>
      <name val="Arial"/>
      <family val="2"/>
    </font>
    <font>
      <b/>
      <i/>
      <sz val="11"/>
      <name val="Arial"/>
      <family val="2"/>
    </font>
    <font>
      <vertAlign val="superscript"/>
      <sz val="10"/>
      <name val="Arial"/>
      <family val="2"/>
    </font>
    <font>
      <sz val="10"/>
      <color indexed="10"/>
      <name val="Arial"/>
      <family val="2"/>
    </font>
    <font>
      <sz val="10"/>
      <color indexed="8"/>
      <name val="Arial"/>
      <family val="2"/>
    </font>
    <font>
      <sz val="11"/>
      <name val="Calibri"/>
      <family val="2"/>
    </font>
    <font>
      <b/>
      <sz val="16"/>
      <name val="Arial"/>
      <family val="2"/>
    </font>
    <font>
      <b/>
      <i/>
      <sz val="12"/>
      <name val="Arial"/>
      <family val="2"/>
    </font>
    <font>
      <vertAlign val="superscript"/>
      <sz val="10"/>
      <color indexed="8"/>
      <name val="Arial"/>
      <family val="2"/>
    </font>
    <font>
      <i/>
      <sz val="10"/>
      <color indexed="8"/>
      <name val="Arial"/>
      <family val="2"/>
    </font>
    <font>
      <sz val="10"/>
      <color indexed="53"/>
      <name val="Arial"/>
      <family val="2"/>
    </font>
    <font>
      <sz val="10"/>
      <name val="Calibri"/>
      <family val="2"/>
    </font>
    <font>
      <sz val="10"/>
      <name val="Times New Roman"/>
      <family val="1"/>
    </font>
    <font>
      <vertAlign val="superscript"/>
      <sz val="9"/>
      <name val="Arial"/>
      <family val="2"/>
    </font>
    <font>
      <sz val="9"/>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9"/>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b/>
      <sz val="12"/>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right/>
      <top/>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double"/>
      <bottom>
        <color indexed="63"/>
      </bottom>
    </border>
    <border>
      <left>
        <color indexed="63"/>
      </left>
      <right>
        <color indexed="63"/>
      </right>
      <top style="double"/>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0" fillId="0" borderId="0">
      <alignment/>
      <protection/>
    </xf>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3" fillId="0" borderId="3">
      <alignment horizontal="left" vertical="top" wrapText="1"/>
      <protection/>
    </xf>
    <xf numFmtId="0" fontId="3" fillId="0" borderId="3">
      <alignment horizontal="center" vertical="center" wrapText="1"/>
      <protection/>
    </xf>
    <xf numFmtId="0" fontId="3" fillId="0" borderId="3">
      <alignment horizontal="center" vertical="center"/>
      <protection/>
    </xf>
    <xf numFmtId="0" fontId="3" fillId="0" borderId="0">
      <alignment horizontal="left" vertical="top" wrapText="1"/>
      <protection/>
    </xf>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54" fillId="0" borderId="0" applyNumberFormat="0" applyFill="0" applyBorder="0" applyAlignment="0" applyProtection="0"/>
    <xf numFmtId="0" fontId="2" fillId="0" borderId="0" applyNumberFormat="0" applyFill="0" applyBorder="0" applyAlignment="0" applyProtection="0"/>
    <xf numFmtId="0" fontId="55" fillId="28"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9" borderId="1" applyNumberFormat="0" applyAlignment="0" applyProtection="0"/>
    <xf numFmtId="0" fontId="60" fillId="0" borderId="7" applyNumberFormat="0" applyFill="0" applyAlignment="0" applyProtection="0"/>
    <xf numFmtId="0" fontId="61" fillId="3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wrapText="1"/>
      <protection/>
    </xf>
    <xf numFmtId="0" fontId="0" fillId="0" borderId="0">
      <alignment/>
      <protection/>
    </xf>
    <xf numFmtId="0" fontId="49" fillId="0" borderId="0">
      <alignment/>
      <protection/>
    </xf>
    <xf numFmtId="0" fontId="0" fillId="31" borderId="8" applyNumberFormat="0" applyFont="0" applyAlignment="0" applyProtection="0"/>
    <xf numFmtId="0" fontId="0" fillId="0" borderId="0">
      <alignment/>
      <protection/>
    </xf>
    <xf numFmtId="0" fontId="5" fillId="0" borderId="0">
      <alignment/>
      <protection/>
    </xf>
    <xf numFmtId="0" fontId="62" fillId="26" borderId="9"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0" borderId="0" applyNumberFormat="0" applyFill="0" applyBorder="0" applyAlignment="0" applyProtection="0"/>
    <xf numFmtId="165" fontId="0" fillId="0" borderId="0" applyFont="0" applyFill="0" applyBorder="0" applyAlignment="0" applyProtection="0"/>
  </cellStyleXfs>
  <cellXfs count="466">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pplyProtection="1">
      <alignment horizontal="left" vertical="center"/>
      <protection locked="0"/>
    </xf>
    <xf numFmtId="0" fontId="9" fillId="0" borderId="0" xfId="0" applyFont="1" applyAlignment="1" applyProtection="1">
      <alignment horizontal="center" vertical="center"/>
      <protection/>
    </xf>
    <xf numFmtId="0" fontId="10" fillId="0" borderId="0" xfId="0" applyFont="1" applyAlignment="1" applyProtection="1">
      <alignment horizontal="left" vertical="center"/>
      <protection/>
    </xf>
    <xf numFmtId="0" fontId="8" fillId="0" borderId="0" xfId="0" applyFont="1" applyAlignment="1" applyProtection="1">
      <alignment vertical="center"/>
      <protection/>
    </xf>
    <xf numFmtId="0" fontId="9" fillId="0" borderId="0" xfId="0" applyFont="1" applyAlignment="1" applyProtection="1">
      <alignment horizontal="left" vertical="center"/>
      <protection/>
    </xf>
    <xf numFmtId="49" fontId="7" fillId="0" borderId="0" xfId="0" applyNumberFormat="1" applyFont="1" applyAlignment="1" applyProtection="1">
      <alignment horizontal="center" vertical="top"/>
      <protection/>
    </xf>
    <xf numFmtId="0" fontId="8" fillId="0" borderId="0" xfId="0" applyFont="1" applyAlignment="1" applyProtection="1">
      <alignment horizontal="justify" vertical="top" wrapText="1"/>
      <protection/>
    </xf>
    <xf numFmtId="0" fontId="7" fillId="0" borderId="0" xfId="0" applyFont="1" applyAlignment="1" applyProtection="1">
      <alignment horizontal="justify" vertical="top" wrapText="1"/>
      <protection/>
    </xf>
    <xf numFmtId="0" fontId="8"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7" fillId="0" borderId="0" xfId="0" applyFont="1" applyAlignment="1" applyProtection="1">
      <alignment/>
      <protection/>
    </xf>
    <xf numFmtId="0" fontId="8" fillId="0" borderId="11" xfId="0" applyFont="1" applyBorder="1" applyAlignment="1" applyProtection="1">
      <alignment vertical="center"/>
      <protection/>
    </xf>
    <xf numFmtId="0" fontId="7" fillId="0" borderId="0" xfId="0" applyFont="1" applyAlignment="1" applyProtection="1">
      <alignment vertical="center"/>
      <protection/>
    </xf>
    <xf numFmtId="4" fontId="7" fillId="0" borderId="0" xfId="0" applyNumberFormat="1" applyFont="1" applyAlignment="1" applyProtection="1">
      <alignment horizontal="left" vertical="top" wrapText="1"/>
      <protection/>
    </xf>
    <xf numFmtId="0" fontId="8" fillId="0" borderId="12" xfId="0" applyFont="1" applyBorder="1" applyAlignment="1" applyProtection="1">
      <alignment vertical="center"/>
      <protection/>
    </xf>
    <xf numFmtId="0" fontId="8" fillId="0" borderId="12"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4" fontId="9" fillId="0" borderId="0" xfId="0" applyNumberFormat="1" applyFont="1" applyAlignment="1" applyProtection="1">
      <alignment horizontal="center"/>
      <protection/>
    </xf>
    <xf numFmtId="4" fontId="9" fillId="0" borderId="0" xfId="0" applyNumberFormat="1" applyFont="1" applyAlignment="1" applyProtection="1">
      <alignment/>
      <protection/>
    </xf>
    <xf numFmtId="4" fontId="7" fillId="0" borderId="0" xfId="0" applyNumberFormat="1" applyFont="1" applyAlignment="1" applyProtection="1">
      <alignment wrapText="1"/>
      <protection/>
    </xf>
    <xf numFmtId="4" fontId="7" fillId="0" borderId="0" xfId="0" applyNumberFormat="1" applyFont="1" applyAlignment="1" applyProtection="1">
      <alignment/>
      <protection/>
    </xf>
    <xf numFmtId="4" fontId="8" fillId="0" borderId="12" xfId="0" applyNumberFormat="1" applyFont="1" applyBorder="1" applyAlignment="1" applyProtection="1">
      <alignment horizontal="left" wrapText="1"/>
      <protection/>
    </xf>
    <xf numFmtId="4" fontId="9" fillId="0" borderId="0" xfId="0" applyNumberFormat="1" applyFont="1" applyAlignment="1" applyProtection="1">
      <alignment vertical="center"/>
      <protection/>
    </xf>
    <xf numFmtId="4" fontId="8" fillId="0" borderId="0" xfId="0" applyNumberFormat="1" applyFont="1" applyAlignment="1" applyProtection="1">
      <alignment horizontal="left" wrapText="1"/>
      <protection/>
    </xf>
    <xf numFmtId="0" fontId="9" fillId="0" borderId="0" xfId="0" applyFont="1" applyAlignment="1" applyProtection="1">
      <alignment horizontal="center" vertical="top"/>
      <protection/>
    </xf>
    <xf numFmtId="4" fontId="9" fillId="0" borderId="0" xfId="0" applyNumberFormat="1" applyFont="1" applyAlignment="1" applyProtection="1">
      <alignment vertical="top"/>
      <protection/>
    </xf>
    <xf numFmtId="0" fontId="7" fillId="0" borderId="0" xfId="0" applyFont="1" applyAlignment="1" applyProtection="1">
      <alignment wrapText="1"/>
      <protection/>
    </xf>
    <xf numFmtId="4" fontId="8" fillId="0" borderId="0" xfId="0" applyNumberFormat="1" applyFont="1" applyAlignment="1" applyProtection="1">
      <alignment horizontal="left"/>
      <protection/>
    </xf>
    <xf numFmtId="4" fontId="7" fillId="0" borderId="0" xfId="0" applyNumberFormat="1" applyFont="1" applyAlignment="1" applyProtection="1">
      <alignment horizontal="justify" vertical="top" wrapText="1"/>
      <protection/>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5" fillId="0" borderId="0" xfId="0" applyFont="1" applyAlignment="1" applyProtection="1">
      <alignment horizontal="left" vertical="center"/>
      <protection/>
    </xf>
    <xf numFmtId="171" fontId="0" fillId="0" borderId="0" xfId="0" applyNumberFormat="1" applyFont="1" applyAlignment="1" applyProtection="1">
      <alignment horizontal="center"/>
      <protection/>
    </xf>
    <xf numFmtId="172" fontId="0" fillId="0" borderId="0" xfId="0" applyNumberFormat="1" applyFont="1" applyAlignment="1" applyProtection="1">
      <alignment horizontal="right"/>
      <protection/>
    </xf>
    <xf numFmtId="49" fontId="0" fillId="0" borderId="0" xfId="0" applyNumberFormat="1" applyFont="1" applyAlignment="1" applyProtection="1">
      <alignment horizontal="center" vertical="top"/>
      <protection/>
    </xf>
    <xf numFmtId="0" fontId="0" fillId="0" borderId="0" xfId="0" applyFont="1" applyAlignment="1" applyProtection="1">
      <alignment horizontal="justify" vertical="top" wrapText="1"/>
      <protection/>
    </xf>
    <xf numFmtId="0" fontId="0" fillId="0" borderId="0" xfId="0" applyFont="1" applyAlignment="1" applyProtection="1">
      <alignment vertical="top" wrapText="1"/>
      <protection/>
    </xf>
    <xf numFmtId="0" fontId="0" fillId="0" borderId="0" xfId="0" applyFont="1" applyAlignment="1" applyProtection="1">
      <alignment horizontal="center" vertical="top"/>
      <protection/>
    </xf>
    <xf numFmtId="4" fontId="0" fillId="0" borderId="0" xfId="0" applyNumberFormat="1" applyFont="1" applyAlignment="1" applyProtection="1">
      <alignment horizontal="center"/>
      <protection/>
    </xf>
    <xf numFmtId="2" fontId="0" fillId="0" borderId="0" xfId="0" applyNumberFormat="1" applyFont="1" applyAlignment="1" applyProtection="1">
      <alignment wrapText="1"/>
      <protection/>
    </xf>
    <xf numFmtId="2" fontId="0" fillId="0" borderId="0" xfId="0" applyNumberFormat="1" applyFont="1" applyAlignment="1" applyProtection="1">
      <alignment horizontal="right"/>
      <protection/>
    </xf>
    <xf numFmtId="2" fontId="0" fillId="0" borderId="0" xfId="0" applyNumberFormat="1" applyFont="1" applyAlignment="1" applyProtection="1">
      <alignment horizontal="center" vertical="center"/>
      <protection/>
    </xf>
    <xf numFmtId="0" fontId="0" fillId="0" borderId="12" xfId="0" applyFont="1" applyBorder="1" applyAlignment="1" applyProtection="1">
      <alignment vertical="center"/>
      <protection/>
    </xf>
    <xf numFmtId="0" fontId="0" fillId="0" borderId="12" xfId="0" applyFont="1" applyBorder="1" applyAlignment="1" applyProtection="1">
      <alignment horizontal="center" vertical="center"/>
      <protection/>
    </xf>
    <xf numFmtId="171" fontId="0" fillId="0" borderId="0" xfId="0" applyNumberFormat="1" applyFont="1" applyAlignment="1" applyProtection="1">
      <alignment horizontal="center" vertical="center"/>
      <protection/>
    </xf>
    <xf numFmtId="49" fontId="0" fillId="0" borderId="0" xfId="0" applyNumberFormat="1" applyFont="1" applyAlignment="1" applyProtection="1">
      <alignment horizontal="right" vertical="top"/>
      <protection/>
    </xf>
    <xf numFmtId="0" fontId="0" fillId="0" borderId="0" xfId="0" applyFont="1" applyAlignment="1" applyProtection="1">
      <alignment horizontal="left" vertical="top" wrapText="1"/>
      <protection/>
    </xf>
    <xf numFmtId="172" fontId="0" fillId="0" borderId="0" xfId="0" applyNumberFormat="1" applyFont="1" applyAlignment="1" applyProtection="1">
      <alignment horizontal="center"/>
      <protection/>
    </xf>
    <xf numFmtId="0" fontId="0" fillId="0" borderId="0" xfId="0" applyFont="1" applyFill="1" applyAlignment="1" applyProtection="1">
      <alignment horizontal="justify" vertical="top" wrapText="1"/>
      <protection/>
    </xf>
    <xf numFmtId="0" fontId="0" fillId="0" borderId="0" xfId="0" applyFont="1" applyAlignment="1">
      <alignment vertical="center"/>
    </xf>
    <xf numFmtId="0" fontId="8" fillId="0" borderId="0" xfId="0" applyFont="1" applyAlignment="1" applyProtection="1">
      <alignment horizontal="center" vertical="center"/>
      <protection locked="0"/>
    </xf>
    <xf numFmtId="0" fontId="0" fillId="0" borderId="0" xfId="0" applyFont="1" applyAlignment="1">
      <alignment horizontal="center" vertical="center"/>
    </xf>
    <xf numFmtId="0" fontId="0" fillId="0" borderId="13" xfId="0" applyFont="1" applyBorder="1" applyAlignment="1">
      <alignment horizontal="center" vertical="center"/>
    </xf>
    <xf numFmtId="0" fontId="9" fillId="0" borderId="0" xfId="0" applyFont="1" applyAlignment="1">
      <alignment horizontal="center" vertical="center"/>
    </xf>
    <xf numFmtId="0" fontId="66" fillId="0" borderId="0" xfId="0" applyFont="1" applyAlignment="1">
      <alignment horizontal="center" vertical="top"/>
    </xf>
    <xf numFmtId="4" fontId="66" fillId="0" borderId="0" xfId="0" applyNumberFormat="1" applyFont="1" applyAlignment="1">
      <alignment horizontal="center" vertical="top"/>
    </xf>
    <xf numFmtId="0" fontId="0" fillId="0" borderId="0" xfId="0" applyAlignment="1">
      <alignment vertical="top"/>
    </xf>
    <xf numFmtId="0" fontId="9" fillId="0" borderId="0" xfId="0" applyFont="1" applyAlignment="1">
      <alignment vertical="top"/>
    </xf>
    <xf numFmtId="49" fontId="0" fillId="0" borderId="0" xfId="0" applyNumberFormat="1" applyFont="1" applyAlignment="1">
      <alignment vertical="top" wrapText="1"/>
    </xf>
    <xf numFmtId="0" fontId="0" fillId="0" borderId="0" xfId="0" applyFont="1" applyAlignment="1">
      <alignment horizontal="justify" vertical="center"/>
    </xf>
    <xf numFmtId="4" fontId="0" fillId="0" borderId="0" xfId="0" applyNumberFormat="1" applyAlignment="1">
      <alignment vertical="top"/>
    </xf>
    <xf numFmtId="0" fontId="0" fillId="0" borderId="0" xfId="0" applyFont="1" applyAlignment="1">
      <alignment horizontal="justify" vertical="top"/>
    </xf>
    <xf numFmtId="0" fontId="0" fillId="0" borderId="12" xfId="0" applyBorder="1" applyAlignment="1">
      <alignment vertical="top"/>
    </xf>
    <xf numFmtId="0" fontId="0" fillId="0" borderId="0" xfId="0" applyFont="1" applyAlignment="1">
      <alignment/>
    </xf>
    <xf numFmtId="0" fontId="0" fillId="0" borderId="12" xfId="0" applyBorder="1" applyAlignment="1">
      <alignment/>
    </xf>
    <xf numFmtId="0" fontId="0" fillId="0" borderId="12" xfId="0" applyFont="1" applyBorder="1" applyAlignment="1">
      <alignment horizontal="justify" vertical="center"/>
    </xf>
    <xf numFmtId="0" fontId="67" fillId="0" borderId="0" xfId="0" applyFont="1" applyAlignment="1">
      <alignment/>
    </xf>
    <xf numFmtId="0" fontId="0" fillId="0" borderId="0" xfId="0" applyFont="1" applyAlignment="1" quotePrefix="1">
      <alignment/>
    </xf>
    <xf numFmtId="0" fontId="0" fillId="0" borderId="0" xfId="0" applyFont="1" applyAlignment="1" quotePrefix="1">
      <alignment horizontal="justify" vertical="center"/>
    </xf>
    <xf numFmtId="0" fontId="0" fillId="0" borderId="0" xfId="0" applyFont="1" applyAlignment="1">
      <alignment horizontal="justify" vertical="center" wrapText="1"/>
    </xf>
    <xf numFmtId="0" fontId="0" fillId="0" borderId="0" xfId="0" applyFont="1" applyAlignment="1" quotePrefix="1">
      <alignment horizontal="justify" vertical="center" wrapText="1"/>
    </xf>
    <xf numFmtId="0" fontId="0" fillId="0" borderId="0" xfId="0" applyFont="1" applyAlignment="1">
      <alignment horizontal="justify"/>
    </xf>
    <xf numFmtId="49" fontId="9" fillId="0" borderId="0" xfId="0" applyNumberFormat="1" applyFont="1" applyAlignment="1">
      <alignment vertical="top" wrapText="1"/>
    </xf>
    <xf numFmtId="0" fontId="9" fillId="0" borderId="0" xfId="0" applyFont="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9" fontId="9" fillId="0" borderId="0" xfId="0" applyNumberFormat="1" applyFont="1" applyFill="1" applyBorder="1" applyAlignment="1">
      <alignment/>
    </xf>
    <xf numFmtId="49" fontId="9" fillId="0" borderId="14"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 fontId="9" fillId="0" borderId="14" xfId="0" applyNumberFormat="1" applyFont="1" applyFill="1" applyBorder="1" applyAlignment="1">
      <alignment horizontal="center" vertical="center"/>
    </xf>
    <xf numFmtId="4" fontId="9" fillId="0" borderId="14" xfId="0" applyNumberFormat="1" applyFont="1" applyFill="1" applyBorder="1" applyAlignment="1">
      <alignment horizontal="center" vertical="center" wrapText="1"/>
    </xf>
    <xf numFmtId="4" fontId="9" fillId="0" borderId="14" xfId="0" applyNumberFormat="1" applyFont="1" applyFill="1" applyBorder="1" applyAlignment="1">
      <alignment horizontal="right" vertical="center" wrapText="1"/>
    </xf>
    <xf numFmtId="49" fontId="9" fillId="0" borderId="0" xfId="0" applyNumberFormat="1" applyFont="1" applyBorder="1" applyAlignment="1">
      <alignment horizontal="center" vertical="center"/>
    </xf>
    <xf numFmtId="0" fontId="9" fillId="0" borderId="0" xfId="0" applyFont="1" applyAlignment="1">
      <alignment horizontal="left" vertical="center" wrapText="1"/>
    </xf>
    <xf numFmtId="0" fontId="0" fillId="0" borderId="0" xfId="0" applyFont="1" applyAlignment="1">
      <alignment horizontal="center" vertical="center"/>
    </xf>
    <xf numFmtId="1" fontId="0" fillId="0" borderId="0" xfId="0" applyNumberFormat="1" applyFont="1" applyBorder="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left" vertical="center" wrapText="1"/>
    </xf>
    <xf numFmtId="0" fontId="0" fillId="0" borderId="0" xfId="0" applyFont="1" applyBorder="1" applyAlignment="1">
      <alignment horizontal="center" vertical="center"/>
    </xf>
    <xf numFmtId="0" fontId="0" fillId="0" borderId="0" xfId="0" applyFont="1" applyAlignment="1">
      <alignment vertical="center" wrapText="1"/>
    </xf>
    <xf numFmtId="49" fontId="0" fillId="0" borderId="0" xfId="0" applyNumberFormat="1" applyFont="1" applyAlignment="1">
      <alignment horizontal="left" vertical="center"/>
    </xf>
    <xf numFmtId="0" fontId="9" fillId="0" borderId="0" xfId="0" applyFont="1" applyAlignment="1">
      <alignment vertical="center" wrapText="1"/>
    </xf>
    <xf numFmtId="0" fontId="0" fillId="0" borderId="0" xfId="0" applyNumberFormat="1" applyFont="1" applyBorder="1" applyAlignment="1">
      <alignment horizontal="center" vertical="center"/>
    </xf>
    <xf numFmtId="0" fontId="0" fillId="0" borderId="0" xfId="0" applyFont="1" applyAlignment="1">
      <alignment vertical="center"/>
    </xf>
    <xf numFmtId="4" fontId="0" fillId="0" borderId="0" xfId="0" applyNumberFormat="1" applyFont="1" applyBorder="1" applyAlignment="1">
      <alignment horizontal="center" vertical="center"/>
    </xf>
    <xf numFmtId="0" fontId="0" fillId="0" borderId="0" xfId="0" applyFont="1" applyBorder="1" applyAlignment="1">
      <alignment vertical="center"/>
    </xf>
    <xf numFmtId="49" fontId="0" fillId="0" borderId="0" xfId="0" applyNumberFormat="1" applyFont="1" applyFill="1" applyBorder="1" applyAlignment="1">
      <alignment vertical="center" wrapText="1"/>
    </xf>
    <xf numFmtId="0" fontId="0" fillId="0" borderId="0" xfId="0" applyFont="1" applyAlignment="1">
      <alignment horizontal="center"/>
    </xf>
    <xf numFmtId="0" fontId="0" fillId="0" borderId="0" xfId="0" applyFont="1" applyBorder="1" applyAlignment="1">
      <alignment horizontal="center"/>
    </xf>
    <xf numFmtId="1" fontId="0" fillId="0" borderId="0" xfId="0" applyNumberFormat="1" applyFont="1" applyBorder="1" applyAlignment="1">
      <alignment horizontal="center"/>
    </xf>
    <xf numFmtId="0" fontId="0" fillId="0" borderId="0" xfId="0" applyNumberFormat="1" applyFont="1" applyAlignment="1">
      <alignment horizontal="left" vertical="center" wrapText="1"/>
    </xf>
    <xf numFmtId="0" fontId="14" fillId="0" borderId="0" xfId="0" applyFont="1" applyAlignment="1">
      <alignment horizontal="center" vertical="center"/>
    </xf>
    <xf numFmtId="0" fontId="4" fillId="0" borderId="0" xfId="0" applyFont="1" applyAlignment="1">
      <alignment horizontal="center" vertical="center"/>
    </xf>
    <xf numFmtId="4" fontId="4" fillId="0" borderId="0" xfId="0" applyNumberFormat="1" applyFont="1" applyAlignment="1">
      <alignment horizontal="center" vertical="center"/>
    </xf>
    <xf numFmtId="4" fontId="0" fillId="0" borderId="0" xfId="0" applyNumberFormat="1" applyFont="1" applyAlignment="1">
      <alignment horizontal="center" vertical="center"/>
    </xf>
    <xf numFmtId="4" fontId="9" fillId="0" borderId="0" xfId="0" applyNumberFormat="1" applyFont="1" applyAlignment="1">
      <alignment horizontal="right"/>
    </xf>
    <xf numFmtId="49" fontId="9"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0" fillId="0" borderId="0"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NumberFormat="1" applyFont="1" applyFill="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horizontal="left" vertical="center" wrapText="1"/>
    </xf>
    <xf numFmtId="4" fontId="0" fillId="0" borderId="0" xfId="0" applyNumberFormat="1" applyFont="1" applyAlignment="1">
      <alignment horizontal="right"/>
    </xf>
    <xf numFmtId="0" fontId="9" fillId="0" borderId="0" xfId="0" applyFont="1" applyFill="1" applyBorder="1" applyAlignment="1">
      <alignment vertical="center" wrapText="1"/>
    </xf>
    <xf numFmtId="1" fontId="9" fillId="0" borderId="0" xfId="0" applyNumberFormat="1" applyFont="1" applyBorder="1" applyAlignment="1">
      <alignment horizontal="center" vertical="center"/>
    </xf>
    <xf numFmtId="0" fontId="0" fillId="0" borderId="0" xfId="0" applyFont="1" applyFill="1" applyAlignment="1">
      <alignment vertical="center" wrapText="1"/>
    </xf>
    <xf numFmtId="0" fontId="0" fillId="0" borderId="0" xfId="0" applyFont="1" applyAlignment="1">
      <alignment horizontal="left" vertical="top" wrapText="1"/>
    </xf>
    <xf numFmtId="0" fontId="9" fillId="0" borderId="15" xfId="66" applyFont="1" applyBorder="1" applyAlignment="1">
      <alignment horizontal="left" vertical="center" wrapText="1"/>
      <protection/>
    </xf>
    <xf numFmtId="0" fontId="0" fillId="0" borderId="15" xfId="0" applyFont="1" applyBorder="1" applyAlignment="1">
      <alignment horizontal="center" vertical="center"/>
    </xf>
    <xf numFmtId="1" fontId="0" fillId="0" borderId="15" xfId="0" applyNumberFormat="1" applyFont="1" applyBorder="1" applyAlignment="1">
      <alignment horizontal="center" vertical="center"/>
    </xf>
    <xf numFmtId="4" fontId="0" fillId="0" borderId="15" xfId="0" applyNumberFormat="1" applyFont="1" applyBorder="1" applyAlignment="1">
      <alignment horizontal="center" vertical="center"/>
    </xf>
    <xf numFmtId="4" fontId="9" fillId="0" borderId="15" xfId="0" applyNumberFormat="1" applyFont="1" applyBorder="1" applyAlignment="1">
      <alignment horizontal="right"/>
    </xf>
    <xf numFmtId="0" fontId="0" fillId="0" borderId="0" xfId="0" applyAlignment="1">
      <alignment horizontal="left"/>
    </xf>
    <xf numFmtId="0" fontId="0" fillId="0" borderId="0" xfId="0" applyAlignment="1">
      <alignment/>
    </xf>
    <xf numFmtId="49" fontId="0" fillId="0" borderId="0" xfId="0" applyNumberFormat="1" applyAlignment="1" applyProtection="1">
      <alignment horizontal="center" vertical="top"/>
      <protection/>
    </xf>
    <xf numFmtId="0" fontId="0" fillId="0" borderId="0" xfId="0" applyAlignment="1" applyProtection="1">
      <alignment horizontal="left" vertical="top"/>
      <protection/>
    </xf>
    <xf numFmtId="171" fontId="0" fillId="0" borderId="0" xfId="0" applyNumberFormat="1" applyAlignment="1" applyProtection="1">
      <alignment horizontal="center"/>
      <protection/>
    </xf>
    <xf numFmtId="172" fontId="0" fillId="0" borderId="0" xfId="0" applyNumberFormat="1" applyAlignment="1" applyProtection="1">
      <alignment horizontal="right"/>
      <protection/>
    </xf>
    <xf numFmtId="4" fontId="0" fillId="0" borderId="0" xfId="0" applyNumberFormat="1" applyAlignment="1" applyProtection="1">
      <alignment horizontal="right"/>
      <protection locked="0"/>
    </xf>
    <xf numFmtId="4" fontId="0" fillId="0" borderId="0" xfId="0" applyNumberFormat="1" applyAlignment="1" applyProtection="1">
      <alignment horizontal="right"/>
      <protection/>
    </xf>
    <xf numFmtId="49" fontId="22" fillId="0" borderId="0" xfId="0" applyNumberFormat="1" applyFont="1" applyAlignment="1" applyProtection="1">
      <alignment horizontal="center" vertical="top"/>
      <protection/>
    </xf>
    <xf numFmtId="0" fontId="22" fillId="0" borderId="0" xfId="0" applyFont="1" applyAlignment="1" applyProtection="1">
      <alignment horizontal="left" vertical="top"/>
      <protection/>
    </xf>
    <xf numFmtId="171" fontId="12" fillId="0" borderId="0" xfId="0" applyNumberFormat="1" applyFont="1" applyAlignment="1" applyProtection="1">
      <alignment horizontal="center"/>
      <protection/>
    </xf>
    <xf numFmtId="172" fontId="12" fillId="0" borderId="0" xfId="0" applyNumberFormat="1" applyFont="1" applyAlignment="1" applyProtection="1">
      <alignment horizontal="right"/>
      <protection/>
    </xf>
    <xf numFmtId="4" fontId="12" fillId="0" borderId="0" xfId="0" applyNumberFormat="1" applyFont="1" applyAlignment="1" applyProtection="1">
      <alignment horizontal="right"/>
      <protection locked="0"/>
    </xf>
    <xf numFmtId="4" fontId="12" fillId="0" borderId="0" xfId="0" applyNumberFormat="1" applyFont="1" applyAlignment="1" applyProtection="1">
      <alignment horizontal="right"/>
      <protection/>
    </xf>
    <xf numFmtId="0" fontId="0" fillId="0" borderId="0" xfId="0" applyFont="1" applyAlignment="1" applyProtection="1">
      <alignment horizontal="left" vertical="top"/>
      <protection/>
    </xf>
    <xf numFmtId="4" fontId="0" fillId="0" borderId="0" xfId="0" applyNumberFormat="1" applyFont="1" applyAlignment="1" applyProtection="1">
      <alignment horizontal="right"/>
      <protection locked="0"/>
    </xf>
    <xf numFmtId="4" fontId="0" fillId="0" borderId="0" xfId="0" applyNumberFormat="1" applyFont="1" applyAlignment="1" applyProtection="1">
      <alignment horizontal="right"/>
      <protection/>
    </xf>
    <xf numFmtId="172" fontId="18" fillId="0" borderId="0" xfId="0" applyNumberFormat="1" applyFont="1" applyAlignment="1" applyProtection="1">
      <alignment horizontal="right"/>
      <protection/>
    </xf>
    <xf numFmtId="0" fontId="0" fillId="0" borderId="0" xfId="0" applyFont="1" applyAlignment="1" applyProtection="1">
      <alignment horizontal="right" vertical="top" wrapText="1"/>
      <protection/>
    </xf>
    <xf numFmtId="172" fontId="19" fillId="0" borderId="0" xfId="0" applyNumberFormat="1" applyFont="1" applyAlignment="1" applyProtection="1">
      <alignment horizontal="right"/>
      <protection/>
    </xf>
    <xf numFmtId="0" fontId="7" fillId="0" borderId="11" xfId="0" applyFont="1" applyBorder="1" applyAlignment="1" applyProtection="1">
      <alignment horizontal="right" vertical="top"/>
      <protection/>
    </xf>
    <xf numFmtId="171" fontId="0" fillId="0" borderId="11" xfId="0" applyNumberFormat="1" applyFont="1" applyBorder="1" applyAlignment="1" applyProtection="1">
      <alignment horizontal="center"/>
      <protection/>
    </xf>
    <xf numFmtId="172" fontId="0" fillId="0" borderId="11" xfId="0" applyNumberFormat="1" applyFont="1" applyBorder="1" applyAlignment="1" applyProtection="1">
      <alignment horizontal="right"/>
      <protection/>
    </xf>
    <xf numFmtId="4" fontId="0" fillId="0" borderId="11" xfId="0" applyNumberFormat="1" applyFont="1" applyBorder="1" applyAlignment="1" applyProtection="1">
      <alignment horizontal="right"/>
      <protection locked="0"/>
    </xf>
    <xf numFmtId="4" fontId="0" fillId="0" borderId="11" xfId="0" applyNumberFormat="1" applyFont="1" applyBorder="1" applyAlignment="1" applyProtection="1">
      <alignment horizontal="right"/>
      <protection/>
    </xf>
    <xf numFmtId="0" fontId="7" fillId="0" borderId="0" xfId="0" applyFont="1" applyBorder="1" applyAlignment="1" applyProtection="1">
      <alignment horizontal="right" vertical="top"/>
      <protection/>
    </xf>
    <xf numFmtId="171" fontId="0" fillId="0" borderId="0" xfId="0" applyNumberFormat="1" applyFont="1" applyBorder="1" applyAlignment="1" applyProtection="1">
      <alignment horizontal="center"/>
      <protection/>
    </xf>
    <xf numFmtId="172" fontId="0" fillId="0" borderId="0" xfId="0" applyNumberFormat="1" applyFont="1" applyBorder="1" applyAlignment="1" applyProtection="1">
      <alignment horizontal="right"/>
      <protection/>
    </xf>
    <xf numFmtId="4" fontId="0" fillId="0" borderId="0" xfId="0" applyNumberFormat="1" applyFont="1" applyBorder="1" applyAlignment="1" applyProtection="1">
      <alignment horizontal="right"/>
      <protection locked="0"/>
    </xf>
    <xf numFmtId="4" fontId="0" fillId="0" borderId="0" xfId="0" applyNumberFormat="1" applyFont="1" applyBorder="1" applyAlignment="1" applyProtection="1">
      <alignment horizontal="right"/>
      <protection/>
    </xf>
    <xf numFmtId="49" fontId="8" fillId="0" borderId="0" xfId="0" applyNumberFormat="1" applyFont="1" applyAlignment="1" applyProtection="1">
      <alignment horizontal="center" vertical="top"/>
      <protection/>
    </xf>
    <xf numFmtId="0" fontId="8" fillId="0" borderId="0" xfId="0" applyFont="1" applyAlignment="1" applyProtection="1">
      <alignment horizontal="left" vertical="top"/>
      <protection/>
    </xf>
    <xf numFmtId="49" fontId="0" fillId="0" borderId="0" xfId="0" applyNumberFormat="1" applyFont="1" applyAlignment="1" applyProtection="1">
      <alignment horizontal="center" vertical="top"/>
      <protection/>
    </xf>
    <xf numFmtId="0" fontId="7" fillId="0" borderId="11" xfId="0" applyFont="1" applyBorder="1" applyAlignment="1" applyProtection="1">
      <alignment horizontal="right" vertical="top"/>
      <protection/>
    </xf>
    <xf numFmtId="171" fontId="0" fillId="0" borderId="11" xfId="0" applyNumberFormat="1" applyFont="1" applyBorder="1" applyAlignment="1" applyProtection="1">
      <alignment horizontal="center"/>
      <protection/>
    </xf>
    <xf numFmtId="172" fontId="0" fillId="0" borderId="11" xfId="0" applyNumberFormat="1" applyFont="1" applyBorder="1" applyAlignment="1" applyProtection="1">
      <alignment horizontal="right"/>
      <protection/>
    </xf>
    <xf numFmtId="4" fontId="0" fillId="0" borderId="11" xfId="0" applyNumberFormat="1" applyFont="1" applyBorder="1" applyAlignment="1" applyProtection="1">
      <alignment horizontal="right"/>
      <protection locked="0"/>
    </xf>
    <xf numFmtId="4" fontId="0" fillId="0" borderId="11" xfId="0" applyNumberFormat="1" applyFont="1" applyBorder="1" applyAlignment="1" applyProtection="1">
      <alignment horizontal="right"/>
      <protection/>
    </xf>
    <xf numFmtId="0" fontId="0" fillId="0" borderId="0" xfId="0" applyFont="1" applyAlignment="1" applyProtection="1">
      <alignment/>
      <protection/>
    </xf>
    <xf numFmtId="0" fontId="0" fillId="0" borderId="0" xfId="0" applyFont="1" applyAlignment="1" applyProtection="1">
      <alignment horizontal="left" vertical="top"/>
      <protection/>
    </xf>
    <xf numFmtId="171" fontId="0" fillId="0" borderId="0" xfId="0" applyNumberFormat="1" applyFont="1" applyAlignment="1" applyProtection="1">
      <alignment horizontal="center"/>
      <protection/>
    </xf>
    <xf numFmtId="172" fontId="0" fillId="0" borderId="0" xfId="0" applyNumberFormat="1" applyFont="1" applyAlignment="1" applyProtection="1">
      <alignment horizontal="right"/>
      <protection/>
    </xf>
    <xf numFmtId="4" fontId="0" fillId="0" borderId="0" xfId="0" applyNumberFormat="1" applyFont="1" applyAlignment="1" applyProtection="1">
      <alignment horizontal="right"/>
      <protection locked="0"/>
    </xf>
    <xf numFmtId="4" fontId="0" fillId="0" borderId="0" xfId="0" applyNumberFormat="1" applyFont="1" applyAlignment="1" applyProtection="1">
      <alignment horizontal="right"/>
      <protection/>
    </xf>
    <xf numFmtId="0" fontId="7" fillId="0" borderId="0" xfId="0" applyFont="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Font="1" applyAlignment="1" applyProtection="1">
      <alignment vertical="top" wrapText="1"/>
      <protection/>
    </xf>
    <xf numFmtId="172" fontId="18" fillId="0" borderId="0" xfId="0" applyNumberFormat="1" applyFont="1" applyAlignment="1" applyProtection="1">
      <alignment horizontal="right"/>
      <protection/>
    </xf>
    <xf numFmtId="4" fontId="0" fillId="0" borderId="0" xfId="0" applyNumberFormat="1" applyFont="1" applyAlignment="1" applyProtection="1">
      <alignment/>
      <protection locked="0"/>
    </xf>
    <xf numFmtId="0" fontId="7" fillId="0" borderId="11" xfId="0" applyFont="1" applyBorder="1" applyAlignment="1" applyProtection="1">
      <alignment horizontal="right" vertical="top" wrapText="1"/>
      <protection/>
    </xf>
    <xf numFmtId="172" fontId="19" fillId="0" borderId="0" xfId="0" applyNumberFormat="1" applyFont="1" applyAlignment="1" applyProtection="1">
      <alignment horizontal="right"/>
      <protection/>
    </xf>
    <xf numFmtId="0" fontId="0" fillId="0" borderId="0" xfId="0" applyFont="1" applyAlignment="1" applyProtection="1">
      <alignment/>
      <protection locked="0"/>
    </xf>
    <xf numFmtId="49" fontId="0" fillId="0" borderId="0" xfId="0" applyNumberFormat="1" applyFont="1" applyBorder="1" applyAlignment="1" applyProtection="1">
      <alignment horizontal="center" vertical="top"/>
      <protection/>
    </xf>
    <xf numFmtId="0" fontId="0" fillId="0" borderId="0" xfId="0" applyFont="1" applyBorder="1" applyAlignment="1" applyProtection="1">
      <alignment vertical="top" wrapText="1"/>
      <protection/>
    </xf>
    <xf numFmtId="0" fontId="0" fillId="0" borderId="0" xfId="0" applyFont="1" applyAlignment="1" applyProtection="1">
      <alignment horizontal="right" vertical="center" wrapText="1"/>
      <protection/>
    </xf>
    <xf numFmtId="0" fontId="0" fillId="0" borderId="0" xfId="0" applyNumberFormat="1" applyFont="1" applyBorder="1" applyAlignment="1" applyProtection="1">
      <alignment vertical="top" wrapText="1"/>
      <protection/>
    </xf>
    <xf numFmtId="0" fontId="0" fillId="0" borderId="0" xfId="0" applyFont="1" applyAlignment="1" applyProtection="1">
      <alignment horizontal="justify" vertical="top"/>
      <protection/>
    </xf>
    <xf numFmtId="171" fontId="12" fillId="0" borderId="0" xfId="0" applyNumberFormat="1" applyFont="1" applyAlignment="1" applyProtection="1">
      <alignment horizontal="center"/>
      <protection/>
    </xf>
    <xf numFmtId="172" fontId="12" fillId="0" borderId="0" xfId="0" applyNumberFormat="1" applyFont="1" applyAlignment="1" applyProtection="1">
      <alignment horizontal="right"/>
      <protection/>
    </xf>
    <xf numFmtId="0" fontId="0" fillId="0" borderId="0" xfId="0" applyFont="1" applyAlignment="1" applyProtection="1">
      <alignment horizontal="justify" vertical="justify" wrapText="1"/>
      <protection/>
    </xf>
    <xf numFmtId="0" fontId="19" fillId="0" borderId="0" xfId="0" applyFont="1" applyAlignment="1" applyProtection="1">
      <alignment horizontal="justify" vertical="top" wrapText="1"/>
      <protection/>
    </xf>
    <xf numFmtId="0" fontId="19" fillId="0" borderId="0" xfId="0" applyFont="1" applyAlignment="1" applyProtection="1">
      <alignment horizontal="right" vertical="top" wrapText="1"/>
      <protection/>
    </xf>
    <xf numFmtId="0" fontId="19" fillId="0" borderId="0" xfId="0" applyFont="1" applyAlignment="1" applyProtection="1">
      <alignment/>
      <protection/>
    </xf>
    <xf numFmtId="4" fontId="18" fillId="0" borderId="0" xfId="0" applyNumberFormat="1" applyFont="1" applyAlignment="1" applyProtection="1">
      <alignment horizontal="right"/>
      <protection locked="0"/>
    </xf>
    <xf numFmtId="171" fontId="19" fillId="0" borderId="0" xfId="0" applyNumberFormat="1" applyFont="1" applyAlignment="1" applyProtection="1">
      <alignment horizontal="center"/>
      <protection/>
    </xf>
    <xf numFmtId="49" fontId="19" fillId="0" borderId="0" xfId="0" applyNumberFormat="1" applyFont="1" applyAlignment="1" applyProtection="1">
      <alignment horizontal="center" vertical="top"/>
      <protection/>
    </xf>
    <xf numFmtId="4" fontId="0" fillId="0" borderId="0" xfId="0" applyNumberFormat="1" applyFont="1" applyAlignment="1" applyProtection="1">
      <alignment horizontal="justify" vertical="justify" wrapText="1"/>
      <protection locked="0"/>
    </xf>
    <xf numFmtId="2" fontId="0" fillId="0" borderId="0" xfId="0" applyNumberFormat="1" applyAlignment="1" applyProtection="1">
      <alignment horizontal="right"/>
      <protection locked="0"/>
    </xf>
    <xf numFmtId="2" fontId="0" fillId="0" borderId="0" xfId="0" applyNumberFormat="1" applyAlignment="1" applyProtection="1">
      <alignment horizontal="right"/>
      <protection/>
    </xf>
    <xf numFmtId="0" fontId="0" fillId="0" borderId="0" xfId="0" applyAlignment="1">
      <alignment horizontal="right"/>
    </xf>
    <xf numFmtId="0" fontId="0" fillId="0" borderId="12" xfId="0" applyBorder="1" applyAlignment="1">
      <alignment/>
    </xf>
    <xf numFmtId="0" fontId="0" fillId="0" borderId="0" xfId="0" applyBorder="1" applyAlignment="1">
      <alignment/>
    </xf>
    <xf numFmtId="4" fontId="0" fillId="0" borderId="0" xfId="47" applyNumberFormat="1" applyFont="1" applyAlignment="1" applyProtection="1">
      <alignment horizontal="right"/>
      <protection locked="0"/>
    </xf>
    <xf numFmtId="0" fontId="0"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0" fillId="0" borderId="13" xfId="0" applyFont="1" applyBorder="1" applyAlignment="1">
      <alignment vertical="center"/>
    </xf>
    <xf numFmtId="4" fontId="8" fillId="0" borderId="0" xfId="0" applyNumberFormat="1" applyFont="1" applyAlignment="1" applyProtection="1">
      <alignment horizontal="right"/>
      <protection/>
    </xf>
    <xf numFmtId="4" fontId="11" fillId="0" borderId="0" xfId="0" applyNumberFormat="1" applyFont="1" applyAlignment="1" applyProtection="1">
      <alignment horizontal="right"/>
      <protection/>
    </xf>
    <xf numFmtId="4" fontId="7" fillId="0" borderId="0" xfId="0" applyNumberFormat="1" applyFont="1" applyAlignment="1" applyProtection="1">
      <alignment horizontal="right"/>
      <protection/>
    </xf>
    <xf numFmtId="4" fontId="9" fillId="0" borderId="0" xfId="0" applyNumberFormat="1" applyFont="1" applyAlignment="1" applyProtection="1">
      <alignment horizontal="right"/>
      <protection/>
    </xf>
    <xf numFmtId="4" fontId="7" fillId="0" borderId="0" xfId="0" applyNumberFormat="1" applyFont="1" applyAlignment="1" applyProtection="1">
      <alignment horizontal="right"/>
      <protection locked="0"/>
    </xf>
    <xf numFmtId="4" fontId="7" fillId="0" borderId="12" xfId="0" applyNumberFormat="1" applyFont="1" applyBorder="1" applyAlignment="1" applyProtection="1">
      <alignment horizontal="right"/>
      <protection locked="0"/>
    </xf>
    <xf numFmtId="4" fontId="8" fillId="0" borderId="12" xfId="0" applyNumberFormat="1" applyFont="1" applyBorder="1" applyAlignment="1" applyProtection="1">
      <alignment horizontal="right"/>
      <protection/>
    </xf>
    <xf numFmtId="4" fontId="7" fillId="0" borderId="12" xfId="0" applyNumberFormat="1" applyFont="1" applyBorder="1" applyAlignment="1" applyProtection="1">
      <alignment horizontal="right"/>
      <protection/>
    </xf>
    <xf numFmtId="4" fontId="9" fillId="0" borderId="12" xfId="0" applyNumberFormat="1" applyFont="1" applyBorder="1" applyAlignment="1" applyProtection="1">
      <alignment horizontal="right"/>
      <protection/>
    </xf>
    <xf numFmtId="4" fontId="7" fillId="0" borderId="11" xfId="0" applyNumberFormat="1" applyFont="1" applyBorder="1" applyAlignment="1" applyProtection="1">
      <alignment horizontal="right"/>
      <protection/>
    </xf>
    <xf numFmtId="4" fontId="9" fillId="0" borderId="0" xfId="0" applyNumberFormat="1" applyFont="1" applyAlignment="1" applyProtection="1">
      <alignment horizontal="right" wrapText="1"/>
      <protection/>
    </xf>
    <xf numFmtId="4" fontId="0" fillId="0" borderId="0" xfId="0" applyNumberFormat="1" applyFont="1" applyAlignment="1">
      <alignment/>
    </xf>
    <xf numFmtId="4" fontId="0" fillId="0" borderId="0" xfId="0" applyNumberFormat="1" applyFont="1" applyAlignment="1">
      <alignment vertical="center"/>
    </xf>
    <xf numFmtId="4" fontId="0" fillId="0" borderId="0" xfId="0" applyNumberFormat="1" applyFont="1" applyAlignment="1" applyProtection="1">
      <alignment/>
      <protection/>
    </xf>
    <xf numFmtId="4" fontId="0" fillId="0" borderId="0" xfId="0" applyNumberFormat="1" applyFont="1" applyAlignment="1" applyProtection="1">
      <alignment/>
      <protection/>
    </xf>
    <xf numFmtId="4" fontId="16" fillId="0" borderId="0" xfId="0" applyNumberFormat="1" applyFont="1" applyAlignment="1" applyProtection="1">
      <alignment vertical="center"/>
      <protection/>
    </xf>
    <xf numFmtId="4" fontId="15" fillId="0" borderId="0" xfId="0" applyNumberFormat="1" applyFont="1" applyAlignment="1" applyProtection="1">
      <alignment horizontal="left" vertical="center"/>
      <protection/>
    </xf>
    <xf numFmtId="4" fontId="8" fillId="0" borderId="0" xfId="0" applyNumberFormat="1" applyFont="1" applyAlignment="1" applyProtection="1">
      <alignment vertical="center"/>
      <protection/>
    </xf>
    <xf numFmtId="4" fontId="9" fillId="0" borderId="0" xfId="0" applyNumberFormat="1" applyFont="1" applyAlignment="1" applyProtection="1">
      <alignment horizontal="left" vertical="center"/>
      <protection/>
    </xf>
    <xf numFmtId="4" fontId="12" fillId="0" borderId="0" xfId="0" applyNumberFormat="1" applyFont="1" applyAlignment="1" applyProtection="1">
      <alignment horizontal="right"/>
      <protection/>
    </xf>
    <xf numFmtId="4" fontId="12" fillId="0" borderId="0" xfId="0" applyNumberFormat="1" applyFont="1" applyAlignment="1" applyProtection="1">
      <alignment/>
      <protection/>
    </xf>
    <xf numFmtId="4" fontId="0" fillId="0" borderId="0" xfId="0" applyNumberFormat="1" applyFont="1" applyAlignment="1" applyProtection="1">
      <alignment vertical="top" wrapText="1"/>
      <protection/>
    </xf>
    <xf numFmtId="4" fontId="0" fillId="0" borderId="0" xfId="0" applyNumberFormat="1" applyFont="1" applyAlignment="1" applyProtection="1">
      <alignment horizontal="center" vertical="center"/>
      <protection/>
    </xf>
    <xf numFmtId="4" fontId="4" fillId="0" borderId="0" xfId="49" applyNumberFormat="1" applyFont="1" applyAlignment="1" applyProtection="1">
      <alignment vertical="center"/>
      <protection/>
    </xf>
    <xf numFmtId="4" fontId="0" fillId="0" borderId="0" xfId="0" applyNumberFormat="1" applyFont="1" applyAlignment="1" applyProtection="1">
      <alignment horizontal="center" vertical="center"/>
      <protection locked="0"/>
    </xf>
    <xf numFmtId="4" fontId="0" fillId="0" borderId="12" xfId="0" applyNumberFormat="1" applyFont="1" applyBorder="1" applyAlignment="1" applyProtection="1">
      <alignment vertical="center"/>
      <protection/>
    </xf>
    <xf numFmtId="4" fontId="8" fillId="0" borderId="0" xfId="0" applyNumberFormat="1" applyFont="1" applyAlignment="1" applyProtection="1">
      <alignment horizontal="right" vertical="center"/>
      <protection/>
    </xf>
    <xf numFmtId="4" fontId="9" fillId="0" borderId="0" xfId="0" applyNumberFormat="1" applyFont="1" applyAlignment="1" applyProtection="1">
      <alignment/>
      <protection/>
    </xf>
    <xf numFmtId="4" fontId="12" fillId="0" borderId="0" xfId="0" applyNumberFormat="1" applyFont="1" applyAlignment="1" applyProtection="1">
      <alignment horizontal="right"/>
      <protection locked="0"/>
    </xf>
    <xf numFmtId="4" fontId="0" fillId="0" borderId="0" xfId="0" applyNumberFormat="1" applyFont="1" applyAlignment="1" applyProtection="1">
      <alignment vertical="center"/>
      <protection locked="0"/>
    </xf>
    <xf numFmtId="4" fontId="0" fillId="0" borderId="0" xfId="0" applyNumberFormat="1" applyFont="1" applyAlignment="1" applyProtection="1">
      <alignment vertical="center"/>
      <protection/>
    </xf>
    <xf numFmtId="4" fontId="9" fillId="0" borderId="0" xfId="0" applyNumberFormat="1" applyFont="1" applyAlignment="1">
      <alignment vertical="center"/>
    </xf>
    <xf numFmtId="4" fontId="66" fillId="0" borderId="0" xfId="0" applyNumberFormat="1" applyFont="1" applyAlignment="1" applyProtection="1">
      <alignment horizontal="center" vertical="top"/>
      <protection locked="0"/>
    </xf>
    <xf numFmtId="4" fontId="0" fillId="0" borderId="0" xfId="0" applyNumberFormat="1" applyAlignment="1" applyProtection="1">
      <alignment vertical="top"/>
      <protection locked="0"/>
    </xf>
    <xf numFmtId="4" fontId="0" fillId="0" borderId="12" xfId="0" applyNumberFormat="1" applyBorder="1" applyAlignment="1" applyProtection="1">
      <alignment vertical="top"/>
      <protection locked="0"/>
    </xf>
    <xf numFmtId="4" fontId="0" fillId="0" borderId="12" xfId="0" applyNumberFormat="1" applyBorder="1" applyAlignment="1">
      <alignment vertical="top"/>
    </xf>
    <xf numFmtId="4" fontId="0" fillId="0" borderId="0" xfId="0" applyNumberFormat="1" applyAlignment="1" applyProtection="1">
      <alignment/>
      <protection locked="0"/>
    </xf>
    <xf numFmtId="4" fontId="0" fillId="0" borderId="0" xfId="0" applyNumberFormat="1" applyAlignment="1">
      <alignment/>
    </xf>
    <xf numFmtId="4" fontId="0" fillId="0" borderId="12" xfId="0" applyNumberFormat="1" applyBorder="1" applyAlignment="1" applyProtection="1">
      <alignment/>
      <protection locked="0"/>
    </xf>
    <xf numFmtId="4" fontId="0" fillId="0" borderId="12" xfId="0" applyNumberFormat="1" applyBorder="1" applyAlignment="1">
      <alignment/>
    </xf>
    <xf numFmtId="4" fontId="0" fillId="0" borderId="0" xfId="0" applyNumberFormat="1" applyFont="1" applyFill="1" applyBorder="1" applyAlignment="1">
      <alignment horizontal="center" vertical="center"/>
    </xf>
    <xf numFmtId="4" fontId="9"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xf>
    <xf numFmtId="4" fontId="0" fillId="0" borderId="0" xfId="0" applyNumberFormat="1" applyFont="1" applyBorder="1" applyAlignment="1" applyProtection="1">
      <alignment horizontal="center" vertical="center"/>
      <protection locked="0"/>
    </xf>
    <xf numFmtId="4" fontId="0" fillId="0" borderId="0" xfId="0" applyNumberFormat="1" applyFont="1" applyFill="1" applyBorder="1" applyAlignment="1" applyProtection="1">
      <alignment horizontal="center" vertical="center"/>
      <protection locked="0"/>
    </xf>
    <xf numFmtId="4" fontId="67" fillId="0" borderId="0" xfId="0" applyNumberFormat="1" applyFont="1" applyAlignment="1">
      <alignment horizontal="right"/>
    </xf>
    <xf numFmtId="4" fontId="67" fillId="0" borderId="0" xfId="0" applyNumberFormat="1" applyFont="1" applyAlignment="1">
      <alignment horizontal="right" vertical="center"/>
    </xf>
    <xf numFmtId="4" fontId="0" fillId="0" borderId="0" xfId="0" applyNumberFormat="1" applyFont="1" applyBorder="1" applyAlignment="1">
      <alignment horizontal="right" vertical="center"/>
    </xf>
    <xf numFmtId="4" fontId="0" fillId="0" borderId="0" xfId="0" applyNumberFormat="1" applyFont="1" applyAlignment="1">
      <alignment/>
    </xf>
    <xf numFmtId="4" fontId="21" fillId="0" borderId="0" xfId="0" applyNumberFormat="1" applyFont="1" applyAlignment="1">
      <alignment horizontal="center" vertical="center" wrapText="1"/>
    </xf>
    <xf numFmtId="4" fontId="0" fillId="0" borderId="0" xfId="47" applyNumberFormat="1" applyFont="1" applyAlignment="1">
      <alignment horizontal="right"/>
    </xf>
    <xf numFmtId="4" fontId="0" fillId="0" borderId="12" xfId="47" applyNumberFormat="1" applyFont="1" applyBorder="1" applyAlignment="1">
      <alignment horizontal="right"/>
    </xf>
    <xf numFmtId="4" fontId="0" fillId="0" borderId="0" xfId="47" applyNumberFormat="1" applyFont="1" applyBorder="1" applyAlignment="1">
      <alignment horizontal="right"/>
    </xf>
    <xf numFmtId="4" fontId="9" fillId="0" borderId="0" xfId="47" applyNumberFormat="1" applyFont="1" applyAlignment="1">
      <alignment horizontal="right"/>
    </xf>
    <xf numFmtId="0" fontId="9" fillId="0" borderId="0" xfId="0" applyFont="1" applyAlignment="1">
      <alignment horizontal="center"/>
    </xf>
    <xf numFmtId="4" fontId="0" fillId="0" borderId="0" xfId="0" applyNumberFormat="1" applyAlignment="1">
      <alignment horizontal="right"/>
    </xf>
    <xf numFmtId="4" fontId="0" fillId="0" borderId="12" xfId="0" applyNumberFormat="1" applyBorder="1" applyAlignment="1">
      <alignment horizontal="right"/>
    </xf>
    <xf numFmtId="0" fontId="0" fillId="0" borderId="0" xfId="0" applyFont="1" applyBorder="1" applyAlignment="1" applyProtection="1">
      <alignment/>
      <protection/>
    </xf>
    <xf numFmtId="4" fontId="0" fillId="0" borderId="12" xfId="0" applyNumberFormat="1" applyFont="1" applyBorder="1" applyAlignment="1" applyProtection="1">
      <alignment horizontal="right"/>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4" fontId="0" fillId="0" borderId="17" xfId="0" applyNumberFormat="1" applyFont="1" applyBorder="1" applyAlignment="1" applyProtection="1">
      <alignment horizontal="center" vertical="center" wrapText="1"/>
      <protection/>
    </xf>
    <xf numFmtId="4" fontId="0" fillId="0" borderId="18" xfId="0" applyNumberFormat="1" applyFont="1" applyBorder="1" applyAlignment="1" applyProtection="1">
      <alignment horizontal="center" vertical="center" wrapText="1"/>
      <protection/>
    </xf>
    <xf numFmtId="4" fontId="0" fillId="0" borderId="0" xfId="0" applyNumberFormat="1" applyFont="1" applyAlignment="1" applyProtection="1">
      <alignment horizontal="right" wrapText="1"/>
      <protection/>
    </xf>
    <xf numFmtId="2" fontId="0" fillId="0" borderId="0" xfId="0" applyNumberFormat="1" applyFont="1" applyAlignment="1" applyProtection="1">
      <alignment horizontal="right" wrapText="1"/>
      <protection/>
    </xf>
    <xf numFmtId="4" fontId="0" fillId="0" borderId="0" xfId="49" applyNumberFormat="1" applyFont="1" applyAlignment="1" applyProtection="1">
      <alignment horizontal="right"/>
      <protection/>
    </xf>
    <xf numFmtId="0" fontId="0" fillId="0" borderId="0" xfId="0" applyFont="1" applyAlignment="1" applyProtection="1">
      <alignment vertical="center" wrapText="1"/>
      <protection/>
    </xf>
    <xf numFmtId="4" fontId="0" fillId="0" borderId="0" xfId="0" applyNumberFormat="1" applyFont="1" applyAlignment="1" applyProtection="1">
      <alignment horizontal="right" wrapText="1"/>
      <protection locked="0"/>
    </xf>
    <xf numFmtId="2" fontId="0" fillId="0" borderId="0" xfId="0" applyNumberFormat="1" applyFont="1" applyAlignment="1" applyProtection="1">
      <alignment horizontal="right"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right" vertical="center"/>
      <protection/>
    </xf>
    <xf numFmtId="171" fontId="0" fillId="0" borderId="0" xfId="0" applyNumberFormat="1" applyFont="1" applyAlignment="1" applyProtection="1">
      <alignment/>
      <protection/>
    </xf>
    <xf numFmtId="0" fontId="0" fillId="0" borderId="0" xfId="0" applyFont="1" applyAlignment="1" applyProtection="1">
      <alignment horizontal="left" wrapText="1"/>
      <protection/>
    </xf>
    <xf numFmtId="0" fontId="0" fillId="0" borderId="0" xfId="0" applyFont="1" applyAlignment="1" applyProtection="1">
      <alignment wrapText="1"/>
      <protection/>
    </xf>
    <xf numFmtId="0" fontId="0" fillId="0" borderId="0" xfId="0" applyFont="1" applyAlignment="1" applyProtection="1">
      <alignment horizontal="center" vertical="center" wrapText="1"/>
      <protection/>
    </xf>
    <xf numFmtId="4" fontId="0" fillId="0" borderId="0" xfId="0" applyNumberFormat="1" applyFont="1" applyAlignment="1" applyProtection="1">
      <alignment horizontal="justify" vertical="top" wrapText="1"/>
      <protection/>
    </xf>
    <xf numFmtId="4" fontId="0" fillId="0" borderId="0" xfId="0" applyNumberFormat="1" applyFont="1" applyAlignment="1" applyProtection="1">
      <alignment wrapText="1"/>
      <protection/>
    </xf>
    <xf numFmtId="4" fontId="0" fillId="0" borderId="0" xfId="0" applyNumberFormat="1" applyFont="1" applyAlignment="1" applyProtection="1">
      <alignment horizontal="distributed" vertical="top" wrapText="1"/>
      <protection/>
    </xf>
    <xf numFmtId="178" fontId="0" fillId="0" borderId="0" xfId="0" applyNumberFormat="1" applyFont="1" applyAlignment="1" applyProtection="1">
      <alignment horizontal="right"/>
      <protection/>
    </xf>
    <xf numFmtId="0" fontId="0" fillId="0" borderId="0" xfId="0" applyFont="1" applyAlignment="1" applyProtection="1">
      <alignment horizontal="left" vertical="center"/>
      <protection/>
    </xf>
    <xf numFmtId="2" fontId="0" fillId="0" borderId="0" xfId="0" applyNumberFormat="1" applyFont="1" applyAlignment="1" applyProtection="1">
      <alignment horizontal="left" vertical="center"/>
      <protection/>
    </xf>
    <xf numFmtId="4" fontId="0" fillId="0" borderId="0" xfId="0" applyNumberFormat="1" applyFont="1" applyAlignment="1" applyProtection="1">
      <alignment horizontal="center" vertical="top"/>
      <protection/>
    </xf>
    <xf numFmtId="4" fontId="0" fillId="0" borderId="12" xfId="0" applyNumberFormat="1" applyFont="1" applyBorder="1" applyAlignment="1" applyProtection="1">
      <alignment horizontal="left" wrapText="1"/>
      <protection/>
    </xf>
    <xf numFmtId="4" fontId="0" fillId="0" borderId="12" xfId="0" applyNumberFormat="1" applyFont="1" applyBorder="1" applyAlignment="1" applyProtection="1">
      <alignment horizontal="right" wrapText="1"/>
      <protection/>
    </xf>
    <xf numFmtId="4" fontId="0" fillId="0" borderId="0" xfId="0" applyNumberFormat="1" applyFont="1" applyAlignment="1" applyProtection="1">
      <alignment horizontal="left" wrapText="1"/>
      <protection/>
    </xf>
    <xf numFmtId="4" fontId="0" fillId="0" borderId="12" xfId="0" applyNumberFormat="1" applyFont="1" applyBorder="1" applyAlignment="1" applyProtection="1">
      <alignment horizontal="justify" vertical="top" wrapText="1"/>
      <protection/>
    </xf>
    <xf numFmtId="4" fontId="0" fillId="0" borderId="0" xfId="0" applyNumberFormat="1" applyFont="1" applyAlignment="1" applyProtection="1">
      <alignment horizontal="left" vertical="top"/>
      <protection/>
    </xf>
    <xf numFmtId="4" fontId="0" fillId="0" borderId="12" xfId="0" applyNumberFormat="1" applyFont="1" applyBorder="1" applyAlignment="1" applyProtection="1">
      <alignment horizontal="left" vertical="top" wrapText="1"/>
      <protection/>
    </xf>
    <xf numFmtId="171" fontId="0" fillId="0" borderId="12" xfId="0" applyNumberFormat="1" applyFont="1" applyBorder="1" applyAlignment="1" applyProtection="1">
      <alignment horizontal="center"/>
      <protection/>
    </xf>
    <xf numFmtId="172" fontId="0" fillId="0" borderId="12" xfId="0" applyNumberFormat="1" applyFont="1" applyBorder="1" applyAlignment="1" applyProtection="1">
      <alignment horizontal="right"/>
      <protection/>
    </xf>
    <xf numFmtId="0" fontId="13" fillId="0" borderId="0" xfId="0" applyFont="1" applyAlignment="1">
      <alignment horizontal="left"/>
    </xf>
    <xf numFmtId="0" fontId="0" fillId="0" borderId="0" xfId="0" applyFont="1" applyAlignment="1">
      <alignment horizontal="left" vertical="center"/>
    </xf>
    <xf numFmtId="0" fontId="0" fillId="0" borderId="0" xfId="0" applyFont="1" applyBorder="1" applyAlignment="1">
      <alignment/>
    </xf>
    <xf numFmtId="0" fontId="8" fillId="0" borderId="0" xfId="0" applyFont="1" applyAlignment="1" applyProtection="1">
      <alignment vertical="center"/>
      <protection locked="0"/>
    </xf>
    <xf numFmtId="0" fontId="0" fillId="0" borderId="0" xfId="0" applyFont="1" applyBorder="1" applyAlignment="1">
      <alignment vertical="center"/>
    </xf>
    <xf numFmtId="4" fontId="0" fillId="0" borderId="0" xfId="0" applyNumberFormat="1" applyFont="1" applyBorder="1" applyAlignment="1">
      <alignment/>
    </xf>
    <xf numFmtId="4" fontId="0" fillId="0" borderId="0" xfId="0" applyNumberFormat="1" applyFont="1" applyBorder="1" applyAlignment="1">
      <alignment vertical="center"/>
    </xf>
    <xf numFmtId="4" fontId="9" fillId="0" borderId="0" xfId="0" applyNumberFormat="1" applyFont="1" applyBorder="1" applyAlignment="1">
      <alignment vertical="center"/>
    </xf>
    <xf numFmtId="0" fontId="9" fillId="0" borderId="0" xfId="0" applyFont="1" applyBorder="1" applyAlignment="1">
      <alignment vertical="center"/>
    </xf>
    <xf numFmtId="0" fontId="0" fillId="0" borderId="0" xfId="0" applyFont="1" applyBorder="1" applyAlignment="1" applyProtection="1">
      <alignment vertical="center"/>
      <protection/>
    </xf>
    <xf numFmtId="0" fontId="9" fillId="0" borderId="0" xfId="0" applyFont="1" applyBorder="1" applyAlignment="1" applyProtection="1">
      <alignment horizontal="left"/>
      <protection locked="0"/>
    </xf>
    <xf numFmtId="0" fontId="0" fillId="0" borderId="0" xfId="0" applyFont="1" applyBorder="1" applyAlignment="1" applyProtection="1">
      <alignment horizontal="left" vertical="center"/>
      <protection locked="0"/>
    </xf>
    <xf numFmtId="4" fontId="0" fillId="0" borderId="19" xfId="0" applyNumberFormat="1" applyFont="1" applyBorder="1" applyAlignment="1" applyProtection="1">
      <alignment horizontal="center" vertical="center" wrapText="1"/>
      <protection/>
    </xf>
    <xf numFmtId="0" fontId="9" fillId="0" borderId="0" xfId="0" applyFont="1" applyAlignment="1">
      <alignment horizontal="left"/>
    </xf>
    <xf numFmtId="4" fontId="0" fillId="0" borderId="12" xfId="0" applyNumberFormat="1" applyFont="1" applyBorder="1" applyAlignment="1" applyProtection="1">
      <alignment horizontal="right"/>
      <protection locked="0"/>
    </xf>
    <xf numFmtId="4" fontId="0" fillId="0" borderId="12" xfId="49" applyNumberFormat="1" applyFont="1" applyBorder="1" applyAlignment="1" applyProtection="1">
      <alignment horizontal="right"/>
      <protection/>
    </xf>
    <xf numFmtId="4" fontId="9" fillId="0" borderId="20" xfId="0" applyNumberFormat="1" applyFont="1" applyBorder="1" applyAlignment="1" applyProtection="1">
      <alignment horizontal="right"/>
      <protection/>
    </xf>
    <xf numFmtId="165" fontId="0" fillId="0" borderId="12" xfId="47" applyFont="1" applyBorder="1" applyAlignment="1">
      <alignment vertical="center"/>
    </xf>
    <xf numFmtId="165" fontId="0" fillId="0" borderId="20" xfId="47" applyFont="1" applyBorder="1" applyAlignment="1">
      <alignment vertical="center"/>
    </xf>
    <xf numFmtId="165" fontId="0" fillId="0" borderId="0" xfId="47" applyFont="1" applyAlignment="1">
      <alignment vertical="center"/>
    </xf>
    <xf numFmtId="165" fontId="0" fillId="0" borderId="12" xfId="47" applyFont="1" applyBorder="1" applyAlignment="1">
      <alignment horizontal="left" vertical="center"/>
    </xf>
    <xf numFmtId="165" fontId="0" fillId="0" borderId="20" xfId="47" applyFont="1" applyBorder="1" applyAlignment="1" applyProtection="1">
      <alignment horizontal="left" vertical="center"/>
      <protection locked="0"/>
    </xf>
    <xf numFmtId="165" fontId="0" fillId="0" borderId="12" xfId="47" applyFont="1" applyBorder="1" applyAlignment="1" applyProtection="1">
      <alignment horizontal="left" vertical="center"/>
      <protection locked="0"/>
    </xf>
    <xf numFmtId="165" fontId="0" fillId="0" borderId="0" xfId="47" applyFont="1" applyAlignment="1" applyProtection="1">
      <alignment horizontal="left" vertical="center"/>
      <protection locked="0"/>
    </xf>
    <xf numFmtId="4" fontId="9" fillId="0" borderId="20" xfId="0" applyNumberFormat="1" applyFont="1" applyBorder="1" applyAlignment="1" applyProtection="1">
      <alignment horizontal="right" wrapText="1"/>
      <protection/>
    </xf>
    <xf numFmtId="4" fontId="0" fillId="0" borderId="20" xfId="0" applyNumberFormat="1" applyFont="1" applyBorder="1" applyAlignment="1" applyProtection="1">
      <alignment horizontal="right"/>
      <protection/>
    </xf>
    <xf numFmtId="4" fontId="9" fillId="0" borderId="20" xfId="0" applyNumberFormat="1" applyFont="1" applyBorder="1" applyAlignment="1" applyProtection="1">
      <alignment vertical="center"/>
      <protection/>
    </xf>
    <xf numFmtId="0" fontId="9" fillId="0" borderId="0" xfId="0" applyFont="1" applyBorder="1" applyAlignment="1" applyProtection="1">
      <alignment/>
      <protection locked="0"/>
    </xf>
    <xf numFmtId="0" fontId="0" fillId="0" borderId="0" xfId="0" applyFont="1" applyBorder="1" applyAlignment="1">
      <alignment vertical="center"/>
    </xf>
    <xf numFmtId="4" fontId="0" fillId="0" borderId="0" xfId="0" applyNumberFormat="1" applyFont="1" applyBorder="1" applyAlignment="1">
      <alignment/>
    </xf>
    <xf numFmtId="4" fontId="0" fillId="0" borderId="0" xfId="0" applyNumberFormat="1" applyFont="1" applyBorder="1" applyAlignment="1">
      <alignment vertical="center"/>
    </xf>
    <xf numFmtId="0" fontId="0" fillId="0" borderId="0" xfId="0" applyFont="1" applyBorder="1" applyAlignment="1">
      <alignment/>
    </xf>
    <xf numFmtId="0" fontId="9" fillId="0" borderId="0" xfId="0" applyFont="1" applyAlignment="1">
      <alignment vertical="center"/>
    </xf>
    <xf numFmtId="4" fontId="9" fillId="0" borderId="20" xfId="0" applyNumberFormat="1" applyFont="1" applyBorder="1" applyAlignment="1" applyProtection="1">
      <alignment/>
      <protection/>
    </xf>
    <xf numFmtId="165" fontId="0" fillId="0" borderId="12" xfId="47" applyFont="1" applyBorder="1" applyAlignment="1">
      <alignment vertical="center"/>
    </xf>
    <xf numFmtId="165" fontId="0" fillId="0" borderId="13" xfId="47" applyFont="1" applyBorder="1" applyAlignment="1">
      <alignment vertical="center"/>
    </xf>
    <xf numFmtId="4" fontId="0" fillId="0" borderId="12" xfId="0" applyNumberFormat="1" applyBorder="1" applyAlignment="1">
      <alignment/>
    </xf>
    <xf numFmtId="4" fontId="0" fillId="0" borderId="12" xfId="0" applyNumberFormat="1" applyBorder="1" applyAlignment="1" applyProtection="1">
      <alignment/>
      <protection locked="0"/>
    </xf>
    <xf numFmtId="4" fontId="9" fillId="0" borderId="12" xfId="0" applyNumberFormat="1" applyFont="1" applyBorder="1" applyAlignment="1">
      <alignment horizontal="right"/>
    </xf>
    <xf numFmtId="4" fontId="0" fillId="0" borderId="0" xfId="0" applyNumberFormat="1" applyFont="1" applyFill="1" applyBorder="1" applyAlignment="1">
      <alignment horizontal="right" vertical="center"/>
    </xf>
    <xf numFmtId="4" fontId="9" fillId="0" borderId="20" xfId="0" applyNumberFormat="1" applyFont="1" applyBorder="1" applyAlignment="1">
      <alignment horizontal="right"/>
    </xf>
    <xf numFmtId="4" fontId="9" fillId="0" borderId="0" xfId="0" applyNumberFormat="1" applyFont="1" applyBorder="1" applyAlignment="1">
      <alignment horizontal="right"/>
    </xf>
    <xf numFmtId="0" fontId="0" fillId="0" borderId="0" xfId="0" applyFont="1" applyBorder="1" applyAlignment="1">
      <alignment vertical="center" wrapText="1"/>
    </xf>
    <xf numFmtId="4" fontId="0" fillId="0" borderId="0" xfId="0" applyNumberFormat="1" applyFont="1" applyBorder="1" applyAlignment="1">
      <alignment horizontal="right"/>
    </xf>
    <xf numFmtId="4" fontId="9" fillId="0" borderId="21" xfId="0" applyNumberFormat="1" applyFont="1" applyBorder="1" applyAlignment="1">
      <alignment horizontal="right"/>
    </xf>
    <xf numFmtId="0" fontId="9" fillId="0" borderId="0" xfId="0" applyFont="1" applyBorder="1" applyAlignment="1">
      <alignment horizontal="center"/>
    </xf>
    <xf numFmtId="0" fontId="9" fillId="0" borderId="0" xfId="0" applyFont="1" applyAlignment="1" applyProtection="1">
      <alignment horizontal="center" vertical="center"/>
      <protection/>
    </xf>
    <xf numFmtId="0" fontId="13" fillId="0" borderId="0" xfId="0" applyFont="1" applyAlignment="1">
      <alignment horizontal="left" vertical="center"/>
    </xf>
    <xf numFmtId="4" fontId="0" fillId="0" borderId="0" xfId="0" applyNumberFormat="1" applyFont="1" applyAlignment="1" applyProtection="1">
      <alignment horizontal="right" vertical="center"/>
      <protection/>
    </xf>
    <xf numFmtId="0" fontId="9" fillId="0" borderId="22" xfId="0" applyFont="1" applyBorder="1" applyAlignment="1" applyProtection="1">
      <alignment horizontal="left" vertical="center"/>
      <protection locked="0"/>
    </xf>
    <xf numFmtId="165" fontId="9" fillId="0" borderId="23" xfId="47" applyFont="1" applyBorder="1" applyAlignment="1" applyProtection="1">
      <alignment horizontal="left" vertical="center"/>
      <protection locked="0"/>
    </xf>
    <xf numFmtId="0" fontId="9" fillId="0" borderId="0" xfId="0" applyFont="1" applyBorder="1" applyAlignment="1" applyProtection="1">
      <alignment vertical="center"/>
      <protection locked="0"/>
    </xf>
    <xf numFmtId="165" fontId="9" fillId="0" borderId="23" xfId="47" applyFont="1" applyBorder="1" applyAlignment="1" applyProtection="1">
      <alignment vertical="center"/>
      <protection locked="0"/>
    </xf>
    <xf numFmtId="165" fontId="0" fillId="0" borderId="0" xfId="47" applyFont="1" applyAlignment="1" applyProtection="1">
      <alignment horizontal="right" vertical="center"/>
      <protection/>
    </xf>
    <xf numFmtId="0" fontId="0" fillId="0" borderId="0" xfId="0" applyAlignment="1">
      <alignment horizontal="right" vertical="center"/>
    </xf>
    <xf numFmtId="0" fontId="0" fillId="0" borderId="0" xfId="0" applyAlignment="1">
      <alignment horizontal="left" vertical="center"/>
    </xf>
    <xf numFmtId="165" fontId="0" fillId="0" borderId="12" xfId="47" applyFont="1" applyBorder="1" applyAlignment="1">
      <alignment horizontal="right"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Border="1" applyAlignment="1">
      <alignment horizontal="left" vertical="center"/>
    </xf>
    <xf numFmtId="0" fontId="0" fillId="0" borderId="13" xfId="0" applyBorder="1" applyAlignment="1">
      <alignment horizontal="left" vertical="center"/>
    </xf>
    <xf numFmtId="4" fontId="0" fillId="0" borderId="13" xfId="0" applyNumberFormat="1" applyFont="1" applyBorder="1" applyAlignment="1" applyProtection="1">
      <alignment horizontal="right" vertical="center"/>
      <protection/>
    </xf>
    <xf numFmtId="165" fontId="0" fillId="0" borderId="13" xfId="47" applyFont="1" applyBorder="1" applyAlignment="1">
      <alignment horizontal="right" vertical="center"/>
    </xf>
    <xf numFmtId="165" fontId="9" fillId="0" borderId="12" xfId="47" applyFont="1" applyBorder="1" applyAlignment="1" applyProtection="1">
      <alignment vertical="center"/>
      <protection locked="0"/>
    </xf>
    <xf numFmtId="0" fontId="0" fillId="0" borderId="0" xfId="0" applyAlignment="1">
      <alignment vertical="center"/>
    </xf>
    <xf numFmtId="0" fontId="0" fillId="0" borderId="0" xfId="0" applyBorder="1" applyAlignment="1">
      <alignment vertical="center"/>
    </xf>
    <xf numFmtId="4" fontId="0" fillId="0" borderId="0" xfId="47" applyNumberFormat="1" applyFont="1" applyBorder="1" applyAlignment="1">
      <alignment horizontal="right" vertical="center"/>
    </xf>
    <xf numFmtId="4" fontId="9" fillId="0" borderId="0" xfId="47" applyNumberFormat="1" applyFont="1" applyAlignment="1">
      <alignment horizontal="right" vertical="center"/>
    </xf>
    <xf numFmtId="4" fontId="13" fillId="0" borderId="0" xfId="0" applyNumberFormat="1" applyFont="1" applyAlignment="1" applyProtection="1">
      <alignment horizontal="center" vertical="center"/>
      <protection/>
    </xf>
    <xf numFmtId="0" fontId="13" fillId="0" borderId="0" xfId="0" applyFont="1" applyAlignment="1">
      <alignment horizontal="left" vertical="center"/>
    </xf>
    <xf numFmtId="0" fontId="13" fillId="0" borderId="0" xfId="0" applyFont="1" applyAlignment="1" applyProtection="1">
      <alignment horizontal="center" vertical="center"/>
      <protection/>
    </xf>
    <xf numFmtId="0" fontId="13" fillId="0" borderId="0" xfId="0" applyFont="1" applyAlignment="1">
      <alignment horizontal="justify" vertical="center"/>
    </xf>
    <xf numFmtId="0" fontId="13" fillId="0" borderId="0" xfId="0" applyFont="1" applyAlignment="1">
      <alignment vertical="center" wrapText="1"/>
    </xf>
    <xf numFmtId="0" fontId="9" fillId="0" borderId="0" xfId="0" applyFont="1" applyAlignment="1" applyProtection="1">
      <alignment vertical="center"/>
      <protection/>
    </xf>
    <xf numFmtId="165" fontId="0" fillId="0" borderId="20" xfId="47" applyFont="1" applyBorder="1" applyAlignment="1" applyProtection="1">
      <alignment horizontal="right" vertical="center"/>
      <protection/>
    </xf>
    <xf numFmtId="0" fontId="0" fillId="0" borderId="0" xfId="0" applyFont="1" applyAlignment="1">
      <alignment horizontal="right"/>
    </xf>
    <xf numFmtId="0" fontId="13" fillId="0" borderId="0" xfId="0" applyFont="1" applyAlignment="1">
      <alignment horizontal="left"/>
    </xf>
    <xf numFmtId="0" fontId="68" fillId="0" borderId="0" xfId="0" applyFont="1" applyAlignment="1">
      <alignment horizontal="center" vertical="center"/>
    </xf>
    <xf numFmtId="0" fontId="13" fillId="0" borderId="0" xfId="0" applyFont="1" applyAlignment="1">
      <alignment/>
    </xf>
    <xf numFmtId="4" fontId="9" fillId="0" borderId="12" xfId="0" applyNumberFormat="1" applyFont="1" applyFill="1" applyBorder="1" applyAlignment="1">
      <alignment horizontal="right"/>
    </xf>
    <xf numFmtId="0" fontId="0" fillId="0" borderId="0" xfId="0" applyFont="1" applyBorder="1" applyAlignment="1">
      <alignment horizontal="justify" vertical="center" wrapText="1"/>
    </xf>
    <xf numFmtId="0" fontId="0" fillId="0" borderId="0" xfId="0" applyFont="1" applyBorder="1" applyAlignment="1">
      <alignment horizontal="right" vertical="center" wrapText="1"/>
    </xf>
    <xf numFmtId="4" fontId="0" fillId="0" borderId="0" xfId="0" applyNumberFormat="1" applyBorder="1" applyAlignment="1" applyProtection="1">
      <alignment/>
      <protection locked="0"/>
    </xf>
    <xf numFmtId="4" fontId="0" fillId="0" borderId="0" xfId="0" applyNumberFormat="1" applyBorder="1" applyAlignment="1">
      <alignment/>
    </xf>
    <xf numFmtId="4" fontId="0" fillId="0" borderId="0" xfId="0" applyNumberFormat="1" applyBorder="1" applyAlignment="1" applyProtection="1">
      <alignment vertical="top"/>
      <protection locked="0"/>
    </xf>
    <xf numFmtId="4" fontId="0" fillId="0" borderId="20" xfId="0" applyNumberFormat="1" applyBorder="1" applyAlignment="1" applyProtection="1">
      <alignment/>
      <protection locked="0"/>
    </xf>
    <xf numFmtId="4" fontId="0" fillId="0" borderId="20" xfId="0" applyNumberFormat="1" applyBorder="1" applyAlignment="1">
      <alignment/>
    </xf>
    <xf numFmtId="0" fontId="0" fillId="0" borderId="0" xfId="0" applyFont="1" applyAlignment="1">
      <alignment horizontal="justify" vertical="top" wrapText="1"/>
    </xf>
    <xf numFmtId="0" fontId="0" fillId="32" borderId="0" xfId="0" applyFill="1" applyAlignment="1">
      <alignment/>
    </xf>
    <xf numFmtId="183" fontId="0" fillId="0" borderId="0" xfId="0" applyNumberFormat="1" applyFont="1" applyAlignment="1" applyProtection="1">
      <alignment horizontal="right"/>
      <protection/>
    </xf>
    <xf numFmtId="183" fontId="0" fillId="0" borderId="0" xfId="0" applyNumberFormat="1" applyFont="1" applyAlignment="1" applyProtection="1">
      <alignment horizontal="center" vertical="center"/>
      <protection/>
    </xf>
    <xf numFmtId="0" fontId="0" fillId="0" borderId="0" xfId="0" applyFont="1" applyAlignment="1" quotePrefix="1">
      <alignment horizontal="justify" vertical="top"/>
    </xf>
    <xf numFmtId="49" fontId="66" fillId="0" borderId="0" xfId="0" applyNumberFormat="1" applyFont="1" applyAlignment="1">
      <alignment vertical="top" wrapText="1"/>
    </xf>
    <xf numFmtId="0" fontId="66" fillId="0" borderId="0" xfId="0" applyFont="1" applyAlignment="1" applyProtection="1">
      <alignment horizontal="center" vertical="center"/>
      <protection locked="0"/>
    </xf>
    <xf numFmtId="49" fontId="66" fillId="0" borderId="0" xfId="0" applyNumberFormat="1" applyFont="1" applyAlignment="1" applyProtection="1">
      <alignment horizontal="center" vertical="top"/>
      <protection locked="0"/>
    </xf>
    <xf numFmtId="49" fontId="66" fillId="0" borderId="0" xfId="0" applyNumberFormat="1" applyFont="1" applyAlignment="1">
      <alignment horizontal="left" vertical="top" wrapText="1"/>
    </xf>
    <xf numFmtId="0" fontId="66" fillId="0" borderId="0" xfId="0" applyFont="1" applyAlignment="1" applyProtection="1">
      <alignment horizontal="left" vertical="top" wrapText="1"/>
      <protection locked="0"/>
    </xf>
    <xf numFmtId="49" fontId="66" fillId="0" borderId="12" xfId="0" applyNumberFormat="1" applyFont="1" applyBorder="1" applyAlignment="1">
      <alignment horizontal="left" vertical="top" wrapText="1"/>
    </xf>
    <xf numFmtId="0" fontId="66" fillId="0" borderId="12" xfId="0" applyFont="1" applyBorder="1" applyAlignment="1" applyProtection="1">
      <alignment horizontal="center" vertical="center"/>
      <protection locked="0"/>
    </xf>
    <xf numFmtId="49" fontId="66" fillId="0" borderId="0" xfId="0" applyNumberFormat="1" applyFont="1" applyAlignment="1" applyProtection="1">
      <alignment horizontal="center"/>
      <protection locked="0"/>
    </xf>
    <xf numFmtId="4" fontId="0" fillId="0" borderId="0" xfId="0" applyNumberFormat="1" applyAlignment="1" applyProtection="1">
      <alignment/>
      <protection locked="0"/>
    </xf>
    <xf numFmtId="0" fontId="0" fillId="0" borderId="0" xfId="0" applyFont="1" applyAlignment="1">
      <alignment horizontal="center" vertical="center" wrapText="1"/>
    </xf>
    <xf numFmtId="0" fontId="0"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xf>
    <xf numFmtId="0" fontId="66" fillId="0" borderId="0" xfId="0" applyFont="1" applyAlignment="1" applyProtection="1">
      <alignment horizontal="center"/>
      <protection locked="0"/>
    </xf>
    <xf numFmtId="0" fontId="9" fillId="0" borderId="0" xfId="0" applyFont="1" applyAlignment="1">
      <alignment horizontal="left"/>
    </xf>
    <xf numFmtId="49" fontId="0" fillId="0" borderId="0" xfId="0" applyNumberFormat="1" applyFont="1" applyFill="1" applyAlignment="1" applyProtection="1">
      <alignment horizontal="center" vertical="top"/>
      <protection/>
    </xf>
    <xf numFmtId="171" fontId="0" fillId="0" borderId="0" xfId="0" applyNumberFormat="1" applyFont="1" applyFill="1" applyAlignment="1" applyProtection="1">
      <alignment horizontal="center"/>
      <protection/>
    </xf>
    <xf numFmtId="4" fontId="0" fillId="0" borderId="0" xfId="0" applyNumberFormat="1" applyFont="1" applyFill="1" applyAlignment="1" applyProtection="1">
      <alignment horizontal="right"/>
      <protection/>
    </xf>
    <xf numFmtId="4" fontId="0" fillId="0" borderId="12" xfId="0" applyNumberFormat="1" applyFont="1" applyFill="1" applyBorder="1" applyAlignment="1" applyProtection="1">
      <alignment horizontal="right"/>
      <protection locked="0"/>
    </xf>
    <xf numFmtId="4" fontId="0" fillId="0" borderId="0" xfId="0" applyNumberFormat="1" applyFont="1" applyFill="1" applyAlignment="1" applyProtection="1">
      <alignment horizontal="right"/>
      <protection locked="0"/>
    </xf>
    <xf numFmtId="4" fontId="0" fillId="0" borderId="12" xfId="49" applyNumberFormat="1" applyFont="1" applyFill="1" applyBorder="1" applyAlignment="1" applyProtection="1">
      <alignment horizontal="right"/>
      <protection/>
    </xf>
    <xf numFmtId="0" fontId="0" fillId="0" borderId="0" xfId="0" applyFont="1" applyFill="1" applyAlignment="1" applyProtection="1">
      <alignment/>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7" fillId="0" borderId="0" xfId="0" applyFont="1" applyFill="1" applyAlignment="1" applyProtection="1">
      <alignment horizontal="justify" vertical="top" wrapText="1"/>
      <protection/>
    </xf>
    <xf numFmtId="172" fontId="0" fillId="0" borderId="0" xfId="0" applyNumberFormat="1" applyFont="1" applyFill="1" applyAlignment="1" applyProtection="1">
      <alignment horizontal="right"/>
      <protection/>
    </xf>
    <xf numFmtId="0" fontId="0" fillId="0" borderId="0" xfId="0" applyFont="1" applyFill="1" applyAlignment="1" applyProtection="1">
      <alignment horizontal="justify" vertical="top"/>
      <protection/>
    </xf>
    <xf numFmtId="0" fontId="8" fillId="0" borderId="0" xfId="67" applyFont="1" applyAlignment="1">
      <alignment horizontal="center" vertical="top"/>
      <protection/>
    </xf>
    <xf numFmtId="0" fontId="7" fillId="0" borderId="0" xfId="67" applyFont="1" applyAlignment="1">
      <alignment horizontal="justify" vertical="top"/>
      <protection/>
    </xf>
    <xf numFmtId="0" fontId="0" fillId="0" borderId="0" xfId="0" applyFont="1" applyAlignment="1" quotePrefix="1">
      <alignment horizontal="justify"/>
    </xf>
    <xf numFmtId="0" fontId="0" fillId="0" borderId="0" xfId="0" applyFont="1" applyAlignment="1" quotePrefix="1">
      <alignment horizontal="justify" vertical="top" wrapText="1"/>
    </xf>
    <xf numFmtId="0" fontId="0" fillId="0" borderId="0" xfId="0" applyFont="1" applyAlignment="1" quotePrefix="1">
      <alignment horizontal="left" wrapText="1"/>
    </xf>
    <xf numFmtId="0" fontId="0" fillId="0" borderId="0" xfId="0" applyFont="1" applyAlignment="1" quotePrefix="1">
      <alignment vertical="top"/>
    </xf>
    <xf numFmtId="0" fontId="0" fillId="0" borderId="0" xfId="0" applyFont="1" applyAlignment="1" quotePrefix="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quotePrefix="1">
      <alignment horizontal="left" vertical="top" wrapText="1"/>
    </xf>
    <xf numFmtId="0" fontId="0" fillId="0" borderId="0" xfId="0" applyFont="1" applyAlignment="1" quotePrefix="1">
      <alignment horizontal="justify" wrapText="1"/>
    </xf>
    <xf numFmtId="0" fontId="0" fillId="33" borderId="0" xfId="0" applyFill="1" applyAlignment="1">
      <alignment/>
    </xf>
    <xf numFmtId="0" fontId="9" fillId="0" borderId="0" xfId="0" applyFont="1" applyAlignment="1" applyProtection="1">
      <alignment horizontal="left" vertical="center"/>
      <protection/>
    </xf>
    <xf numFmtId="0" fontId="13" fillId="0" borderId="0" xfId="0" applyFont="1" applyAlignment="1">
      <alignment horizontal="left"/>
    </xf>
    <xf numFmtId="0" fontId="15" fillId="0" borderId="0" xfId="0" applyFont="1" applyAlignment="1" applyProtection="1">
      <alignment horizontal="left" vertical="center"/>
      <protection/>
    </xf>
    <xf numFmtId="0" fontId="0" fillId="0" borderId="0" xfId="0" applyFont="1" applyAlignment="1" applyProtection="1">
      <alignment horizontal="justify" vertical="top" wrapText="1"/>
      <protection/>
    </xf>
    <xf numFmtId="0" fontId="8" fillId="0" borderId="11" xfId="0" applyFont="1" applyBorder="1" applyAlignment="1" applyProtection="1">
      <alignment horizontal="left" vertical="center"/>
      <protection/>
    </xf>
    <xf numFmtId="0" fontId="0" fillId="0" borderId="0" xfId="0" applyFont="1" applyAlignment="1" applyProtection="1">
      <alignment wrapText="1"/>
      <protection/>
    </xf>
    <xf numFmtId="0" fontId="0" fillId="0" borderId="0" xfId="0" applyFont="1" applyAlignment="1" applyProtection="1">
      <alignment/>
      <protection/>
    </xf>
    <xf numFmtId="0" fontId="13" fillId="0" borderId="0" xfId="0" applyFont="1" applyAlignment="1">
      <alignment horizontal="left" vertical="center"/>
    </xf>
    <xf numFmtId="0" fontId="13" fillId="0" borderId="0" xfId="0" applyFont="1" applyAlignment="1">
      <alignment horizontal="left" vertical="center"/>
    </xf>
    <xf numFmtId="4" fontId="0" fillId="0" borderId="0" xfId="0" applyNumberFormat="1" applyFont="1" applyAlignment="1" applyProtection="1">
      <alignment horizontal="left" vertical="top" wrapText="1"/>
      <protection/>
    </xf>
    <xf numFmtId="0" fontId="10" fillId="0" borderId="0" xfId="0" applyFont="1" applyAlignment="1" applyProtection="1">
      <alignment horizontal="left" vertical="center"/>
      <protection/>
    </xf>
    <xf numFmtId="0" fontId="9" fillId="0" borderId="0" xfId="0" applyFont="1" applyAlignment="1">
      <alignment horizontal="right" vertical="center"/>
    </xf>
    <xf numFmtId="4" fontId="0" fillId="0" borderId="0" xfId="0" applyNumberFormat="1" applyFont="1" applyAlignment="1" applyProtection="1">
      <alignment horizontal="justify" vertical="top" wrapText="1"/>
      <protection/>
    </xf>
    <xf numFmtId="0" fontId="0" fillId="0" borderId="0" xfId="0" applyFont="1" applyAlignment="1" applyProtection="1">
      <alignment vertical="top" wrapText="1"/>
      <protection/>
    </xf>
    <xf numFmtId="0" fontId="8" fillId="0" borderId="0" xfId="0" applyFont="1" applyAlignment="1" applyProtection="1">
      <alignment horizontal="left" vertical="center"/>
      <protection/>
    </xf>
    <xf numFmtId="0" fontId="9" fillId="0" borderId="0" xfId="0" applyFont="1" applyFill="1" applyBorder="1" applyAlignment="1">
      <alignment horizontal="left" vertical="center" wrapText="1"/>
    </xf>
    <xf numFmtId="49" fontId="21" fillId="0" borderId="0" xfId="0" applyNumberFormat="1" applyFont="1" applyBorder="1" applyAlignment="1">
      <alignment horizontal="center" vertical="center"/>
    </xf>
    <xf numFmtId="0" fontId="6" fillId="0" borderId="0" xfId="0" applyFont="1" applyBorder="1" applyAlignment="1">
      <alignment/>
    </xf>
    <xf numFmtId="0" fontId="30" fillId="0" borderId="0" xfId="0" applyFont="1" applyAlignment="1">
      <alignment horizontal="center"/>
    </xf>
    <xf numFmtId="0" fontId="0" fillId="0" borderId="0" xfId="0" applyFont="1" applyAlignment="1">
      <alignment horizontal="left"/>
    </xf>
    <xf numFmtId="0" fontId="0" fillId="0" borderId="0" xfId="0" applyAlignment="1">
      <alignment horizontal="left"/>
    </xf>
    <xf numFmtId="0" fontId="6" fillId="0" borderId="12" xfId="0" applyFont="1" applyBorder="1" applyAlignment="1">
      <alignment horizontal="left"/>
    </xf>
    <xf numFmtId="0" fontId="0" fillId="0" borderId="12" xfId="0" applyBorder="1" applyAlignment="1">
      <alignment/>
    </xf>
    <xf numFmtId="0" fontId="0" fillId="0" borderId="0" xfId="0" applyFont="1" applyAlignment="1">
      <alignment horizontal="left"/>
    </xf>
    <xf numFmtId="0" fontId="9" fillId="0" borderId="0" xfId="0" applyFont="1" applyAlignment="1">
      <alignment horizontal="left"/>
    </xf>
    <xf numFmtId="0" fontId="6" fillId="0" borderId="11" xfId="0" applyFont="1" applyBorder="1" applyAlignment="1">
      <alignment horizontal="left" shrinkToFit="1"/>
    </xf>
    <xf numFmtId="0" fontId="0" fillId="0" borderId="11" xfId="0" applyFont="1" applyBorder="1" applyAlignment="1">
      <alignment horizontal="left" shrinkToFit="1"/>
    </xf>
    <xf numFmtId="0" fontId="0" fillId="0" borderId="11" xfId="0" applyBorder="1" applyAlignment="1">
      <alignment horizontal="left" shrinkToFit="1"/>
    </xf>
    <xf numFmtId="0" fontId="0" fillId="0" borderId="0" xfId="0" applyFont="1" applyAlignment="1" quotePrefix="1">
      <alignment wrapText="1"/>
    </xf>
    <xf numFmtId="0" fontId="0" fillId="0" borderId="0" xfId="0" applyFont="1" applyAlignment="1" quotePrefix="1">
      <alignment vertical="center" wrapText="1"/>
    </xf>
    <xf numFmtId="49" fontId="0" fillId="0" borderId="0" xfId="0" applyNumberFormat="1" applyFont="1" applyFill="1" applyBorder="1" applyAlignment="1">
      <alignment horizontal="left" vertical="center" wrapText="1"/>
    </xf>
    <xf numFmtId="49" fontId="66" fillId="0" borderId="0" xfId="0" applyNumberFormat="1" applyFont="1" applyFill="1" applyAlignment="1">
      <alignment vertical="top" wrapText="1"/>
    </xf>
    <xf numFmtId="0" fontId="9" fillId="0" borderId="0" xfId="0" applyFont="1" applyFill="1" applyAlignment="1">
      <alignment vertical="center" wrapText="1"/>
    </xf>
    <xf numFmtId="49" fontId="66" fillId="0" borderId="0" xfId="0" applyNumberFormat="1"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Alignment="1">
      <alignment horizontal="center" vertical="top"/>
    </xf>
    <xf numFmtId="0" fontId="0" fillId="0" borderId="12" xfId="0" applyFont="1" applyBorder="1" applyAlignment="1">
      <alignment/>
    </xf>
    <xf numFmtId="0" fontId="48" fillId="0" borderId="0" xfId="0" applyFont="1" applyAlignment="1">
      <alignment/>
    </xf>
    <xf numFmtId="0" fontId="12" fillId="0" borderId="0" xfId="0" applyFont="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4 Small 210 x 297 mm"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lStyle1" xfId="43"/>
    <cellStyle name="ColStyle2" xfId="44"/>
    <cellStyle name="ColStyle3" xfId="45"/>
    <cellStyle name="ColStyle4" xfId="46"/>
    <cellStyle name="Comma" xfId="47"/>
    <cellStyle name="Comma [0]" xfId="48"/>
    <cellStyle name="Comma 2" xfId="49"/>
    <cellStyle name="Currency" xfId="50"/>
    <cellStyle name="Currency [0]" xfId="51"/>
    <cellStyle name="Excel Built-in Normal"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2 2" xfId="65"/>
    <cellStyle name="Normal 4" xfId="66"/>
    <cellStyle name="Normal_TROSKOVNIK-revizija2 3" xfId="67"/>
    <cellStyle name="Normalno 11" xfId="68"/>
    <cellStyle name="Normalno 2" xfId="69"/>
    <cellStyle name="Normalno 2 2" xfId="70"/>
    <cellStyle name="Normalno 2_Vemo trade dogradnja_ViK-sa cijenama" xfId="71"/>
    <cellStyle name="Normalno 3" xfId="72"/>
    <cellStyle name="Normalno 3 2" xfId="73"/>
    <cellStyle name="Note" xfId="74"/>
    <cellStyle name="Obično 2" xfId="75"/>
    <cellStyle name="Obično_HALA SEREC" xfId="76"/>
    <cellStyle name="Output" xfId="77"/>
    <cellStyle name="Percent" xfId="78"/>
    <cellStyle name="Title" xfId="79"/>
    <cellStyle name="Total" xfId="80"/>
    <cellStyle name="Warning Text" xfId="81"/>
    <cellStyle name="Zarez 2"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476250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0858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T582"/>
  <sheetViews>
    <sheetView showZeros="0" tabSelected="1" view="pageBreakPreview" zoomScaleSheetLayoutView="100" workbookViewId="0" topLeftCell="A505">
      <selection activeCell="B104" sqref="B104:B107"/>
    </sheetView>
  </sheetViews>
  <sheetFormatPr defaultColWidth="8.8515625" defaultRowHeight="15" customHeight="1"/>
  <cols>
    <col min="1" max="1" width="5.7109375" style="35" customWidth="1"/>
    <col min="2" max="2" width="40.7109375" style="34" customWidth="1"/>
    <col min="3" max="3" width="6.28125" style="34" customWidth="1"/>
    <col min="4" max="4" width="9.28125" style="35" customWidth="1"/>
    <col min="5" max="5" width="9.28125" style="146" customWidth="1"/>
    <col min="6" max="6" width="0.85546875" style="146" customWidth="1"/>
    <col min="7" max="7" width="13.28125" style="146" customWidth="1"/>
    <col min="8" max="8" width="12.28125" style="34" customWidth="1"/>
    <col min="9" max="9" width="11.00390625" style="34" customWidth="1"/>
    <col min="10" max="16384" width="8.8515625" style="34" customWidth="1"/>
  </cols>
  <sheetData>
    <row r="1" spans="1:7" s="33" customFormat="1" ht="12.75">
      <c r="A1" s="263"/>
      <c r="B1" s="263"/>
      <c r="C1" s="263"/>
      <c r="D1" s="263"/>
      <c r="E1" s="159"/>
      <c r="F1" s="159"/>
      <c r="G1" s="159"/>
    </row>
    <row r="2" spans="1:7" ht="15" customHeight="1">
      <c r="A2" s="49"/>
      <c r="B2" s="48"/>
      <c r="C2" s="48"/>
      <c r="D2" s="49"/>
      <c r="E2" s="264"/>
      <c r="F2" s="264"/>
      <c r="G2" s="264"/>
    </row>
    <row r="3" spans="1:7" ht="24.75" customHeight="1">
      <c r="A3" s="265" t="s">
        <v>60</v>
      </c>
      <c r="B3" s="266" t="s">
        <v>53</v>
      </c>
      <c r="C3" s="266" t="s">
        <v>59</v>
      </c>
      <c r="D3" s="266" t="s">
        <v>30</v>
      </c>
      <c r="E3" s="267" t="s">
        <v>31</v>
      </c>
      <c r="F3" s="309"/>
      <c r="G3" s="268" t="s">
        <v>2</v>
      </c>
    </row>
    <row r="6" spans="1:6" ht="15" customHeight="1">
      <c r="A6" s="343" t="s">
        <v>659</v>
      </c>
      <c r="B6" s="428" t="s">
        <v>655</v>
      </c>
      <c r="C6" s="428"/>
      <c r="D6" s="428"/>
      <c r="E6" s="428"/>
      <c r="F6" s="297"/>
    </row>
    <row r="8" spans="1:7" s="7" customFormat="1" ht="15" customHeight="1">
      <c r="A8" s="5" t="s">
        <v>61</v>
      </c>
      <c r="B8" s="437" t="s">
        <v>54</v>
      </c>
      <c r="C8" s="437"/>
      <c r="D8" s="437"/>
      <c r="E8" s="437"/>
      <c r="F8" s="6"/>
      <c r="G8" s="206"/>
    </row>
    <row r="9" spans="1:7" s="7" customFormat="1" ht="15" customHeight="1">
      <c r="A9" s="5"/>
      <c r="B9" s="6"/>
      <c r="C9" s="6"/>
      <c r="D9" s="6"/>
      <c r="E9" s="207"/>
      <c r="F9" s="207"/>
      <c r="G9" s="206"/>
    </row>
    <row r="10" spans="1:7" s="7" customFormat="1" ht="15" customHeight="1">
      <c r="A10" s="5" t="s">
        <v>34</v>
      </c>
      <c r="B10" s="427" t="s">
        <v>62</v>
      </c>
      <c r="C10" s="427"/>
      <c r="D10" s="427"/>
      <c r="E10" s="427"/>
      <c r="F10" s="8"/>
      <c r="G10" s="206"/>
    </row>
    <row r="11" spans="1:7" s="7" customFormat="1" ht="15" customHeight="1">
      <c r="A11" s="5"/>
      <c r="B11" s="8"/>
      <c r="C11" s="8"/>
      <c r="D11" s="8"/>
      <c r="E11" s="146"/>
      <c r="F11" s="146"/>
      <c r="G11" s="206"/>
    </row>
    <row r="12" spans="1:7" s="33" customFormat="1" ht="12.75">
      <c r="A12" s="9"/>
      <c r="B12" s="10" t="s">
        <v>44</v>
      </c>
      <c r="C12" s="38"/>
      <c r="D12" s="39"/>
      <c r="E12" s="146"/>
      <c r="F12" s="146"/>
      <c r="G12" s="146"/>
    </row>
    <row r="13" spans="1:7" s="33" customFormat="1" ht="69" customHeight="1">
      <c r="A13" s="40"/>
      <c r="B13" s="430" t="s">
        <v>84</v>
      </c>
      <c r="C13" s="430"/>
      <c r="D13" s="430"/>
      <c r="E13" s="430"/>
      <c r="F13" s="430"/>
      <c r="G13" s="430"/>
    </row>
    <row r="14" spans="2:7" ht="85.5" customHeight="1">
      <c r="B14" s="430" t="s">
        <v>17</v>
      </c>
      <c r="C14" s="430"/>
      <c r="D14" s="430"/>
      <c r="E14" s="430"/>
      <c r="F14" s="430"/>
      <c r="G14" s="430"/>
    </row>
    <row r="15" spans="2:7" ht="72.75" customHeight="1">
      <c r="B15" s="430" t="s">
        <v>4</v>
      </c>
      <c r="C15" s="430"/>
      <c r="D15" s="430"/>
      <c r="E15" s="430"/>
      <c r="F15" s="430"/>
      <c r="G15" s="430"/>
    </row>
    <row r="16" spans="2:7" ht="54.75" customHeight="1">
      <c r="B16" s="430" t="s">
        <v>5</v>
      </c>
      <c r="C16" s="430"/>
      <c r="D16" s="430"/>
      <c r="E16" s="430"/>
      <c r="F16" s="430"/>
      <c r="G16" s="430"/>
    </row>
    <row r="17" spans="2:7" ht="15" customHeight="1">
      <c r="B17" s="11"/>
      <c r="C17" s="42"/>
      <c r="D17" s="42"/>
      <c r="E17" s="269"/>
      <c r="F17" s="269"/>
      <c r="G17" s="269"/>
    </row>
    <row r="18" spans="1:7" ht="15" customHeight="1">
      <c r="A18" s="43" t="s">
        <v>46</v>
      </c>
      <c r="B18" s="11" t="s">
        <v>85</v>
      </c>
      <c r="C18" s="42"/>
      <c r="D18" s="42"/>
      <c r="E18" s="269"/>
      <c r="F18" s="269"/>
      <c r="G18" s="269"/>
    </row>
    <row r="19" spans="1:7" ht="53.25" customHeight="1">
      <c r="A19" s="34"/>
      <c r="B19" s="41" t="s">
        <v>86</v>
      </c>
      <c r="C19" s="44"/>
      <c r="D19" s="45"/>
      <c r="G19" s="146" t="str">
        <f>IF(E19=0," ",D19*E19)</f>
        <v> </v>
      </c>
    </row>
    <row r="20" spans="1:4" ht="13.5" customHeight="1">
      <c r="A20" s="34"/>
      <c r="B20" s="41"/>
      <c r="C20" s="44"/>
      <c r="D20" s="45"/>
    </row>
    <row r="21" spans="1:7" ht="15" customHeight="1">
      <c r="A21" s="34"/>
      <c r="B21" s="41" t="s">
        <v>95</v>
      </c>
      <c r="C21" s="44" t="s">
        <v>12</v>
      </c>
      <c r="D21" s="270">
        <v>12</v>
      </c>
      <c r="E21" s="311"/>
      <c r="F21" s="145"/>
      <c r="G21" s="312">
        <f>D21*E21</f>
        <v>0</v>
      </c>
    </row>
    <row r="22" spans="1:7" ht="15" customHeight="1">
      <c r="A22" s="34"/>
      <c r="B22" s="41" t="s">
        <v>96</v>
      </c>
      <c r="C22" s="44" t="s">
        <v>12</v>
      </c>
      <c r="D22" s="270">
        <v>44</v>
      </c>
      <c r="E22" s="311"/>
      <c r="F22" s="145"/>
      <c r="G22" s="312">
        <f>D22*E22</f>
        <v>0</v>
      </c>
    </row>
    <row r="23" spans="1:7" ht="15" customHeight="1">
      <c r="A23" s="34"/>
      <c r="B23" s="41"/>
      <c r="C23" s="44"/>
      <c r="D23" s="45"/>
      <c r="E23" s="145"/>
      <c r="F23" s="145"/>
      <c r="G23" s="271"/>
    </row>
    <row r="24" spans="1:7" ht="15" customHeight="1">
      <c r="A24" s="43" t="s">
        <v>6</v>
      </c>
      <c r="B24" s="11" t="s">
        <v>87</v>
      </c>
      <c r="C24" s="44"/>
      <c r="D24" s="45"/>
      <c r="E24" s="145"/>
      <c r="F24" s="145"/>
      <c r="G24" s="271"/>
    </row>
    <row r="25" spans="1:7" ht="41.25" customHeight="1">
      <c r="A25" s="34"/>
      <c r="B25" s="41" t="s">
        <v>88</v>
      </c>
      <c r="C25" s="44" t="s">
        <v>12</v>
      </c>
      <c r="D25" s="45">
        <v>44</v>
      </c>
      <c r="E25" s="311"/>
      <c r="F25" s="145"/>
      <c r="G25" s="312">
        <f>D25*E25</f>
        <v>0</v>
      </c>
    </row>
    <row r="26" spans="2:7" ht="15" customHeight="1">
      <c r="B26" s="272"/>
      <c r="C26" s="272"/>
      <c r="D26" s="272"/>
      <c r="E26" s="145"/>
      <c r="F26" s="145"/>
      <c r="G26" s="271"/>
    </row>
    <row r="27" spans="1:7" ht="15" customHeight="1">
      <c r="A27" s="40" t="s">
        <v>56</v>
      </c>
      <c r="B27" s="11" t="s">
        <v>89</v>
      </c>
      <c r="C27" s="38"/>
      <c r="D27" s="46"/>
      <c r="E27" s="145"/>
      <c r="F27" s="145"/>
      <c r="G27" s="271"/>
    </row>
    <row r="28" spans="1:7" ht="54" customHeight="1">
      <c r="A28" s="33"/>
      <c r="B28" s="41" t="s">
        <v>90</v>
      </c>
      <c r="C28" s="44" t="s">
        <v>12</v>
      </c>
      <c r="D28" s="46">
        <v>16</v>
      </c>
      <c r="E28" s="311"/>
      <c r="F28" s="145"/>
      <c r="G28" s="312">
        <f>D28*E28</f>
        <v>0</v>
      </c>
    </row>
    <row r="29" spans="2:7" ht="15" customHeight="1">
      <c r="B29" s="48"/>
      <c r="C29" s="48"/>
      <c r="D29" s="49"/>
      <c r="E29" s="264"/>
      <c r="F29" s="264"/>
      <c r="G29" s="264"/>
    </row>
    <row r="30" spans="2:7" s="7" customFormat="1" ht="15" customHeight="1">
      <c r="B30" s="441" t="s">
        <v>13</v>
      </c>
      <c r="C30" s="441"/>
      <c r="D30" s="13"/>
      <c r="E30" s="208"/>
      <c r="F30" s="208"/>
      <c r="G30" s="313">
        <f>SUM(G21:G28)</f>
        <v>0</v>
      </c>
    </row>
    <row r="31" ht="15" customHeight="1">
      <c r="G31" s="159"/>
    </row>
    <row r="33" spans="1:7" s="7" customFormat="1" ht="15" customHeight="1">
      <c r="A33" s="5" t="s">
        <v>35</v>
      </c>
      <c r="B33" s="427" t="s">
        <v>63</v>
      </c>
      <c r="C33" s="427"/>
      <c r="D33" s="427"/>
      <c r="E33" s="427"/>
      <c r="F33" s="8"/>
      <c r="G33" s="206"/>
    </row>
    <row r="34" spans="1:7" s="7" customFormat="1" ht="15" customHeight="1">
      <c r="A34" s="5"/>
      <c r="B34" s="8"/>
      <c r="C34" s="8"/>
      <c r="D34" s="8"/>
      <c r="E34" s="146"/>
      <c r="F34" s="146"/>
      <c r="G34" s="206"/>
    </row>
    <row r="35" spans="1:7" s="33" customFormat="1" ht="12.75">
      <c r="A35" s="9"/>
      <c r="B35" s="10" t="s">
        <v>44</v>
      </c>
      <c r="C35" s="38"/>
      <c r="D35" s="39"/>
      <c r="E35" s="146"/>
      <c r="F35" s="146"/>
      <c r="G35" s="146"/>
    </row>
    <row r="36" spans="1:9" s="33" customFormat="1" ht="40.5" customHeight="1">
      <c r="A36" s="40"/>
      <c r="B36" s="430" t="s">
        <v>110</v>
      </c>
      <c r="C36" s="430"/>
      <c r="D36" s="430"/>
      <c r="E36" s="430"/>
      <c r="F36" s="430"/>
      <c r="G36" s="430"/>
      <c r="I36" s="14"/>
    </row>
    <row r="38" spans="1:7" s="33" customFormat="1" ht="12.75">
      <c r="A38" s="40" t="s">
        <v>46</v>
      </c>
      <c r="B38" s="11" t="s">
        <v>91</v>
      </c>
      <c r="C38" s="38"/>
      <c r="D38" s="39"/>
      <c r="E38" s="146"/>
      <c r="F38" s="146"/>
      <c r="G38" s="146"/>
    </row>
    <row r="39" spans="1:7" s="33" customFormat="1" ht="56.25" customHeight="1">
      <c r="A39" s="40"/>
      <c r="B39" s="41" t="s">
        <v>102</v>
      </c>
      <c r="C39" s="38" t="s">
        <v>52</v>
      </c>
      <c r="D39" s="46">
        <v>12.5</v>
      </c>
      <c r="E39" s="311"/>
      <c r="F39" s="145"/>
      <c r="G39" s="312">
        <f>D39*E39</f>
        <v>0</v>
      </c>
    </row>
    <row r="40" spans="1:7" s="33" customFormat="1" ht="15" customHeight="1">
      <c r="A40" s="40"/>
      <c r="B40" s="41"/>
      <c r="C40" s="38"/>
      <c r="D40" s="46"/>
      <c r="E40" s="145"/>
      <c r="F40" s="145"/>
      <c r="G40" s="146"/>
    </row>
    <row r="41" spans="1:7" s="33" customFormat="1" ht="15" customHeight="1">
      <c r="A41" s="40" t="s">
        <v>55</v>
      </c>
      <c r="B41" s="11" t="s">
        <v>92</v>
      </c>
      <c r="C41" s="38"/>
      <c r="D41" s="46"/>
      <c r="E41" s="145"/>
      <c r="F41" s="145"/>
      <c r="G41" s="146"/>
    </row>
    <row r="42" spans="1:7" s="33" customFormat="1" ht="70.5" customHeight="1">
      <c r="A42" s="40"/>
      <c r="B42" s="41" t="s">
        <v>784</v>
      </c>
      <c r="D42" s="46"/>
      <c r="E42" s="145"/>
      <c r="F42" s="145"/>
      <c r="G42" s="146"/>
    </row>
    <row r="43" spans="1:7" s="33" customFormat="1" ht="15" customHeight="1">
      <c r="A43" s="40"/>
      <c r="B43" s="41" t="s">
        <v>93</v>
      </c>
      <c r="C43" s="38" t="s">
        <v>12</v>
      </c>
      <c r="D43" s="46">
        <v>2.5</v>
      </c>
      <c r="E43" s="311"/>
      <c r="F43" s="145"/>
      <c r="G43" s="312">
        <f>D43*E43</f>
        <v>0</v>
      </c>
    </row>
    <row r="44" spans="1:7" s="33" customFormat="1" ht="15" customHeight="1">
      <c r="A44" s="40"/>
      <c r="B44" s="41" t="s">
        <v>94</v>
      </c>
      <c r="C44" s="38" t="s">
        <v>52</v>
      </c>
      <c r="D44" s="46">
        <v>3.5</v>
      </c>
      <c r="E44" s="311"/>
      <c r="F44" s="145"/>
      <c r="G44" s="312">
        <f>D44*E44</f>
        <v>0</v>
      </c>
    </row>
    <row r="45" spans="2:7" ht="15" customHeight="1">
      <c r="B45" s="34" t="s">
        <v>97</v>
      </c>
      <c r="C45" s="38" t="s">
        <v>75</v>
      </c>
      <c r="D45" s="274">
        <v>12</v>
      </c>
      <c r="E45" s="311"/>
      <c r="F45" s="145"/>
      <c r="G45" s="312">
        <f>D45*E45</f>
        <v>0</v>
      </c>
    </row>
    <row r="46" spans="4:6" ht="15" customHeight="1">
      <c r="D46" s="47"/>
      <c r="E46" s="145"/>
      <c r="F46" s="145"/>
    </row>
    <row r="47" spans="1:7" s="33" customFormat="1" ht="12.75">
      <c r="A47" s="40" t="s">
        <v>56</v>
      </c>
      <c r="B47" s="11" t="s">
        <v>98</v>
      </c>
      <c r="C47" s="38"/>
      <c r="D47" s="39"/>
      <c r="E47" s="145"/>
      <c r="F47" s="145"/>
      <c r="G47" s="146"/>
    </row>
    <row r="48" spans="1:7" s="33" customFormat="1" ht="79.5" customHeight="1">
      <c r="A48" s="40"/>
      <c r="B48" s="41" t="s">
        <v>101</v>
      </c>
      <c r="C48" s="38"/>
      <c r="D48" s="46"/>
      <c r="E48" s="145"/>
      <c r="F48" s="145"/>
      <c r="G48" s="146" t="str">
        <f>IF(E48=0," ",D48*E48)</f>
        <v> </v>
      </c>
    </row>
    <row r="49" spans="2:7" ht="15" customHeight="1">
      <c r="B49" s="41" t="s">
        <v>93</v>
      </c>
      <c r="C49" s="38" t="s">
        <v>12</v>
      </c>
      <c r="D49" s="46">
        <v>6.1</v>
      </c>
      <c r="E49" s="311"/>
      <c r="F49" s="145"/>
      <c r="G49" s="312">
        <f>D49*E49</f>
        <v>0</v>
      </c>
    </row>
    <row r="50" spans="2:7" ht="15" customHeight="1">
      <c r="B50" s="41" t="s">
        <v>94</v>
      </c>
      <c r="C50" s="38" t="s">
        <v>52</v>
      </c>
      <c r="D50" s="46">
        <v>48.4</v>
      </c>
      <c r="E50" s="311"/>
      <c r="F50" s="145"/>
      <c r="G50" s="312">
        <f>D50*E50</f>
        <v>0</v>
      </c>
    </row>
    <row r="51" spans="4:6" ht="15" customHeight="1">
      <c r="D51" s="47"/>
      <c r="E51" s="145"/>
      <c r="F51" s="145"/>
    </row>
    <row r="52" spans="1:7" s="33" customFormat="1" ht="12.75">
      <c r="A52" s="40" t="s">
        <v>57</v>
      </c>
      <c r="B52" s="11" t="s">
        <v>99</v>
      </c>
      <c r="C52" s="38"/>
      <c r="D52" s="46"/>
      <c r="E52" s="145"/>
      <c r="F52" s="145"/>
      <c r="G52" s="146"/>
    </row>
    <row r="53" spans="1:7" s="33" customFormat="1" ht="38.25">
      <c r="A53" s="40"/>
      <c r="B53" s="275" t="s">
        <v>100</v>
      </c>
      <c r="C53" s="38"/>
      <c r="D53" s="46"/>
      <c r="E53" s="145"/>
      <c r="F53" s="145"/>
      <c r="G53" s="146"/>
    </row>
    <row r="54" spans="1:7" s="33" customFormat="1" ht="15" customHeight="1">
      <c r="A54" s="51"/>
      <c r="B54" s="41" t="s">
        <v>93</v>
      </c>
      <c r="C54" s="38" t="s">
        <v>12</v>
      </c>
      <c r="D54" s="46">
        <v>1.5</v>
      </c>
      <c r="E54" s="311"/>
      <c r="F54" s="145"/>
      <c r="G54" s="312">
        <f>D54*E54</f>
        <v>0</v>
      </c>
    </row>
    <row r="55" spans="1:7" s="33" customFormat="1" ht="15" customHeight="1">
      <c r="A55" s="51"/>
      <c r="B55" s="41" t="s">
        <v>94</v>
      </c>
      <c r="C55" s="38" t="s">
        <v>52</v>
      </c>
      <c r="D55" s="46">
        <v>15.65</v>
      </c>
      <c r="E55" s="311"/>
      <c r="F55" s="145"/>
      <c r="G55" s="312">
        <f>D55*E55</f>
        <v>0</v>
      </c>
    </row>
    <row r="56" spans="1:9" ht="15" customHeight="1">
      <c r="A56" s="40"/>
      <c r="B56" s="52"/>
      <c r="C56" s="38"/>
      <c r="D56" s="46"/>
      <c r="E56" s="145"/>
      <c r="F56" s="145"/>
      <c r="I56" s="14"/>
    </row>
    <row r="57" spans="1:7" s="33" customFormat="1" ht="12.75">
      <c r="A57" s="40" t="s">
        <v>58</v>
      </c>
      <c r="B57" s="11" t="s">
        <v>103</v>
      </c>
      <c r="C57" s="38"/>
      <c r="D57" s="46"/>
      <c r="E57" s="145"/>
      <c r="F57" s="145"/>
      <c r="G57" s="146"/>
    </row>
    <row r="58" spans="1:9" s="33" customFormat="1" ht="81" customHeight="1">
      <c r="A58" s="40"/>
      <c r="B58" s="54" t="s">
        <v>104</v>
      </c>
      <c r="C58" s="38"/>
      <c r="D58" s="39"/>
      <c r="E58" s="145"/>
      <c r="F58" s="145"/>
      <c r="G58" s="146"/>
      <c r="I58" s="14"/>
    </row>
    <row r="59" spans="1:7" s="33" customFormat="1" ht="15" customHeight="1">
      <c r="A59" s="51"/>
      <c r="B59" s="41" t="s">
        <v>93</v>
      </c>
      <c r="C59" s="38" t="s">
        <v>12</v>
      </c>
      <c r="D59" s="46">
        <v>1.5</v>
      </c>
      <c r="E59" s="311"/>
      <c r="F59" s="145"/>
      <c r="G59" s="312">
        <f>D59*E59</f>
        <v>0</v>
      </c>
    </row>
    <row r="60" spans="1:7" s="33" customFormat="1" ht="15" customHeight="1">
      <c r="A60" s="51"/>
      <c r="B60" s="41" t="s">
        <v>94</v>
      </c>
      <c r="C60" s="38" t="s">
        <v>52</v>
      </c>
      <c r="D60" s="46">
        <v>12</v>
      </c>
      <c r="E60" s="311"/>
      <c r="F60" s="145"/>
      <c r="G60" s="312">
        <f>D60*E60</f>
        <v>0</v>
      </c>
    </row>
    <row r="61" spans="1:7" s="33" customFormat="1" ht="15" customHeight="1">
      <c r="A61" s="51"/>
      <c r="B61" s="41"/>
      <c r="C61" s="38"/>
      <c r="D61" s="46"/>
      <c r="E61" s="145"/>
      <c r="F61" s="145"/>
      <c r="G61" s="146"/>
    </row>
    <row r="62" spans="1:7" s="33" customFormat="1" ht="15" customHeight="1">
      <c r="A62" s="40" t="s">
        <v>64</v>
      </c>
      <c r="B62" s="11" t="s">
        <v>107</v>
      </c>
      <c r="C62" s="38"/>
      <c r="D62" s="46"/>
      <c r="E62" s="145"/>
      <c r="F62" s="145"/>
      <c r="G62" s="146"/>
    </row>
    <row r="63" spans="1:7" s="33" customFormat="1" ht="138" customHeight="1">
      <c r="A63" s="40"/>
      <c r="B63" s="54" t="s">
        <v>108</v>
      </c>
      <c r="C63" s="38"/>
      <c r="D63" s="39"/>
      <c r="E63" s="145"/>
      <c r="F63" s="145"/>
      <c r="G63" s="146"/>
    </row>
    <row r="64" spans="1:7" s="33" customFormat="1" ht="15" customHeight="1">
      <c r="A64" s="51"/>
      <c r="B64" s="41" t="s">
        <v>93</v>
      </c>
      <c r="C64" s="38" t="s">
        <v>12</v>
      </c>
      <c r="D64" s="46">
        <v>0.13</v>
      </c>
      <c r="E64" s="311"/>
      <c r="F64" s="145"/>
      <c r="G64" s="312">
        <f>D64*E64</f>
        <v>0</v>
      </c>
    </row>
    <row r="65" spans="1:7" s="33" customFormat="1" ht="15" customHeight="1">
      <c r="A65" s="51"/>
      <c r="B65" s="41" t="s">
        <v>94</v>
      </c>
      <c r="C65" s="38" t="s">
        <v>52</v>
      </c>
      <c r="D65" s="46">
        <v>0.5</v>
      </c>
      <c r="E65" s="311"/>
      <c r="F65" s="145"/>
      <c r="G65" s="312">
        <f>D65*E65</f>
        <v>0</v>
      </c>
    </row>
    <row r="66" spans="1:7" s="33" customFormat="1" ht="15" customHeight="1">
      <c r="A66" s="51"/>
      <c r="B66" s="41"/>
      <c r="C66" s="38"/>
      <c r="D66" s="46"/>
      <c r="E66" s="145"/>
      <c r="F66" s="145"/>
      <c r="G66" s="146"/>
    </row>
    <row r="67" spans="1:7" s="33" customFormat="1" ht="15" customHeight="1">
      <c r="A67" s="40" t="s">
        <v>65</v>
      </c>
      <c r="B67" s="11" t="s">
        <v>105</v>
      </c>
      <c r="C67" s="38"/>
      <c r="D67" s="39"/>
      <c r="E67" s="145"/>
      <c r="F67" s="145"/>
      <c r="G67" s="146"/>
    </row>
    <row r="68" spans="1:7" s="33" customFormat="1" ht="41.25" customHeight="1">
      <c r="A68" s="43"/>
      <c r="B68" s="54" t="s">
        <v>106</v>
      </c>
      <c r="C68" s="38" t="s">
        <v>52</v>
      </c>
      <c r="D68" s="45">
        <v>6.25</v>
      </c>
      <c r="E68" s="311"/>
      <c r="F68" s="145"/>
      <c r="G68" s="312">
        <f>D68*E68</f>
        <v>0</v>
      </c>
    </row>
    <row r="69" spans="1:7" s="33" customFormat="1" ht="15" customHeight="1">
      <c r="A69" s="40"/>
      <c r="B69" s="52"/>
      <c r="C69" s="38"/>
      <c r="D69" s="39"/>
      <c r="E69" s="145"/>
      <c r="F69" s="145"/>
      <c r="G69" s="146"/>
    </row>
    <row r="70" spans="1:7" s="33" customFormat="1" ht="15" customHeight="1">
      <c r="A70" s="40" t="s">
        <v>7</v>
      </c>
      <c r="B70" s="11" t="s">
        <v>162</v>
      </c>
      <c r="C70" s="38"/>
      <c r="D70" s="39"/>
      <c r="E70" s="145"/>
      <c r="F70" s="145"/>
      <c r="G70" s="146"/>
    </row>
    <row r="71" spans="1:7" s="33" customFormat="1" ht="42" customHeight="1">
      <c r="A71" s="43"/>
      <c r="B71" s="41" t="s">
        <v>161</v>
      </c>
      <c r="C71" s="276"/>
      <c r="D71" s="276"/>
      <c r="E71" s="145"/>
      <c r="F71" s="145"/>
      <c r="G71" s="146"/>
    </row>
    <row r="72" spans="1:7" s="33" customFormat="1" ht="15" customHeight="1">
      <c r="A72" s="277"/>
      <c r="B72" s="41" t="s">
        <v>93</v>
      </c>
      <c r="C72" s="38" t="s">
        <v>12</v>
      </c>
      <c r="D72" s="46">
        <v>2</v>
      </c>
      <c r="E72" s="311"/>
      <c r="F72" s="145"/>
      <c r="G72" s="312">
        <f>D72*E72</f>
        <v>0</v>
      </c>
    </row>
    <row r="73" spans="1:7" s="33" customFormat="1" ht="15" customHeight="1">
      <c r="A73" s="277"/>
      <c r="B73" s="41" t="s">
        <v>94</v>
      </c>
      <c r="C73" s="38" t="s">
        <v>52</v>
      </c>
      <c r="D73" s="46">
        <v>5.75</v>
      </c>
      <c r="E73" s="311"/>
      <c r="F73" s="145"/>
      <c r="G73" s="312">
        <f>D73*E73</f>
        <v>0</v>
      </c>
    </row>
    <row r="74" spans="1:7" s="33" customFormat="1" ht="15" customHeight="1">
      <c r="A74" s="51"/>
      <c r="B74" s="52"/>
      <c r="C74" s="38"/>
      <c r="D74" s="278"/>
      <c r="E74" s="145"/>
      <c r="F74" s="145"/>
      <c r="G74" s="146"/>
    </row>
    <row r="75" spans="2:6" ht="15" customHeight="1">
      <c r="B75" s="52"/>
      <c r="C75" s="38"/>
      <c r="D75" s="39"/>
      <c r="E75" s="145"/>
      <c r="F75" s="145"/>
    </row>
    <row r="76" spans="1:7" s="33" customFormat="1" ht="12.75">
      <c r="A76" s="9" t="s">
        <v>109</v>
      </c>
      <c r="B76" s="11" t="s">
        <v>66</v>
      </c>
      <c r="C76" s="38"/>
      <c r="D76" s="39"/>
      <c r="E76" s="145"/>
      <c r="F76" s="145"/>
      <c r="G76" s="146"/>
    </row>
    <row r="77" spans="1:7" s="33" customFormat="1" ht="54.75" customHeight="1">
      <c r="A77" s="40"/>
      <c r="B77" s="41" t="s">
        <v>67</v>
      </c>
      <c r="C77" s="38"/>
      <c r="D77" s="39"/>
      <c r="E77" s="145"/>
      <c r="F77" s="145"/>
      <c r="G77" s="146"/>
    </row>
    <row r="78" spans="1:7" s="33" customFormat="1" ht="15" customHeight="1">
      <c r="A78" s="40"/>
      <c r="B78" s="279" t="s">
        <v>14</v>
      </c>
      <c r="C78" s="38" t="s">
        <v>68</v>
      </c>
      <c r="D78" s="39">
        <v>950</v>
      </c>
      <c r="E78" s="311"/>
      <c r="F78" s="145"/>
      <c r="G78" s="312">
        <f>D78*E78</f>
        <v>0</v>
      </c>
    </row>
    <row r="79" spans="1:7" s="33" customFormat="1" ht="15" customHeight="1">
      <c r="A79" s="40"/>
      <c r="B79" s="279" t="s">
        <v>15</v>
      </c>
      <c r="C79" s="38" t="s">
        <v>68</v>
      </c>
      <c r="D79" s="39">
        <v>300</v>
      </c>
      <c r="E79" s="311"/>
      <c r="F79" s="145"/>
      <c r="G79" s="312">
        <f>D79*E79</f>
        <v>0</v>
      </c>
    </row>
    <row r="80" spans="2:7" ht="15" customHeight="1">
      <c r="B80" s="48"/>
      <c r="C80" s="48"/>
      <c r="D80" s="49"/>
      <c r="E80" s="264"/>
      <c r="F80" s="264"/>
      <c r="G80" s="264"/>
    </row>
    <row r="81" spans="1:7" ht="15" customHeight="1">
      <c r="A81" s="7"/>
      <c r="B81" s="15" t="s">
        <v>16</v>
      </c>
      <c r="C81" s="15"/>
      <c r="D81" s="13"/>
      <c r="E81" s="208"/>
      <c r="F81" s="208"/>
      <c r="G81" s="209">
        <f>SUM(G38:G79)</f>
        <v>0</v>
      </c>
    </row>
    <row r="83" spans="1:7" ht="15" customHeight="1">
      <c r="A83" s="7"/>
      <c r="B83" s="7"/>
      <c r="C83" s="7"/>
      <c r="D83" s="13"/>
      <c r="E83" s="208"/>
      <c r="F83" s="208"/>
      <c r="G83" s="206"/>
    </row>
    <row r="84" spans="1:7" ht="15" customHeight="1">
      <c r="A84" s="5" t="s">
        <v>36</v>
      </c>
      <c r="B84" s="427" t="s">
        <v>24</v>
      </c>
      <c r="C84" s="427"/>
      <c r="D84" s="427"/>
      <c r="E84" s="427"/>
      <c r="F84" s="8"/>
      <c r="G84" s="206"/>
    </row>
    <row r="85" spans="1:7" ht="15" customHeight="1">
      <c r="A85" s="7"/>
      <c r="B85" s="7"/>
      <c r="C85" s="7"/>
      <c r="D85" s="13"/>
      <c r="E85" s="208"/>
      <c r="F85" s="208"/>
      <c r="G85" s="206"/>
    </row>
    <row r="86" spans="1:7" ht="15" customHeight="1">
      <c r="A86" s="7"/>
      <c r="B86" s="10" t="s">
        <v>44</v>
      </c>
      <c r="C86" s="7"/>
      <c r="D86" s="13"/>
      <c r="E86" s="208"/>
      <c r="F86" s="208"/>
      <c r="G86" s="206"/>
    </row>
    <row r="87" spans="1:7" ht="15" customHeight="1">
      <c r="A87" s="7"/>
      <c r="B87" s="430" t="s">
        <v>25</v>
      </c>
      <c r="C87" s="432"/>
      <c r="D87" s="432"/>
      <c r="E87" s="432"/>
      <c r="F87" s="432"/>
      <c r="G87" s="432"/>
    </row>
    <row r="88" spans="1:7" ht="15" customHeight="1">
      <c r="A88" s="7"/>
      <c r="B88" s="432"/>
      <c r="C88" s="432"/>
      <c r="D88" s="432"/>
      <c r="E88" s="432"/>
      <c r="F88" s="432"/>
      <c r="G88" s="432"/>
    </row>
    <row r="89" spans="1:7" ht="15" customHeight="1">
      <c r="A89" s="7"/>
      <c r="B89" s="433"/>
      <c r="C89" s="433"/>
      <c r="D89" s="433"/>
      <c r="E89" s="433"/>
      <c r="F89" s="433"/>
      <c r="G89" s="433"/>
    </row>
    <row r="90" spans="1:7" ht="15" customHeight="1">
      <c r="A90" s="7"/>
      <c r="B90" s="7"/>
      <c r="C90" s="7"/>
      <c r="D90" s="13"/>
      <c r="E90" s="210"/>
      <c r="F90" s="210"/>
      <c r="G90" s="206"/>
    </row>
    <row r="91" spans="1:7" ht="15" customHeight="1">
      <c r="A91" s="35" t="s">
        <v>46</v>
      </c>
      <c r="B91" s="16" t="s">
        <v>111</v>
      </c>
      <c r="C91" s="7"/>
      <c r="D91" s="13"/>
      <c r="E91" s="210"/>
      <c r="F91" s="210"/>
      <c r="G91" s="206"/>
    </row>
    <row r="92" spans="1:7" ht="40.5" customHeight="1">
      <c r="A92" s="281"/>
      <c r="B92" s="41" t="s">
        <v>112</v>
      </c>
      <c r="C92" s="38" t="s">
        <v>12</v>
      </c>
      <c r="D92" s="46">
        <v>6</v>
      </c>
      <c r="E92" s="311"/>
      <c r="F92" s="145"/>
      <c r="G92" s="312">
        <f>D92*E92</f>
        <v>0</v>
      </c>
    </row>
    <row r="93" spans="1:7" ht="15" customHeight="1">
      <c r="A93" s="281"/>
      <c r="B93" s="276"/>
      <c r="C93" s="276"/>
      <c r="D93" s="276"/>
      <c r="E93" s="273"/>
      <c r="F93" s="273"/>
      <c r="G93" s="271"/>
    </row>
    <row r="94" spans="1:7" ht="15" customHeight="1">
      <c r="A94" s="281" t="s">
        <v>55</v>
      </c>
      <c r="B94" s="16" t="s">
        <v>113</v>
      </c>
      <c r="C94" s="276"/>
      <c r="D94" s="276"/>
      <c r="E94" s="273"/>
      <c r="F94" s="273"/>
      <c r="G94" s="271"/>
    </row>
    <row r="95" spans="1:9" ht="40.5" customHeight="1">
      <c r="A95" s="281"/>
      <c r="B95" s="282" t="s">
        <v>114</v>
      </c>
      <c r="C95" s="38" t="s">
        <v>52</v>
      </c>
      <c r="D95" s="46">
        <v>3</v>
      </c>
      <c r="E95" s="311"/>
      <c r="F95" s="145"/>
      <c r="G95" s="312">
        <f>D95*E95</f>
        <v>0</v>
      </c>
      <c r="H95" s="283"/>
      <c r="I95" s="283"/>
    </row>
    <row r="96" spans="1:9" ht="15" customHeight="1">
      <c r="A96" s="281"/>
      <c r="B96" s="282"/>
      <c r="C96" s="38"/>
      <c r="D96" s="46"/>
      <c r="E96" s="273"/>
      <c r="F96" s="273"/>
      <c r="G96" s="269"/>
      <c r="H96" s="283"/>
      <c r="I96" s="283"/>
    </row>
    <row r="97" spans="1:9" ht="15" customHeight="1">
      <c r="A97" s="281" t="s">
        <v>56</v>
      </c>
      <c r="B97" s="17" t="s">
        <v>115</v>
      </c>
      <c r="C97" s="284"/>
      <c r="D97" s="284"/>
      <c r="E97" s="273"/>
      <c r="F97" s="273"/>
      <c r="G97" s="269"/>
      <c r="H97" s="283"/>
      <c r="I97" s="283"/>
    </row>
    <row r="98" spans="2:9" ht="42" customHeight="1">
      <c r="B98" s="282" t="s">
        <v>116</v>
      </c>
      <c r="C98" s="38" t="s">
        <v>52</v>
      </c>
      <c r="D98" s="46">
        <v>1.5</v>
      </c>
      <c r="E98" s="311"/>
      <c r="F98" s="145"/>
      <c r="G98" s="312">
        <f>D98*E98</f>
        <v>0</v>
      </c>
      <c r="H98" s="283"/>
      <c r="I98" s="283"/>
    </row>
    <row r="99" spans="2:9" ht="15" customHeight="1">
      <c r="B99" s="284"/>
      <c r="C99" s="284"/>
      <c r="D99" s="284"/>
      <c r="E99" s="273"/>
      <c r="F99" s="273"/>
      <c r="G99" s="269"/>
      <c r="H99" s="283"/>
      <c r="I99" s="283"/>
    </row>
    <row r="100" spans="1:9" ht="15" customHeight="1">
      <c r="A100" s="35" t="s">
        <v>57</v>
      </c>
      <c r="B100" s="17" t="s">
        <v>117</v>
      </c>
      <c r="C100" s="284"/>
      <c r="D100" s="284"/>
      <c r="E100" s="273"/>
      <c r="F100" s="273"/>
      <c r="G100" s="269"/>
      <c r="H100" s="283"/>
      <c r="I100" s="283"/>
    </row>
    <row r="101" spans="2:7" ht="39.75" customHeight="1">
      <c r="B101" s="41" t="s">
        <v>118</v>
      </c>
      <c r="C101" s="38" t="s">
        <v>52</v>
      </c>
      <c r="D101" s="46">
        <v>33</v>
      </c>
      <c r="E101" s="311"/>
      <c r="F101" s="145"/>
      <c r="G101" s="312">
        <f>D101*E101</f>
        <v>0</v>
      </c>
    </row>
    <row r="102" spans="2:6" ht="15" customHeight="1">
      <c r="B102" s="41"/>
      <c r="C102" s="38"/>
      <c r="D102" s="46"/>
      <c r="E102" s="273"/>
      <c r="F102" s="273"/>
    </row>
    <row r="103" spans="1:6" ht="15" customHeight="1">
      <c r="A103" s="35" t="s">
        <v>58</v>
      </c>
      <c r="B103" s="11" t="s">
        <v>26</v>
      </c>
      <c r="C103" s="38"/>
      <c r="D103" s="46"/>
      <c r="E103" s="273"/>
      <c r="F103" s="273"/>
    </row>
    <row r="104" spans="2:6" ht="42.75" customHeight="1">
      <c r="B104" s="414" t="s">
        <v>119</v>
      </c>
      <c r="C104" s="33"/>
      <c r="D104" s="33"/>
      <c r="E104" s="145"/>
      <c r="F104" s="145"/>
    </row>
    <row r="105" spans="1:7" ht="15" customHeight="1">
      <c r="A105" s="7"/>
      <c r="B105" s="54" t="s">
        <v>121</v>
      </c>
      <c r="C105" s="38" t="s">
        <v>52</v>
      </c>
      <c r="D105" s="46">
        <v>6.25</v>
      </c>
      <c r="E105" s="311"/>
      <c r="F105" s="145"/>
      <c r="G105" s="312">
        <f>D105*E105</f>
        <v>0</v>
      </c>
    </row>
    <row r="106" spans="1:7" ht="15" customHeight="1">
      <c r="A106" s="7"/>
      <c r="B106" s="54" t="s">
        <v>122</v>
      </c>
      <c r="C106" s="38" t="s">
        <v>52</v>
      </c>
      <c r="D106" s="46">
        <v>9</v>
      </c>
      <c r="E106" s="311"/>
      <c r="F106" s="145"/>
      <c r="G106" s="312">
        <f>D106*E106</f>
        <v>0</v>
      </c>
    </row>
    <row r="107" spans="1:7" ht="15" customHeight="1">
      <c r="A107" s="7"/>
      <c r="B107" s="409" t="s">
        <v>120</v>
      </c>
      <c r="C107" s="38" t="s">
        <v>52</v>
      </c>
      <c r="D107" s="46">
        <v>7.5</v>
      </c>
      <c r="E107" s="311"/>
      <c r="F107" s="145"/>
      <c r="G107" s="312">
        <f>D107*E107</f>
        <v>0</v>
      </c>
    </row>
    <row r="108" spans="1:7" ht="15" customHeight="1">
      <c r="A108" s="7"/>
      <c r="B108" s="18"/>
      <c r="C108" s="18"/>
      <c r="D108" s="19"/>
      <c r="E108" s="211"/>
      <c r="F108" s="211"/>
      <c r="G108" s="212"/>
    </row>
    <row r="109" spans="1:7" ht="15" customHeight="1">
      <c r="A109" s="7"/>
      <c r="B109" s="7" t="s">
        <v>27</v>
      </c>
      <c r="C109" s="7"/>
      <c r="D109" s="13"/>
      <c r="E109" s="208"/>
      <c r="F109" s="208"/>
      <c r="G109" s="209">
        <f>SUM(G92:G107)</f>
        <v>0</v>
      </c>
    </row>
    <row r="110" spans="1:7" ht="15" customHeight="1">
      <c r="A110" s="7"/>
      <c r="B110" s="7"/>
      <c r="C110" s="7"/>
      <c r="D110" s="13"/>
      <c r="E110" s="208"/>
      <c r="F110" s="208"/>
      <c r="G110" s="206"/>
    </row>
    <row r="111" spans="1:7" s="7" customFormat="1" ht="15" customHeight="1">
      <c r="A111" s="5" t="s">
        <v>123</v>
      </c>
      <c r="B111" s="427" t="s">
        <v>70</v>
      </c>
      <c r="C111" s="427"/>
      <c r="D111" s="427"/>
      <c r="E111" s="427"/>
      <c r="F111" s="8"/>
      <c r="G111" s="206"/>
    </row>
    <row r="112" spans="1:7" s="7" customFormat="1" ht="15" customHeight="1">
      <c r="A112" s="5"/>
      <c r="B112" s="8"/>
      <c r="C112" s="8"/>
      <c r="D112" s="8"/>
      <c r="E112" s="146"/>
      <c r="F112" s="146"/>
      <c r="G112" s="206"/>
    </row>
    <row r="113" spans="1:7" s="33" customFormat="1" ht="12.75">
      <c r="A113" s="9"/>
      <c r="B113" s="10" t="s">
        <v>44</v>
      </c>
      <c r="C113" s="38"/>
      <c r="D113" s="39"/>
      <c r="E113" s="146"/>
      <c r="F113" s="146"/>
      <c r="G113" s="146"/>
    </row>
    <row r="114" spans="1:7" s="33" customFormat="1" ht="51.75" customHeight="1">
      <c r="A114" s="40"/>
      <c r="B114" s="430" t="s">
        <v>18</v>
      </c>
      <c r="C114" s="430"/>
      <c r="D114" s="430"/>
      <c r="E114" s="430"/>
      <c r="F114" s="430"/>
      <c r="G114" s="430"/>
    </row>
    <row r="116" spans="1:4" ht="15" customHeight="1">
      <c r="A116" s="40" t="s">
        <v>46</v>
      </c>
      <c r="B116" s="11" t="s">
        <v>124</v>
      </c>
      <c r="C116" s="38"/>
      <c r="D116" s="39"/>
    </row>
    <row r="117" spans="1:7" ht="195.75" customHeight="1">
      <c r="A117" s="40"/>
      <c r="B117" s="54" t="s">
        <v>125</v>
      </c>
      <c r="C117" s="38"/>
      <c r="D117" s="39"/>
      <c r="E117" s="273"/>
      <c r="F117" s="273"/>
      <c r="G117" s="146" t="str">
        <f>IF(E117=0," ",D117*E117)</f>
        <v> </v>
      </c>
    </row>
    <row r="118" spans="2:7" ht="15" customHeight="1">
      <c r="B118" s="41" t="s">
        <v>126</v>
      </c>
      <c r="C118" s="38" t="s">
        <v>52</v>
      </c>
      <c r="D118" s="46">
        <v>9</v>
      </c>
      <c r="E118" s="311"/>
      <c r="F118" s="145"/>
      <c r="G118" s="312">
        <f>D118*E118</f>
        <v>0</v>
      </c>
    </row>
    <row r="119" spans="2:7" ht="15" customHeight="1">
      <c r="B119" s="41" t="s">
        <v>127</v>
      </c>
      <c r="C119" s="38" t="s">
        <v>52</v>
      </c>
      <c r="D119" s="46">
        <v>36</v>
      </c>
      <c r="E119" s="311"/>
      <c r="F119" s="145"/>
      <c r="G119" s="312">
        <f>D119*E119</f>
        <v>0</v>
      </c>
    </row>
    <row r="120" spans="5:6" ht="15" customHeight="1">
      <c r="E120" s="145"/>
      <c r="F120" s="145"/>
    </row>
    <row r="121" spans="1:6" ht="15" customHeight="1">
      <c r="A121" s="40" t="s">
        <v>55</v>
      </c>
      <c r="B121" s="11" t="s">
        <v>128</v>
      </c>
      <c r="C121" s="38"/>
      <c r="D121" s="39"/>
      <c r="E121" s="145"/>
      <c r="F121" s="145"/>
    </row>
    <row r="122" spans="1:7" ht="93" customHeight="1">
      <c r="A122" s="40"/>
      <c r="B122" s="41" t="s">
        <v>129</v>
      </c>
      <c r="C122" s="38" t="s">
        <v>52</v>
      </c>
      <c r="D122" s="46">
        <v>33</v>
      </c>
      <c r="E122" s="311"/>
      <c r="F122" s="145"/>
      <c r="G122" s="312">
        <f>D122*E122</f>
        <v>0</v>
      </c>
    </row>
    <row r="123" spans="2:7" ht="15" customHeight="1">
      <c r="B123" s="48"/>
      <c r="C123" s="48"/>
      <c r="D123" s="49"/>
      <c r="E123" s="264"/>
      <c r="F123" s="264"/>
      <c r="G123" s="264"/>
    </row>
    <row r="124" spans="1:7" ht="15" customHeight="1">
      <c r="A124" s="7"/>
      <c r="B124" s="7" t="s">
        <v>8</v>
      </c>
      <c r="C124" s="15"/>
      <c r="D124" s="13"/>
      <c r="E124" s="208"/>
      <c r="F124" s="208"/>
      <c r="G124" s="313">
        <f>SUM(G118:G123)</f>
        <v>0</v>
      </c>
    </row>
    <row r="127" spans="1:7" s="7" customFormat="1" ht="15" customHeight="1">
      <c r="A127" s="5" t="s">
        <v>37</v>
      </c>
      <c r="B127" s="427" t="s">
        <v>71</v>
      </c>
      <c r="C127" s="427"/>
      <c r="D127" s="427"/>
      <c r="E127" s="427"/>
      <c r="F127" s="8"/>
      <c r="G127" s="206"/>
    </row>
    <row r="128" spans="1:7" s="7" customFormat="1" ht="15" customHeight="1">
      <c r="A128" s="5"/>
      <c r="B128" s="8"/>
      <c r="C128" s="8"/>
      <c r="D128" s="8"/>
      <c r="E128" s="146"/>
      <c r="F128" s="146"/>
      <c r="G128" s="206"/>
    </row>
    <row r="129" spans="1:7" s="33" customFormat="1" ht="12.75">
      <c r="A129" s="40" t="s">
        <v>46</v>
      </c>
      <c r="B129" s="11" t="s">
        <v>130</v>
      </c>
      <c r="C129" s="38"/>
      <c r="D129" s="39"/>
      <c r="E129" s="146"/>
      <c r="F129" s="146"/>
      <c r="G129" s="146"/>
    </row>
    <row r="130" spans="1:7" s="33" customFormat="1" ht="54.75" customHeight="1">
      <c r="A130" s="40"/>
      <c r="B130" s="41" t="s">
        <v>131</v>
      </c>
      <c r="C130" s="38" t="s">
        <v>52</v>
      </c>
      <c r="D130" s="285">
        <v>7.5</v>
      </c>
      <c r="E130" s="311"/>
      <c r="F130" s="145"/>
      <c r="G130" s="312">
        <f>D130*E130</f>
        <v>0</v>
      </c>
    </row>
    <row r="131" spans="2:7" ht="15" customHeight="1">
      <c r="B131" s="48"/>
      <c r="C131" s="48"/>
      <c r="D131" s="49"/>
      <c r="E131" s="264"/>
      <c r="F131" s="264"/>
      <c r="G131" s="264"/>
    </row>
    <row r="132" spans="1:7" ht="15" customHeight="1">
      <c r="A132" s="7"/>
      <c r="B132" s="7" t="s">
        <v>9</v>
      </c>
      <c r="C132" s="7"/>
      <c r="D132" s="13"/>
      <c r="E132" s="208"/>
      <c r="F132" s="208"/>
      <c r="G132" s="313">
        <f>SUM(G130:G130)</f>
        <v>0</v>
      </c>
    </row>
    <row r="133" spans="1:7" ht="15" customHeight="1">
      <c r="A133" s="7"/>
      <c r="B133" s="7"/>
      <c r="C133" s="7"/>
      <c r="D133" s="13"/>
      <c r="E133" s="208"/>
      <c r="F133" s="208"/>
      <c r="G133" s="206"/>
    </row>
    <row r="134" spans="1:7" ht="15" customHeight="1">
      <c r="A134" s="5" t="s">
        <v>39</v>
      </c>
      <c r="B134" s="427" t="s">
        <v>78</v>
      </c>
      <c r="C134" s="427"/>
      <c r="D134" s="427"/>
      <c r="E134" s="427"/>
      <c r="F134" s="8"/>
      <c r="G134" s="206"/>
    </row>
    <row r="135" spans="1:7" ht="15" customHeight="1">
      <c r="A135" s="5"/>
      <c r="B135" s="8"/>
      <c r="C135" s="8"/>
      <c r="D135" s="8"/>
      <c r="G135" s="206"/>
    </row>
    <row r="136" spans="1:8" ht="15" customHeight="1">
      <c r="A136" s="40" t="s">
        <v>46</v>
      </c>
      <c r="B136" s="11" t="s">
        <v>132</v>
      </c>
      <c r="C136" s="38"/>
      <c r="D136" s="39"/>
      <c r="H136" s="33"/>
    </row>
    <row r="137" spans="1:8" ht="120" customHeight="1">
      <c r="A137" s="40"/>
      <c r="B137" s="41" t="s">
        <v>133</v>
      </c>
      <c r="C137" s="38" t="s">
        <v>52</v>
      </c>
      <c r="D137" s="146">
        <v>16</v>
      </c>
      <c r="E137" s="311"/>
      <c r="F137" s="145"/>
      <c r="G137" s="312">
        <f>D137*E137</f>
        <v>0</v>
      </c>
      <c r="H137" s="33"/>
    </row>
    <row r="138" spans="5:8" ht="15" customHeight="1">
      <c r="E138" s="145"/>
      <c r="F138" s="145"/>
      <c r="H138" s="33"/>
    </row>
    <row r="139" spans="1:8" ht="15" customHeight="1">
      <c r="A139" s="40" t="s">
        <v>55</v>
      </c>
      <c r="B139" s="11" t="s">
        <v>134</v>
      </c>
      <c r="C139" s="38"/>
      <c r="D139" s="39"/>
      <c r="E139" s="145"/>
      <c r="F139" s="145"/>
      <c r="H139" s="33"/>
    </row>
    <row r="140" spans="1:8" ht="94.5" customHeight="1">
      <c r="A140" s="40"/>
      <c r="B140" s="41" t="s">
        <v>135</v>
      </c>
      <c r="C140" s="38" t="s">
        <v>52</v>
      </c>
      <c r="D140" s="146">
        <v>18</v>
      </c>
      <c r="E140" s="311"/>
      <c r="F140" s="145"/>
      <c r="G140" s="312">
        <f>D140*E140</f>
        <v>0</v>
      </c>
      <c r="H140" s="33"/>
    </row>
    <row r="141" spans="5:8" ht="15" customHeight="1">
      <c r="E141" s="145"/>
      <c r="F141" s="145"/>
      <c r="H141" s="33"/>
    </row>
    <row r="142" spans="1:8" ht="15" customHeight="1">
      <c r="A142" s="40" t="s">
        <v>56</v>
      </c>
      <c r="B142" s="11" t="s">
        <v>136</v>
      </c>
      <c r="C142" s="38"/>
      <c r="D142" s="39"/>
      <c r="E142" s="145"/>
      <c r="F142" s="145"/>
      <c r="H142" s="33"/>
    </row>
    <row r="143" spans="1:8" ht="89.25" customHeight="1">
      <c r="A143" s="40"/>
      <c r="B143" s="41" t="s">
        <v>782</v>
      </c>
      <c r="C143" s="38" t="s">
        <v>52</v>
      </c>
      <c r="D143" s="146">
        <v>18</v>
      </c>
      <c r="E143" s="311"/>
      <c r="F143" s="145"/>
      <c r="G143" s="312">
        <f>D143*E143</f>
        <v>0</v>
      </c>
      <c r="H143" s="33"/>
    </row>
    <row r="144" spans="2:8" ht="15" customHeight="1">
      <c r="B144" s="48"/>
      <c r="C144" s="48"/>
      <c r="D144" s="49"/>
      <c r="E144" s="264"/>
      <c r="F144" s="264"/>
      <c r="G144" s="264"/>
      <c r="H144" s="33"/>
    </row>
    <row r="145" spans="1:8" ht="15" customHeight="1">
      <c r="A145" s="7"/>
      <c r="B145" s="7" t="s">
        <v>79</v>
      </c>
      <c r="C145" s="7"/>
      <c r="D145" s="13"/>
      <c r="E145" s="208"/>
      <c r="F145" s="208"/>
      <c r="G145" s="313">
        <f>SUM(G137:G143)</f>
        <v>0</v>
      </c>
      <c r="H145" s="33"/>
    </row>
    <row r="146" spans="1:8" ht="15" customHeight="1">
      <c r="A146" s="7"/>
      <c r="B146" s="7"/>
      <c r="C146" s="7"/>
      <c r="D146" s="13"/>
      <c r="E146" s="208"/>
      <c r="F146" s="208"/>
      <c r="G146" s="209"/>
      <c r="H146" s="33"/>
    </row>
    <row r="147" spans="1:8" ht="15" customHeight="1">
      <c r="A147" s="7"/>
      <c r="B147" s="7"/>
      <c r="C147" s="7"/>
      <c r="D147" s="13"/>
      <c r="E147" s="208"/>
      <c r="F147" s="208"/>
      <c r="G147" s="209"/>
      <c r="H147" s="33"/>
    </row>
    <row r="148" spans="1:8" ht="15" customHeight="1">
      <c r="A148" s="5" t="s">
        <v>38</v>
      </c>
      <c r="B148" s="427" t="s">
        <v>80</v>
      </c>
      <c r="C148" s="427"/>
      <c r="D148" s="427"/>
      <c r="E148" s="427"/>
      <c r="F148" s="8"/>
      <c r="G148" s="209"/>
      <c r="H148" s="33"/>
    </row>
    <row r="149" spans="1:8" ht="15" customHeight="1">
      <c r="A149" s="7"/>
      <c r="B149" s="7"/>
      <c r="C149" s="7"/>
      <c r="D149" s="13"/>
      <c r="E149" s="208"/>
      <c r="F149" s="208"/>
      <c r="G149" s="209"/>
      <c r="H149" s="33"/>
    </row>
    <row r="150" spans="1:8" ht="15" customHeight="1">
      <c r="A150" s="40" t="s">
        <v>46</v>
      </c>
      <c r="B150" s="16" t="s">
        <v>137</v>
      </c>
      <c r="C150" s="7"/>
      <c r="D150" s="13"/>
      <c r="E150" s="208"/>
      <c r="F150" s="208"/>
      <c r="G150" s="209"/>
      <c r="H150" s="33"/>
    </row>
    <row r="151" spans="1:8" ht="39.75" customHeight="1">
      <c r="A151" s="34"/>
      <c r="B151" s="186" t="s">
        <v>783</v>
      </c>
      <c r="C151" s="38" t="s">
        <v>52</v>
      </c>
      <c r="D151" s="146">
        <v>15.5</v>
      </c>
      <c r="E151" s="311"/>
      <c r="F151" s="145"/>
      <c r="G151" s="312">
        <f>D151*E151</f>
        <v>0</v>
      </c>
      <c r="H151" s="33"/>
    </row>
    <row r="152" spans="1:8" ht="15" customHeight="1">
      <c r="A152" s="7"/>
      <c r="B152" s="7"/>
      <c r="C152" s="7"/>
      <c r="D152" s="13"/>
      <c r="E152" s="210"/>
      <c r="F152" s="210"/>
      <c r="G152" s="209"/>
      <c r="H152" s="33"/>
    </row>
    <row r="153" spans="1:8" ht="15" customHeight="1">
      <c r="A153" s="40" t="s">
        <v>55</v>
      </c>
      <c r="B153" s="16" t="s">
        <v>138</v>
      </c>
      <c r="C153" s="7"/>
      <c r="D153" s="13"/>
      <c r="E153" s="210"/>
      <c r="F153" s="210"/>
      <c r="G153" s="209"/>
      <c r="H153" s="33"/>
    </row>
    <row r="154" spans="1:8" ht="15" customHeight="1">
      <c r="A154" s="7"/>
      <c r="B154" s="440" t="s">
        <v>139</v>
      </c>
      <c r="C154" s="7"/>
      <c r="D154" s="13"/>
      <c r="E154" s="210"/>
      <c r="F154" s="210"/>
      <c r="G154" s="209"/>
      <c r="H154" s="33"/>
    </row>
    <row r="155" spans="1:8" ht="15" customHeight="1">
      <c r="A155" s="7"/>
      <c r="B155" s="440"/>
      <c r="C155" s="38" t="s">
        <v>75</v>
      </c>
      <c r="D155" s="146">
        <v>4</v>
      </c>
      <c r="E155" s="311"/>
      <c r="F155" s="145"/>
      <c r="G155" s="312">
        <f>D155*E155</f>
        <v>0</v>
      </c>
      <c r="H155" s="33"/>
    </row>
    <row r="156" spans="1:8" ht="15" customHeight="1">
      <c r="A156" s="7"/>
      <c r="B156" s="7"/>
      <c r="C156" s="7"/>
      <c r="D156" s="13"/>
      <c r="E156" s="210"/>
      <c r="F156" s="210"/>
      <c r="G156" s="209"/>
      <c r="H156" s="33"/>
    </row>
    <row r="157" spans="1:8" ht="15" customHeight="1">
      <c r="A157" s="40" t="s">
        <v>56</v>
      </c>
      <c r="B157" s="16" t="s">
        <v>140</v>
      </c>
      <c r="C157" s="7"/>
      <c r="D157" s="13"/>
      <c r="E157" s="210"/>
      <c r="F157" s="210"/>
      <c r="G157" s="209"/>
      <c r="H157" s="33"/>
    </row>
    <row r="158" spans="1:8" ht="15" customHeight="1">
      <c r="A158" s="7"/>
      <c r="B158" s="440" t="s">
        <v>141</v>
      </c>
      <c r="C158" s="7"/>
      <c r="D158" s="13"/>
      <c r="E158" s="210"/>
      <c r="F158" s="210"/>
      <c r="G158" s="209"/>
      <c r="H158" s="33"/>
    </row>
    <row r="159" spans="1:8" ht="15" customHeight="1">
      <c r="A159" s="7"/>
      <c r="B159" s="440"/>
      <c r="C159" s="34" t="s">
        <v>69</v>
      </c>
      <c r="D159" s="274">
        <v>6</v>
      </c>
      <c r="E159" s="311"/>
      <c r="F159" s="145"/>
      <c r="G159" s="312">
        <f>D159*E159</f>
        <v>0</v>
      </c>
      <c r="H159" s="33"/>
    </row>
    <row r="160" spans="1:8" ht="15" customHeight="1">
      <c r="A160" s="7"/>
      <c r="B160" s="18"/>
      <c r="C160" s="18"/>
      <c r="D160" s="19"/>
      <c r="E160" s="213"/>
      <c r="F160" s="213"/>
      <c r="G160" s="214"/>
      <c r="H160" s="33"/>
    </row>
    <row r="161" spans="1:8" ht="15" customHeight="1">
      <c r="A161" s="7"/>
      <c r="B161" s="7" t="s">
        <v>81</v>
      </c>
      <c r="C161" s="7"/>
      <c r="D161" s="13"/>
      <c r="E161" s="208"/>
      <c r="F161" s="208"/>
      <c r="G161" s="313">
        <f>SUM(G151:G159)</f>
        <v>0</v>
      </c>
      <c r="H161" s="33"/>
    </row>
    <row r="162" spans="1:7" ht="15" customHeight="1">
      <c r="A162" s="7"/>
      <c r="B162" s="7"/>
      <c r="C162" s="7"/>
      <c r="D162" s="13"/>
      <c r="E162" s="208"/>
      <c r="F162" s="208"/>
      <c r="G162" s="206"/>
    </row>
    <row r="164" spans="1:12" ht="15" customHeight="1">
      <c r="A164" s="5" t="s">
        <v>72</v>
      </c>
      <c r="B164" s="437" t="s">
        <v>73</v>
      </c>
      <c r="C164" s="437"/>
      <c r="D164" s="437"/>
      <c r="E164" s="437"/>
      <c r="F164" s="6"/>
      <c r="G164" s="206"/>
      <c r="H164" s="7"/>
      <c r="I164" s="7"/>
      <c r="J164" s="7"/>
      <c r="K164" s="7"/>
      <c r="L164" s="7"/>
    </row>
    <row r="165" spans="1:12" ht="15" customHeight="1">
      <c r="A165" s="13"/>
      <c r="B165" s="12"/>
      <c r="C165" s="12"/>
      <c r="D165" s="12"/>
      <c r="E165" s="208"/>
      <c r="F165" s="208"/>
      <c r="G165" s="206"/>
      <c r="H165" s="7"/>
      <c r="I165" s="7"/>
      <c r="J165" s="7"/>
      <c r="K165" s="7"/>
      <c r="L165" s="7"/>
    </row>
    <row r="167" spans="1:12" ht="15" customHeight="1">
      <c r="A167" s="5" t="s">
        <v>40</v>
      </c>
      <c r="B167" s="427" t="s">
        <v>82</v>
      </c>
      <c r="C167" s="427"/>
      <c r="D167" s="427"/>
      <c r="E167" s="427"/>
      <c r="F167" s="8"/>
      <c r="G167" s="206"/>
      <c r="H167" s="7"/>
      <c r="I167" s="7"/>
      <c r="J167" s="7"/>
      <c r="K167" s="7"/>
      <c r="L167" s="7"/>
    </row>
    <row r="168" spans="1:12" ht="15" customHeight="1">
      <c r="A168" s="40"/>
      <c r="B168" s="41"/>
      <c r="C168" s="41"/>
      <c r="D168" s="41"/>
      <c r="E168" s="269"/>
      <c r="F168" s="269"/>
      <c r="G168" s="269"/>
      <c r="H168" s="33"/>
      <c r="I168" s="33"/>
      <c r="J168" s="33"/>
      <c r="K168" s="33"/>
      <c r="L168" s="33"/>
    </row>
    <row r="169" spans="1:12" ht="15" customHeight="1">
      <c r="A169" s="40" t="s">
        <v>46</v>
      </c>
      <c r="B169" s="11" t="s">
        <v>142</v>
      </c>
      <c r="C169" s="38"/>
      <c r="D169" s="39"/>
      <c r="H169" s="33"/>
      <c r="I169" s="33"/>
      <c r="J169" s="33"/>
      <c r="K169" s="33"/>
      <c r="L169" s="33"/>
    </row>
    <row r="170" spans="1:12" ht="68.25" customHeight="1">
      <c r="A170" s="40"/>
      <c r="B170" s="54" t="s">
        <v>143</v>
      </c>
      <c r="C170" s="38"/>
      <c r="D170" s="39"/>
      <c r="E170" s="145"/>
      <c r="F170" s="145"/>
      <c r="H170" s="33"/>
      <c r="I170" s="33"/>
      <c r="J170" s="33"/>
      <c r="K170" s="33"/>
      <c r="L170" s="33"/>
    </row>
    <row r="171" spans="1:12" ht="15" customHeight="1">
      <c r="A171" s="40"/>
      <c r="B171" s="52" t="s">
        <v>144</v>
      </c>
      <c r="C171" s="38" t="s">
        <v>69</v>
      </c>
      <c r="D171" s="146">
        <v>2</v>
      </c>
      <c r="E171" s="311"/>
      <c r="F171" s="145"/>
      <c r="G171" s="312">
        <f>D171*E171</f>
        <v>0</v>
      </c>
      <c r="H171" s="33"/>
      <c r="I171" s="33"/>
      <c r="J171" s="33"/>
      <c r="K171" s="33"/>
      <c r="L171" s="33"/>
    </row>
    <row r="172" spans="1:12" ht="15" customHeight="1">
      <c r="A172" s="40"/>
      <c r="B172" s="52" t="s">
        <v>145</v>
      </c>
      <c r="C172" s="38" t="s">
        <v>69</v>
      </c>
      <c r="D172" s="146">
        <v>1</v>
      </c>
      <c r="E172" s="311"/>
      <c r="F172" s="145"/>
      <c r="G172" s="312">
        <f>D172*E172</f>
        <v>0</v>
      </c>
      <c r="H172" s="33"/>
      <c r="I172" s="33"/>
      <c r="J172" s="33"/>
      <c r="K172" s="33"/>
      <c r="L172" s="33"/>
    </row>
    <row r="173" spans="1:12" ht="15" customHeight="1">
      <c r="A173" s="40"/>
      <c r="B173" s="52"/>
      <c r="C173" s="38"/>
      <c r="D173" s="39"/>
      <c r="E173" s="145"/>
      <c r="F173" s="145"/>
      <c r="H173" s="33"/>
      <c r="I173" s="33"/>
      <c r="J173" s="33"/>
      <c r="K173" s="33"/>
      <c r="L173" s="33"/>
    </row>
    <row r="174" spans="1:12" ht="15" customHeight="1">
      <c r="A174" s="40" t="s">
        <v>55</v>
      </c>
      <c r="B174" s="11" t="s">
        <v>146</v>
      </c>
      <c r="C174" s="38"/>
      <c r="D174" s="39"/>
      <c r="E174" s="145"/>
      <c r="F174" s="145"/>
      <c r="H174" s="33"/>
      <c r="I174" s="33"/>
      <c r="J174" s="33"/>
      <c r="K174" s="33"/>
      <c r="L174" s="33"/>
    </row>
    <row r="175" spans="1:12" s="410" customFormat="1" ht="80.25" customHeight="1">
      <c r="A175" s="403"/>
      <c r="B175" s="54" t="s">
        <v>665</v>
      </c>
      <c r="C175" s="404" t="s">
        <v>69</v>
      </c>
      <c r="D175" s="405">
        <v>1</v>
      </c>
      <c r="E175" s="406"/>
      <c r="F175" s="407"/>
      <c r="G175" s="408">
        <f>D175*E175</f>
        <v>0</v>
      </c>
      <c r="H175" s="409"/>
      <c r="I175" s="409"/>
      <c r="J175" s="409"/>
      <c r="K175" s="409"/>
      <c r="L175" s="409"/>
    </row>
    <row r="176" spans="1:12" s="410" customFormat="1" ht="15" customHeight="1">
      <c r="A176" s="411"/>
      <c r="D176" s="411"/>
      <c r="E176" s="407"/>
      <c r="F176" s="407"/>
      <c r="G176" s="405"/>
      <c r="H176" s="409"/>
      <c r="I176" s="409"/>
      <c r="J176" s="409"/>
      <c r="K176" s="409"/>
      <c r="L176" s="409"/>
    </row>
    <row r="177" spans="1:12" s="410" customFormat="1" ht="15" customHeight="1">
      <c r="A177" s="403" t="s">
        <v>56</v>
      </c>
      <c r="B177" s="412" t="s">
        <v>147</v>
      </c>
      <c r="C177" s="404"/>
      <c r="D177" s="413"/>
      <c r="E177" s="407"/>
      <c r="F177" s="407"/>
      <c r="G177" s="405"/>
      <c r="H177" s="409"/>
      <c r="I177" s="409"/>
      <c r="J177" s="409"/>
      <c r="K177" s="409"/>
      <c r="L177" s="409"/>
    </row>
    <row r="178" spans="1:12" s="410" customFormat="1" ht="39" customHeight="1">
      <c r="A178" s="403"/>
      <c r="B178" s="54" t="s">
        <v>666</v>
      </c>
      <c r="C178" s="404" t="s">
        <v>69</v>
      </c>
      <c r="D178" s="405">
        <v>1</v>
      </c>
      <c r="E178" s="406"/>
      <c r="F178" s="407"/>
      <c r="G178" s="408">
        <f>D178*E178</f>
        <v>0</v>
      </c>
      <c r="H178" s="409"/>
      <c r="I178" s="409"/>
      <c r="J178" s="409"/>
      <c r="K178" s="409"/>
      <c r="L178" s="409"/>
    </row>
    <row r="179" spans="1:12" ht="15" customHeight="1">
      <c r="A179" s="40"/>
      <c r="B179" s="52"/>
      <c r="C179" s="38"/>
      <c r="D179" s="39"/>
      <c r="H179" s="33"/>
      <c r="I179" s="33"/>
      <c r="J179" s="33"/>
      <c r="K179" s="33"/>
      <c r="L179" s="33"/>
    </row>
    <row r="180" spans="1:12" ht="15" customHeight="1">
      <c r="A180" s="7"/>
      <c r="B180" s="431" t="s">
        <v>83</v>
      </c>
      <c r="C180" s="431"/>
      <c r="D180" s="20"/>
      <c r="E180" s="215"/>
      <c r="F180" s="215"/>
      <c r="G180" s="313">
        <f>SUM(G170:G178)</f>
        <v>0</v>
      </c>
      <c r="H180" s="7"/>
      <c r="I180" s="7"/>
      <c r="J180" s="7"/>
      <c r="K180" s="7"/>
      <c r="L180" s="7"/>
    </row>
    <row r="181" spans="1:12" ht="15" customHeight="1">
      <c r="A181" s="7"/>
      <c r="B181" s="12"/>
      <c r="C181" s="12"/>
      <c r="D181" s="13"/>
      <c r="E181" s="208"/>
      <c r="F181" s="208"/>
      <c r="G181" s="206"/>
      <c r="H181" s="7"/>
      <c r="I181" s="7"/>
      <c r="J181" s="7"/>
      <c r="K181" s="7"/>
      <c r="L181" s="7"/>
    </row>
    <row r="182" spans="1:12" ht="15" customHeight="1">
      <c r="A182" s="7"/>
      <c r="B182" s="12"/>
      <c r="C182" s="12"/>
      <c r="D182" s="13"/>
      <c r="E182" s="208"/>
      <c r="F182" s="208"/>
      <c r="G182" s="206"/>
      <c r="H182" s="7"/>
      <c r="I182" s="7"/>
      <c r="J182" s="7"/>
      <c r="K182" s="7"/>
      <c r="L182" s="7"/>
    </row>
    <row r="183" spans="1:12" ht="15" customHeight="1">
      <c r="A183" s="21" t="s">
        <v>148</v>
      </c>
      <c r="B183" s="22" t="s">
        <v>74</v>
      </c>
      <c r="C183" s="219"/>
      <c r="D183" s="219"/>
      <c r="H183" s="219"/>
      <c r="I183" s="219"/>
      <c r="J183" s="219"/>
      <c r="K183" s="219"/>
      <c r="L183" s="219"/>
    </row>
    <row r="184" spans="1:12" ht="15" customHeight="1">
      <c r="A184" s="219"/>
      <c r="B184" s="283"/>
      <c r="C184" s="283"/>
      <c r="D184" s="283"/>
      <c r="E184" s="269"/>
      <c r="F184" s="269"/>
      <c r="G184" s="269"/>
      <c r="H184" s="283"/>
      <c r="I184" s="283"/>
      <c r="J184" s="283"/>
      <c r="K184" s="283"/>
      <c r="L184" s="283"/>
    </row>
    <row r="185" spans="1:12" ht="15" customHeight="1">
      <c r="A185" s="44" t="s">
        <v>46</v>
      </c>
      <c r="B185" s="23" t="s">
        <v>150</v>
      </c>
      <c r="C185" s="283"/>
      <c r="D185" s="283"/>
      <c r="E185" s="269"/>
      <c r="F185" s="269"/>
      <c r="G185" s="269"/>
      <c r="H185" s="283"/>
      <c r="I185" s="283"/>
      <c r="J185" s="283"/>
      <c r="K185" s="283"/>
      <c r="L185" s="283"/>
    </row>
    <row r="186" spans="1:12" ht="119.25" customHeight="1">
      <c r="A186" s="281"/>
      <c r="B186" s="54" t="s">
        <v>149</v>
      </c>
      <c r="C186" s="38" t="s">
        <v>75</v>
      </c>
      <c r="D186" s="46">
        <v>8</v>
      </c>
      <c r="E186" s="311"/>
      <c r="F186" s="145"/>
      <c r="G186" s="312">
        <f>D186*E186</f>
        <v>0</v>
      </c>
      <c r="H186" s="283"/>
      <c r="I186" s="283"/>
      <c r="J186" s="283"/>
      <c r="K186" s="283"/>
      <c r="L186" s="283"/>
    </row>
    <row r="187" spans="2:12" ht="15" customHeight="1">
      <c r="B187" s="286"/>
      <c r="C187" s="286"/>
      <c r="D187" s="287"/>
      <c r="E187" s="273"/>
      <c r="F187" s="273"/>
      <c r="G187" s="269"/>
      <c r="H187" s="283"/>
      <c r="I187" s="283"/>
      <c r="J187" s="283"/>
      <c r="K187" s="283"/>
      <c r="L187" s="283"/>
    </row>
    <row r="188" spans="1:12" ht="15" customHeight="1">
      <c r="A188" s="40" t="s">
        <v>55</v>
      </c>
      <c r="B188" s="11" t="s">
        <v>151</v>
      </c>
      <c r="C188" s="38"/>
      <c r="D188" s="46"/>
      <c r="E188" s="145"/>
      <c r="F188" s="145"/>
      <c r="H188" s="283"/>
      <c r="I188" s="283"/>
      <c r="J188" s="283"/>
      <c r="K188" s="283"/>
      <c r="L188" s="283"/>
    </row>
    <row r="189" spans="1:12" ht="81" customHeight="1">
      <c r="A189" s="40"/>
      <c r="B189" s="41" t="s">
        <v>152</v>
      </c>
      <c r="C189" s="38" t="s">
        <v>75</v>
      </c>
      <c r="D189" s="46">
        <v>8</v>
      </c>
      <c r="E189" s="311"/>
      <c r="F189" s="145"/>
      <c r="G189" s="312">
        <f>D189*E189</f>
        <v>0</v>
      </c>
      <c r="H189" s="283"/>
      <c r="I189" s="283"/>
      <c r="J189" s="283"/>
      <c r="K189" s="283"/>
      <c r="L189" s="283"/>
    </row>
    <row r="190" spans="1:12" ht="15" customHeight="1">
      <c r="A190" s="40"/>
      <c r="B190" s="52"/>
      <c r="C190" s="38"/>
      <c r="D190" s="39"/>
      <c r="E190" s="145"/>
      <c r="F190" s="145"/>
      <c r="G190" s="146" t="str">
        <f>IF(E190=0," ",D190*E190)</f>
        <v> </v>
      </c>
      <c r="H190" s="283"/>
      <c r="I190" s="283"/>
      <c r="J190" s="283"/>
      <c r="K190" s="283"/>
      <c r="L190" s="283"/>
    </row>
    <row r="191" spans="1:12" ht="15" customHeight="1">
      <c r="A191" s="288" t="s">
        <v>56</v>
      </c>
      <c r="B191" s="24" t="s">
        <v>153</v>
      </c>
      <c r="C191" s="283"/>
      <c r="D191" s="283"/>
      <c r="E191" s="273"/>
      <c r="F191" s="273"/>
      <c r="G191" s="269"/>
      <c r="H191" s="283"/>
      <c r="I191" s="283"/>
      <c r="J191" s="283"/>
      <c r="K191" s="283"/>
      <c r="L191" s="283"/>
    </row>
    <row r="192" spans="2:12" ht="54" customHeight="1">
      <c r="B192" s="54" t="s">
        <v>154</v>
      </c>
      <c r="C192" s="44" t="s">
        <v>75</v>
      </c>
      <c r="D192" s="146">
        <v>9</v>
      </c>
      <c r="E192" s="311"/>
      <c r="F192" s="145"/>
      <c r="G192" s="312">
        <f>D192*E192</f>
        <v>0</v>
      </c>
      <c r="H192" s="280"/>
      <c r="I192" s="283"/>
      <c r="J192" s="283"/>
      <c r="K192" s="283"/>
      <c r="L192" s="283"/>
    </row>
    <row r="193" spans="1:12" ht="15" customHeight="1">
      <c r="A193" s="219"/>
      <c r="B193" s="25"/>
      <c r="C193" s="289"/>
      <c r="D193" s="289"/>
      <c r="E193" s="290"/>
      <c r="F193" s="290"/>
      <c r="G193" s="290"/>
      <c r="H193" s="291"/>
      <c r="K193" s="26"/>
      <c r="L193" s="21"/>
    </row>
    <row r="194" spans="1:12" ht="15" customHeight="1">
      <c r="A194" s="219"/>
      <c r="B194" s="27" t="s">
        <v>10</v>
      </c>
      <c r="C194" s="291"/>
      <c r="D194" s="291"/>
      <c r="E194" s="269"/>
      <c r="F194" s="269"/>
      <c r="G194" s="321">
        <f>SUM(G186:G192)</f>
        <v>0</v>
      </c>
      <c r="H194" s="291"/>
      <c r="K194" s="26"/>
      <c r="L194" s="21"/>
    </row>
    <row r="195" spans="1:12" ht="15" customHeight="1">
      <c r="A195" s="219"/>
      <c r="B195" s="27"/>
      <c r="C195" s="291"/>
      <c r="D195" s="291"/>
      <c r="E195" s="269"/>
      <c r="F195" s="269"/>
      <c r="G195" s="216"/>
      <c r="H195" s="291"/>
      <c r="K195" s="26"/>
      <c r="L195" s="21"/>
    </row>
    <row r="196" spans="1:12" ht="15" customHeight="1">
      <c r="A196" s="219"/>
      <c r="B196" s="27"/>
      <c r="C196" s="291"/>
      <c r="D196" s="291"/>
      <c r="E196" s="269"/>
      <c r="F196" s="269"/>
      <c r="G196" s="216"/>
      <c r="H196" s="291"/>
      <c r="K196" s="26"/>
      <c r="L196" s="21"/>
    </row>
    <row r="197" spans="1:12" ht="15" customHeight="1">
      <c r="A197" s="28" t="s">
        <v>41</v>
      </c>
      <c r="B197" s="29" t="s">
        <v>20</v>
      </c>
      <c r="C197" s="22"/>
      <c r="D197" s="219"/>
      <c r="H197" s="291"/>
      <c r="K197" s="26"/>
      <c r="L197" s="21"/>
    </row>
    <row r="198" spans="1:12" ht="15" customHeight="1">
      <c r="A198" s="219"/>
      <c r="B198" s="280"/>
      <c r="C198" s="280"/>
      <c r="D198" s="280"/>
      <c r="E198" s="269"/>
      <c r="F198" s="269"/>
      <c r="G198" s="269"/>
      <c r="H198" s="291"/>
      <c r="K198" s="26"/>
      <c r="L198" s="21"/>
    </row>
    <row r="199" spans="1:12" ht="15" customHeight="1">
      <c r="A199" s="44" t="s">
        <v>46</v>
      </c>
      <c r="B199" s="30" t="s">
        <v>163</v>
      </c>
      <c r="C199" s="280"/>
      <c r="D199" s="280"/>
      <c r="E199" s="269"/>
      <c r="F199" s="269"/>
      <c r="G199" s="269"/>
      <c r="H199" s="291"/>
      <c r="K199" s="26"/>
      <c r="L199" s="21"/>
    </row>
    <row r="200" spans="1:12" ht="66.75" customHeight="1">
      <c r="A200" s="34"/>
      <c r="B200" s="282" t="s">
        <v>164</v>
      </c>
      <c r="C200" s="282"/>
      <c r="D200" s="282"/>
      <c r="E200" s="269"/>
      <c r="F200" s="269"/>
      <c r="G200" s="269"/>
      <c r="H200" s="291"/>
      <c r="K200" s="26"/>
      <c r="L200" s="21"/>
    </row>
    <row r="201" spans="1:12" ht="15" customHeight="1">
      <c r="A201" s="219"/>
      <c r="B201" s="282" t="s">
        <v>156</v>
      </c>
      <c r="C201" s="38" t="s">
        <v>52</v>
      </c>
      <c r="D201" s="146">
        <v>6.25</v>
      </c>
      <c r="E201" s="311"/>
      <c r="F201" s="145"/>
      <c r="G201" s="312">
        <f>D201*E201</f>
        <v>0</v>
      </c>
      <c r="H201" s="291"/>
      <c r="K201" s="26"/>
      <c r="L201" s="21"/>
    </row>
    <row r="202" spans="1:12" ht="15" customHeight="1">
      <c r="A202" s="219"/>
      <c r="B202" s="282" t="s">
        <v>157</v>
      </c>
      <c r="C202" s="38" t="s">
        <v>75</v>
      </c>
      <c r="D202" s="146">
        <v>10</v>
      </c>
      <c r="E202" s="311"/>
      <c r="F202" s="145"/>
      <c r="G202" s="312">
        <f>D202*E202</f>
        <v>0</v>
      </c>
      <c r="H202" s="291"/>
      <c r="K202" s="26"/>
      <c r="L202" s="21"/>
    </row>
    <row r="203" spans="1:12" ht="15" customHeight="1">
      <c r="A203" s="219"/>
      <c r="B203" s="282" t="s">
        <v>158</v>
      </c>
      <c r="C203" s="38" t="s">
        <v>52</v>
      </c>
      <c r="D203" s="146">
        <v>6.25</v>
      </c>
      <c r="E203" s="311"/>
      <c r="F203" s="145"/>
      <c r="G203" s="312">
        <f>D203*E203</f>
        <v>0</v>
      </c>
      <c r="H203" s="291"/>
      <c r="K203" s="26"/>
      <c r="L203" s="21"/>
    </row>
    <row r="204" spans="1:12" ht="15" customHeight="1">
      <c r="A204" s="219"/>
      <c r="B204" s="282" t="s">
        <v>159</v>
      </c>
      <c r="C204" s="38" t="s">
        <v>75</v>
      </c>
      <c r="D204" s="146">
        <v>10</v>
      </c>
      <c r="E204" s="311"/>
      <c r="F204" s="145"/>
      <c r="G204" s="312">
        <f>D204*E204</f>
        <v>0</v>
      </c>
      <c r="H204" s="291"/>
      <c r="K204" s="26"/>
      <c r="L204" s="21"/>
    </row>
    <row r="205" spans="1:12" ht="15" customHeight="1">
      <c r="A205" s="219"/>
      <c r="B205" s="282" t="s">
        <v>160</v>
      </c>
      <c r="C205" s="38" t="s">
        <v>52</v>
      </c>
      <c r="D205" s="146">
        <v>3.5</v>
      </c>
      <c r="E205" s="311"/>
      <c r="F205" s="145"/>
      <c r="G205" s="312">
        <f>D205*E205</f>
        <v>0</v>
      </c>
      <c r="H205" s="291"/>
      <c r="K205" s="26"/>
      <c r="L205" s="21"/>
    </row>
    <row r="206" spans="1:12" ht="15" customHeight="1">
      <c r="A206" s="44"/>
      <c r="B206" s="292"/>
      <c r="C206" s="292"/>
      <c r="D206" s="292"/>
      <c r="E206" s="290"/>
      <c r="F206" s="290"/>
      <c r="G206" s="290"/>
      <c r="H206" s="291"/>
      <c r="K206" s="26"/>
      <c r="L206" s="21"/>
    </row>
    <row r="207" spans="1:12" ht="15" customHeight="1">
      <c r="A207" s="44"/>
      <c r="B207" s="31" t="s">
        <v>23</v>
      </c>
      <c r="C207" s="282"/>
      <c r="D207" s="282"/>
      <c r="E207" s="269"/>
      <c r="F207" s="269"/>
      <c r="G207" s="321">
        <f>SUM(G201:G205)</f>
        <v>0</v>
      </c>
      <c r="H207" s="291"/>
      <c r="K207" s="26"/>
      <c r="L207" s="21"/>
    </row>
    <row r="208" spans="1:12" ht="15" customHeight="1">
      <c r="A208" s="40"/>
      <c r="B208" s="41"/>
      <c r="C208" s="41"/>
      <c r="D208" s="41"/>
      <c r="E208" s="269"/>
      <c r="F208" s="269"/>
      <c r="G208" s="269"/>
      <c r="H208" s="33"/>
      <c r="I208" s="33"/>
      <c r="J208" s="33"/>
      <c r="K208" s="33"/>
      <c r="L208" s="33"/>
    </row>
    <row r="210" spans="1:12" ht="15" customHeight="1">
      <c r="A210" s="5" t="s">
        <v>19</v>
      </c>
      <c r="B210" s="427" t="s">
        <v>77</v>
      </c>
      <c r="C210" s="427"/>
      <c r="D210" s="427"/>
      <c r="E210" s="427"/>
      <c r="F210" s="8"/>
      <c r="G210" s="206"/>
      <c r="H210" s="7"/>
      <c r="I210" s="7"/>
      <c r="J210" s="7"/>
      <c r="K210" s="7"/>
      <c r="L210" s="7"/>
    </row>
    <row r="211" spans="1:12" ht="15" customHeight="1">
      <c r="A211" s="5"/>
      <c r="B211" s="8"/>
      <c r="C211" s="8"/>
      <c r="D211" s="8"/>
      <c r="G211" s="206"/>
      <c r="H211" s="7"/>
      <c r="I211" s="7"/>
      <c r="J211" s="7"/>
      <c r="K211" s="7"/>
      <c r="L211" s="7"/>
    </row>
    <row r="212" spans="1:12" ht="15" customHeight="1">
      <c r="A212" s="40" t="s">
        <v>46</v>
      </c>
      <c r="B212" s="11" t="s">
        <v>166</v>
      </c>
      <c r="C212" s="38"/>
      <c r="D212" s="39"/>
      <c r="H212" s="7"/>
      <c r="I212" s="7"/>
      <c r="J212" s="7"/>
      <c r="K212" s="7"/>
      <c r="L212" s="7"/>
    </row>
    <row r="213" spans="1:7" ht="54" customHeight="1">
      <c r="A213" s="40"/>
      <c r="B213" s="41" t="s">
        <v>667</v>
      </c>
      <c r="C213" s="38" t="s">
        <v>52</v>
      </c>
      <c r="D213" s="386">
        <v>33</v>
      </c>
      <c r="E213" s="311"/>
      <c r="F213" s="145"/>
      <c r="G213" s="312">
        <f>D213*E213</f>
        <v>0</v>
      </c>
    </row>
    <row r="214" spans="4:6" ht="15" customHeight="1">
      <c r="D214" s="387"/>
      <c r="E214" s="145"/>
      <c r="F214" s="145"/>
    </row>
    <row r="215" spans="1:6" ht="15" customHeight="1">
      <c r="A215" s="40" t="s">
        <v>55</v>
      </c>
      <c r="B215" s="11" t="s">
        <v>165</v>
      </c>
      <c r="C215" s="38"/>
      <c r="D215" s="386"/>
      <c r="E215" s="145"/>
      <c r="F215" s="145"/>
    </row>
    <row r="216" spans="1:7" ht="79.5" customHeight="1">
      <c r="A216" s="40"/>
      <c r="B216" s="41" t="s">
        <v>167</v>
      </c>
      <c r="C216" s="38" t="s">
        <v>52</v>
      </c>
      <c r="D216" s="386">
        <v>28</v>
      </c>
      <c r="E216" s="311"/>
      <c r="F216" s="145"/>
      <c r="G216" s="312">
        <f>D216*E216</f>
        <v>0</v>
      </c>
    </row>
    <row r="217" spans="2:7" ht="15" customHeight="1">
      <c r="B217" s="48"/>
      <c r="C217" s="48"/>
      <c r="D217" s="49"/>
      <c r="E217" s="264"/>
      <c r="F217" s="264"/>
      <c r="G217" s="264"/>
    </row>
    <row r="218" spans="2:7" ht="15" customHeight="1">
      <c r="B218" s="7" t="s">
        <v>11</v>
      </c>
      <c r="C218" s="7"/>
      <c r="D218" s="13"/>
      <c r="E218" s="208"/>
      <c r="F218" s="208"/>
      <c r="G218" s="313">
        <f>SUM(G213:G216)</f>
        <v>0</v>
      </c>
    </row>
    <row r="219" spans="1:13" ht="15" customHeight="1">
      <c r="A219" s="44"/>
      <c r="B219" s="282"/>
      <c r="C219" s="282"/>
      <c r="D219" s="282"/>
      <c r="E219" s="269"/>
      <c r="F219" s="269"/>
      <c r="G219" s="269"/>
      <c r="H219" s="283"/>
      <c r="I219" s="283"/>
      <c r="J219" s="219"/>
      <c r="K219" s="219"/>
      <c r="L219" s="219"/>
      <c r="M219" s="219"/>
    </row>
    <row r="220" spans="1:13" ht="15" customHeight="1">
      <c r="A220" s="44"/>
      <c r="B220" s="282"/>
      <c r="C220" s="282"/>
      <c r="D220" s="282"/>
      <c r="E220" s="269"/>
      <c r="F220" s="269"/>
      <c r="G220" s="269"/>
      <c r="H220" s="283"/>
      <c r="I220" s="283"/>
      <c r="J220" s="219"/>
      <c r="K220" s="219"/>
      <c r="L220" s="219"/>
      <c r="M220" s="219"/>
    </row>
    <row r="221" spans="1:13" ht="15" customHeight="1">
      <c r="A221" s="28" t="s">
        <v>155</v>
      </c>
      <c r="B221" s="29" t="s">
        <v>29</v>
      </c>
      <c r="C221" s="282"/>
      <c r="D221" s="282"/>
      <c r="E221" s="269"/>
      <c r="F221" s="269"/>
      <c r="G221" s="269"/>
      <c r="H221" s="283"/>
      <c r="I221" s="283"/>
      <c r="J221" s="219"/>
      <c r="K221" s="219"/>
      <c r="L221" s="219"/>
      <c r="M221" s="219"/>
    </row>
    <row r="222" spans="1:13" ht="15" customHeight="1">
      <c r="A222" s="44"/>
      <c r="B222" s="282"/>
      <c r="C222" s="282"/>
      <c r="D222" s="282"/>
      <c r="E222" s="269"/>
      <c r="F222" s="269"/>
      <c r="G222" s="269"/>
      <c r="H222" s="283"/>
      <c r="I222" s="283"/>
      <c r="J222" s="219"/>
      <c r="K222" s="219"/>
      <c r="L222" s="219"/>
      <c r="M222" s="219"/>
    </row>
    <row r="223" spans="1:13" ht="15" customHeight="1">
      <c r="A223" s="44" t="s">
        <v>46</v>
      </c>
      <c r="B223" s="32" t="s">
        <v>170</v>
      </c>
      <c r="C223" s="282"/>
      <c r="D223" s="282"/>
      <c r="E223" s="269"/>
      <c r="F223" s="269"/>
      <c r="G223" s="269"/>
      <c r="H223" s="283"/>
      <c r="I223" s="283"/>
      <c r="J223" s="219"/>
      <c r="K223" s="219"/>
      <c r="L223" s="219"/>
      <c r="M223" s="219"/>
    </row>
    <row r="224" spans="1:13" ht="15" customHeight="1">
      <c r="A224" s="34"/>
      <c r="B224" s="436" t="s">
        <v>168</v>
      </c>
      <c r="C224" s="293"/>
      <c r="D224" s="293"/>
      <c r="H224" s="219"/>
      <c r="I224" s="219"/>
      <c r="J224" s="219"/>
      <c r="K224" s="219"/>
      <c r="L224" s="219"/>
      <c r="M224" s="219"/>
    </row>
    <row r="225" spans="1:13" ht="15" customHeight="1">
      <c r="A225" s="44"/>
      <c r="B225" s="436"/>
      <c r="C225" s="293"/>
      <c r="D225" s="293"/>
      <c r="H225" s="219"/>
      <c r="I225" s="219"/>
      <c r="J225" s="219"/>
      <c r="K225" s="219"/>
      <c r="L225" s="219"/>
      <c r="M225" s="219"/>
    </row>
    <row r="226" spans="1:13" ht="15" customHeight="1">
      <c r="A226" s="44"/>
      <c r="B226" s="436"/>
      <c r="C226" s="293"/>
      <c r="D226" s="293"/>
      <c r="H226" s="219"/>
      <c r="I226" s="219"/>
      <c r="J226" s="219"/>
      <c r="K226" s="219"/>
      <c r="L226" s="219"/>
      <c r="M226" s="219"/>
    </row>
    <row r="227" spans="1:13" ht="15" customHeight="1">
      <c r="A227" s="44"/>
      <c r="B227" s="436"/>
      <c r="C227" s="293"/>
      <c r="D227" s="293"/>
      <c r="H227" s="219"/>
      <c r="I227" s="219"/>
      <c r="J227" s="219"/>
      <c r="K227" s="219"/>
      <c r="L227" s="219"/>
      <c r="M227" s="219"/>
    </row>
    <row r="228" spans="1:13" ht="168.75" customHeight="1">
      <c r="A228" s="44"/>
      <c r="B228" s="436"/>
      <c r="C228" s="38" t="s">
        <v>52</v>
      </c>
      <c r="D228" s="39">
        <v>40</v>
      </c>
      <c r="E228" s="311"/>
      <c r="F228" s="145"/>
      <c r="G228" s="312">
        <f>D228*E228</f>
        <v>0</v>
      </c>
      <c r="H228" s="219"/>
      <c r="I228" s="219"/>
      <c r="J228" s="219"/>
      <c r="K228" s="219"/>
      <c r="L228" s="219"/>
      <c r="M228" s="219"/>
    </row>
    <row r="229" spans="1:13" ht="15" customHeight="1">
      <c r="A229" s="44"/>
      <c r="B229" s="293"/>
      <c r="C229" s="293"/>
      <c r="D229" s="293"/>
      <c r="E229" s="145"/>
      <c r="F229" s="145"/>
      <c r="H229" s="219"/>
      <c r="I229" s="219"/>
      <c r="J229" s="219"/>
      <c r="K229" s="219"/>
      <c r="L229" s="219"/>
      <c r="M229" s="219"/>
    </row>
    <row r="230" spans="1:13" ht="15" customHeight="1">
      <c r="A230" s="44" t="s">
        <v>55</v>
      </c>
      <c r="B230" s="32" t="s">
        <v>171</v>
      </c>
      <c r="C230" s="293"/>
      <c r="D230" s="293"/>
      <c r="E230" s="145"/>
      <c r="F230" s="145"/>
      <c r="H230" s="219"/>
      <c r="I230" s="219"/>
      <c r="J230" s="219"/>
      <c r="K230" s="219"/>
      <c r="L230" s="219"/>
      <c r="M230" s="219"/>
    </row>
    <row r="231" spans="1:13" ht="15" customHeight="1">
      <c r="A231" s="34"/>
      <c r="B231" s="439" t="s">
        <v>169</v>
      </c>
      <c r="C231" s="186"/>
      <c r="D231" s="186"/>
      <c r="E231" s="145"/>
      <c r="F231" s="145"/>
      <c r="H231" s="186"/>
      <c r="I231" s="186"/>
      <c r="J231" s="219"/>
      <c r="K231" s="219"/>
      <c r="L231" s="219"/>
      <c r="M231" s="219"/>
    </row>
    <row r="232" spans="1:13" ht="15" customHeight="1">
      <c r="A232" s="44"/>
      <c r="B232" s="430"/>
      <c r="C232" s="186"/>
      <c r="D232" s="186"/>
      <c r="E232" s="145"/>
      <c r="F232" s="145"/>
      <c r="H232" s="186"/>
      <c r="I232" s="186"/>
      <c r="J232" s="219"/>
      <c r="K232" s="219"/>
      <c r="L232" s="219"/>
      <c r="M232" s="219"/>
    </row>
    <row r="233" spans="1:13" ht="15" customHeight="1">
      <c r="A233" s="44"/>
      <c r="B233" s="430"/>
      <c r="C233" s="186"/>
      <c r="D233" s="186"/>
      <c r="E233" s="145"/>
      <c r="F233" s="145"/>
      <c r="H233" s="186"/>
      <c r="I233" s="186"/>
      <c r="J233" s="219"/>
      <c r="K233" s="219"/>
      <c r="L233" s="219"/>
      <c r="M233" s="219"/>
    </row>
    <row r="234" spans="1:13" ht="14.25" customHeight="1">
      <c r="A234" s="44"/>
      <c r="B234" s="430"/>
      <c r="C234" s="38" t="s">
        <v>52</v>
      </c>
      <c r="D234" s="146">
        <v>3.6</v>
      </c>
      <c r="E234" s="311"/>
      <c r="F234" s="145"/>
      <c r="G234" s="312">
        <f>D234*E234</f>
        <v>0</v>
      </c>
      <c r="H234" s="186"/>
      <c r="I234" s="186"/>
      <c r="J234" s="219"/>
      <c r="K234" s="219"/>
      <c r="L234" s="219"/>
      <c r="M234" s="219"/>
    </row>
    <row r="235" spans="1:13" ht="15" customHeight="1">
      <c r="A235" s="44"/>
      <c r="B235" s="41"/>
      <c r="C235" s="186"/>
      <c r="D235" s="186"/>
      <c r="E235" s="145"/>
      <c r="F235" s="145"/>
      <c r="H235" s="186"/>
      <c r="I235" s="186"/>
      <c r="J235" s="219"/>
      <c r="K235" s="219"/>
      <c r="L235" s="219"/>
      <c r="M235" s="219"/>
    </row>
    <row r="236" spans="1:13" ht="15" customHeight="1">
      <c r="A236" s="44" t="s">
        <v>56</v>
      </c>
      <c r="B236" s="32" t="s">
        <v>172</v>
      </c>
      <c r="C236" s="186"/>
      <c r="D236" s="186"/>
      <c r="E236" s="145"/>
      <c r="F236" s="145"/>
      <c r="H236" s="186"/>
      <c r="I236" s="186"/>
      <c r="J236" s="219"/>
      <c r="K236" s="219"/>
      <c r="L236" s="219"/>
      <c r="M236" s="219"/>
    </row>
    <row r="237" spans="1:13" ht="108" customHeight="1">
      <c r="A237" s="44"/>
      <c r="B237" s="41" t="s">
        <v>174</v>
      </c>
      <c r="C237" s="38" t="s">
        <v>52</v>
      </c>
      <c r="D237" s="146">
        <v>3.6</v>
      </c>
      <c r="E237" s="311"/>
      <c r="F237" s="145"/>
      <c r="G237" s="312">
        <f>D237*E237</f>
        <v>0</v>
      </c>
      <c r="H237" s="186"/>
      <c r="I237" s="186"/>
      <c r="J237" s="219"/>
      <c r="K237" s="219"/>
      <c r="L237" s="219"/>
      <c r="M237" s="219"/>
    </row>
    <row r="238" spans="1:13" ht="15" customHeight="1">
      <c r="A238" s="44"/>
      <c r="B238" s="294"/>
      <c r="C238" s="295"/>
      <c r="D238" s="296"/>
      <c r="E238" s="290"/>
      <c r="F238" s="290"/>
      <c r="G238" s="290"/>
      <c r="H238" s="219"/>
      <c r="I238" s="219"/>
      <c r="J238" s="219"/>
      <c r="K238" s="219"/>
      <c r="L238" s="219"/>
      <c r="M238" s="219"/>
    </row>
    <row r="239" spans="1:13" ht="15" customHeight="1">
      <c r="A239" s="44"/>
      <c r="B239" s="7" t="s">
        <v>173</v>
      </c>
      <c r="C239" s="282"/>
      <c r="D239" s="282"/>
      <c r="E239" s="269"/>
      <c r="F239" s="269"/>
      <c r="G239" s="321">
        <f>SUM(G228:G237)</f>
        <v>0</v>
      </c>
      <c r="H239" s="219"/>
      <c r="I239" s="219"/>
      <c r="J239" s="219"/>
      <c r="K239" s="219"/>
      <c r="L239" s="219"/>
      <c r="M239" s="219"/>
    </row>
    <row r="240" spans="1:13" ht="15" customHeight="1">
      <c r="A240" s="44"/>
      <c r="B240" s="219"/>
      <c r="C240" s="219"/>
      <c r="D240" s="219"/>
      <c r="H240" s="219"/>
      <c r="I240" s="146"/>
      <c r="J240" s="219"/>
      <c r="K240" s="219"/>
      <c r="L240" s="219"/>
      <c r="M240" s="44"/>
    </row>
    <row r="241" spans="1:13" ht="15" customHeight="1">
      <c r="A241" s="44"/>
      <c r="B241" s="219"/>
      <c r="C241" s="219"/>
      <c r="D241" s="219"/>
      <c r="H241" s="219"/>
      <c r="I241" s="146"/>
      <c r="J241" s="219"/>
      <c r="K241" s="219"/>
      <c r="L241" s="219"/>
      <c r="M241" s="44"/>
    </row>
    <row r="242" spans="1:13" ht="15" customHeight="1">
      <c r="A242" s="44"/>
      <c r="B242" s="219"/>
      <c r="C242" s="219"/>
      <c r="D242" s="219"/>
      <c r="H242" s="219"/>
      <c r="I242" s="146"/>
      <c r="J242" s="219"/>
      <c r="K242" s="219"/>
      <c r="L242" s="219"/>
      <c r="M242" s="44"/>
    </row>
    <row r="243" spans="1:13" ht="15" customHeight="1">
      <c r="A243" s="44"/>
      <c r="B243" s="219"/>
      <c r="C243" s="219"/>
      <c r="D243" s="219"/>
      <c r="H243" s="219"/>
      <c r="I243" s="146"/>
      <c r="J243" s="219"/>
      <c r="K243" s="219"/>
      <c r="L243" s="219"/>
      <c r="M243" s="44"/>
    </row>
    <row r="244" spans="1:6" ht="15" customHeight="1">
      <c r="A244" s="367" t="s">
        <v>660</v>
      </c>
      <c r="B244" s="428" t="s">
        <v>648</v>
      </c>
      <c r="C244" s="428"/>
      <c r="D244" s="428"/>
      <c r="E244" s="428"/>
      <c r="F244" s="310"/>
    </row>
    <row r="245" spans="1:6" ht="15" customHeight="1">
      <c r="A245" s="44"/>
      <c r="B245" s="310"/>
      <c r="C245" s="310"/>
      <c r="D245" s="310"/>
      <c r="E245" s="310"/>
      <c r="F245" s="310"/>
    </row>
    <row r="246" spans="1:6" ht="15" customHeight="1">
      <c r="A246" s="44"/>
      <c r="B246" s="310"/>
      <c r="C246" s="310"/>
      <c r="D246" s="310"/>
      <c r="E246" s="310"/>
      <c r="F246" s="310"/>
    </row>
    <row r="247" spans="1:6" ht="15" customHeight="1">
      <c r="A247" s="36" t="s">
        <v>61</v>
      </c>
      <c r="B247" s="429" t="s">
        <v>54</v>
      </c>
      <c r="C247" s="429"/>
      <c r="D247" s="429"/>
      <c r="E247" s="429"/>
      <c r="F247" s="221"/>
    </row>
    <row r="248" spans="1:6" ht="15" customHeight="1">
      <c r="A248" s="36"/>
      <c r="B248" s="37"/>
      <c r="C248" s="37"/>
      <c r="D248" s="37"/>
      <c r="E248" s="222"/>
      <c r="F248" s="221"/>
    </row>
    <row r="249" spans="1:6" ht="15" customHeight="1">
      <c r="A249" s="5" t="s">
        <v>34</v>
      </c>
      <c r="B249" s="427" t="s">
        <v>62</v>
      </c>
      <c r="C249" s="427"/>
      <c r="D249" s="427"/>
      <c r="E249" s="427"/>
      <c r="F249" s="223"/>
    </row>
    <row r="250" spans="1:6" ht="15" customHeight="1">
      <c r="A250" s="5"/>
      <c r="B250" s="8"/>
      <c r="C250" s="8"/>
      <c r="D250" s="8"/>
      <c r="E250" s="224"/>
      <c r="F250" s="223"/>
    </row>
    <row r="251" spans="1:6" ht="15" customHeight="1">
      <c r="A251" s="9"/>
      <c r="B251" s="10" t="s">
        <v>44</v>
      </c>
      <c r="C251" s="38"/>
      <c r="D251" s="39"/>
      <c r="E251" s="225"/>
      <c r="F251" s="226"/>
    </row>
    <row r="252" spans="1:6" ht="78.75" customHeight="1">
      <c r="A252" s="40"/>
      <c r="B252" s="430" t="s">
        <v>180</v>
      </c>
      <c r="C252" s="430"/>
      <c r="D252" s="430"/>
      <c r="E252" s="430"/>
      <c r="F252" s="430"/>
    </row>
    <row r="253" spans="2:6" ht="93.75" customHeight="1">
      <c r="B253" s="430" t="s">
        <v>17</v>
      </c>
      <c r="C253" s="430"/>
      <c r="D253" s="430"/>
      <c r="E253" s="430"/>
      <c r="F253" s="430"/>
    </row>
    <row r="254" spans="2:6" ht="66" customHeight="1">
      <c r="B254" s="430" t="s">
        <v>5</v>
      </c>
      <c r="C254" s="430"/>
      <c r="D254" s="430"/>
      <c r="E254" s="430"/>
      <c r="F254" s="430"/>
    </row>
    <row r="255" spans="2:6" ht="15" customHeight="1">
      <c r="B255" s="11"/>
      <c r="C255" s="42"/>
      <c r="D255" s="42"/>
      <c r="E255" s="227"/>
      <c r="F255" s="227"/>
    </row>
    <row r="256" spans="1:6" ht="15" customHeight="1">
      <c r="A256" s="43" t="s">
        <v>46</v>
      </c>
      <c r="B256" s="11" t="s">
        <v>181</v>
      </c>
      <c r="C256" s="42"/>
      <c r="D256" s="42"/>
      <c r="E256" s="227"/>
      <c r="F256" s="227"/>
    </row>
    <row r="257" spans="1:6" ht="75.75" customHeight="1">
      <c r="A257" s="34"/>
      <c r="B257" s="41" t="s">
        <v>182</v>
      </c>
      <c r="C257" s="44"/>
      <c r="D257" s="45"/>
      <c r="F257" s="220" t="str">
        <f>IF(E257=0," ",D257*E257)</f>
        <v> </v>
      </c>
    </row>
    <row r="258" spans="1:4" ht="15" customHeight="1">
      <c r="A258" s="34"/>
      <c r="B258" s="41"/>
      <c r="C258" s="44"/>
      <c r="D258" s="45"/>
    </row>
    <row r="259" spans="1:7" ht="15" customHeight="1">
      <c r="A259" s="34"/>
      <c r="B259" s="41" t="s">
        <v>183</v>
      </c>
      <c r="C259" s="44" t="s">
        <v>12</v>
      </c>
      <c r="D259" s="45">
        <v>35</v>
      </c>
      <c r="E259" s="311"/>
      <c r="F259" s="145"/>
      <c r="G259" s="312">
        <f>D259*E259</f>
        <v>0</v>
      </c>
    </row>
    <row r="260" spans="1:7" ht="15" customHeight="1">
      <c r="A260" s="34"/>
      <c r="B260" s="41" t="s">
        <v>184</v>
      </c>
      <c r="C260" s="44" t="s">
        <v>12</v>
      </c>
      <c r="D260" s="45">
        <v>24</v>
      </c>
      <c r="E260" s="311"/>
      <c r="F260" s="145"/>
      <c r="G260" s="312">
        <f>D260*E260</f>
        <v>0</v>
      </c>
    </row>
    <row r="261" spans="1:6" ht="15" customHeight="1">
      <c r="A261" s="34"/>
      <c r="B261" s="41"/>
      <c r="C261" s="44"/>
      <c r="D261" s="45"/>
      <c r="E261" s="230"/>
      <c r="F261" s="229"/>
    </row>
    <row r="262" spans="1:6" ht="15" customHeight="1">
      <c r="A262" s="43" t="s">
        <v>6</v>
      </c>
      <c r="B262" s="11" t="s">
        <v>185</v>
      </c>
      <c r="C262" s="44"/>
      <c r="D262" s="45"/>
      <c r="E262" s="230"/>
      <c r="F262" s="229"/>
    </row>
    <row r="263" spans="1:7" ht="65.25" customHeight="1">
      <c r="A263" s="34"/>
      <c r="B263" s="41" t="s">
        <v>186</v>
      </c>
      <c r="C263" s="44" t="s">
        <v>12</v>
      </c>
      <c r="D263" s="45">
        <v>16</v>
      </c>
      <c r="E263" s="311"/>
      <c r="F263" s="145"/>
      <c r="G263" s="312">
        <f>D263*E263</f>
        <v>0</v>
      </c>
    </row>
    <row r="264" spans="2:7" ht="15" customHeight="1">
      <c r="B264" s="48"/>
      <c r="C264" s="48"/>
      <c r="D264" s="49"/>
      <c r="E264" s="231"/>
      <c r="F264" s="231"/>
      <c r="G264" s="264"/>
    </row>
    <row r="265" spans="1:7" ht="15" customHeight="1">
      <c r="A265" s="7"/>
      <c r="B265" s="441" t="s">
        <v>13</v>
      </c>
      <c r="C265" s="441"/>
      <c r="D265" s="13"/>
      <c r="E265" s="232"/>
      <c r="F265" s="233">
        <f>SUM(F259:F263)</f>
        <v>0</v>
      </c>
      <c r="G265" s="330">
        <f>SUM(G258:G263)</f>
        <v>0</v>
      </c>
    </row>
    <row r="266" spans="5:6" ht="15" customHeight="1">
      <c r="E266" s="236"/>
      <c r="F266" s="236"/>
    </row>
    <row r="267" spans="5:6" ht="15" customHeight="1">
      <c r="E267" s="236"/>
      <c r="F267" s="236"/>
    </row>
    <row r="268" spans="1:6" ht="15" customHeight="1">
      <c r="A268" s="5" t="s">
        <v>35</v>
      </c>
      <c r="B268" s="427" t="s">
        <v>63</v>
      </c>
      <c r="C268" s="427"/>
      <c r="D268" s="427"/>
      <c r="E268" s="427"/>
      <c r="F268" s="223"/>
    </row>
    <row r="269" spans="1:6" ht="15" customHeight="1">
      <c r="A269" s="5"/>
      <c r="B269" s="8"/>
      <c r="C269" s="8"/>
      <c r="D269" s="8"/>
      <c r="E269" s="224"/>
      <c r="F269" s="223"/>
    </row>
    <row r="270" spans="1:6" ht="15" customHeight="1">
      <c r="A270" s="9"/>
      <c r="B270" s="10" t="s">
        <v>44</v>
      </c>
      <c r="C270" s="38"/>
      <c r="D270" s="39"/>
      <c r="E270" s="225"/>
      <c r="F270" s="226"/>
    </row>
    <row r="271" spans="1:6" ht="92.25" customHeight="1">
      <c r="A271" s="40"/>
      <c r="B271" s="430" t="s">
        <v>187</v>
      </c>
      <c r="C271" s="430"/>
      <c r="D271" s="430"/>
      <c r="E271" s="430"/>
      <c r="F271" s="430"/>
    </row>
    <row r="272" spans="5:6" ht="15" customHeight="1">
      <c r="E272" s="236"/>
      <c r="F272" s="236"/>
    </row>
    <row r="273" spans="1:6" ht="15" customHeight="1">
      <c r="A273" s="40" t="s">
        <v>46</v>
      </c>
      <c r="B273" s="11" t="s">
        <v>91</v>
      </c>
      <c r="C273" s="38"/>
      <c r="D273" s="39"/>
      <c r="E273" s="225"/>
      <c r="F273" s="226"/>
    </row>
    <row r="274" spans="1:7" ht="41.25" customHeight="1">
      <c r="A274" s="40"/>
      <c r="B274" s="41" t="s">
        <v>188</v>
      </c>
      <c r="C274" s="38" t="s">
        <v>189</v>
      </c>
      <c r="D274" s="39">
        <v>30</v>
      </c>
      <c r="E274" s="311"/>
      <c r="F274" s="145"/>
      <c r="G274" s="312">
        <f>D274*E274</f>
        <v>0</v>
      </c>
    </row>
    <row r="275" spans="1:6" ht="15" customHeight="1">
      <c r="A275" s="40"/>
      <c r="B275" s="41"/>
      <c r="C275" s="38"/>
      <c r="D275" s="39"/>
      <c r="E275" s="145"/>
      <c r="F275" s="220"/>
    </row>
    <row r="276" spans="1:6" ht="15" customHeight="1">
      <c r="A276" s="40" t="s">
        <v>55</v>
      </c>
      <c r="B276" s="11" t="s">
        <v>190</v>
      </c>
      <c r="C276" s="38"/>
      <c r="D276" s="39"/>
      <c r="E276" s="234"/>
      <c r="F276" s="226"/>
    </row>
    <row r="277" spans="1:6" ht="66" customHeight="1">
      <c r="A277" s="40"/>
      <c r="B277" s="41" t="s">
        <v>191</v>
      </c>
      <c r="C277" s="38"/>
      <c r="D277" s="39"/>
      <c r="E277" s="145"/>
      <c r="F277" s="220" t="str">
        <f>IF(E277=0," ",D277*E277)</f>
        <v> </v>
      </c>
    </row>
    <row r="278" spans="4:6" ht="15" customHeight="1">
      <c r="D278" s="47"/>
      <c r="E278" s="235"/>
      <c r="F278" s="236"/>
    </row>
    <row r="279" spans="2:6" ht="15" customHeight="1">
      <c r="B279" s="34" t="s">
        <v>192</v>
      </c>
      <c r="D279" s="47"/>
      <c r="E279" s="235"/>
      <c r="F279" s="236"/>
    </row>
    <row r="280" spans="2:7" ht="15" customHeight="1">
      <c r="B280" s="34" t="s">
        <v>193</v>
      </c>
      <c r="C280" s="50" t="s">
        <v>194</v>
      </c>
      <c r="D280" s="47">
        <v>4</v>
      </c>
      <c r="E280" s="311"/>
      <c r="F280" s="145"/>
      <c r="G280" s="312">
        <f>D280*E280</f>
        <v>0</v>
      </c>
    </row>
    <row r="281" spans="2:7" ht="15" customHeight="1">
      <c r="B281" s="34" t="s">
        <v>195</v>
      </c>
      <c r="C281" s="50" t="s">
        <v>189</v>
      </c>
      <c r="D281" s="47">
        <v>32</v>
      </c>
      <c r="E281" s="311"/>
      <c r="F281" s="145"/>
      <c r="G281" s="312">
        <f>D281*E281</f>
        <v>0</v>
      </c>
    </row>
    <row r="282" spans="2:7" ht="15" customHeight="1">
      <c r="B282" s="34" t="s">
        <v>196</v>
      </c>
      <c r="C282" s="35" t="s">
        <v>68</v>
      </c>
      <c r="D282" s="47">
        <v>400</v>
      </c>
      <c r="E282" s="311"/>
      <c r="F282" s="145"/>
      <c r="G282" s="312">
        <f>D282*E282</f>
        <v>0</v>
      </c>
    </row>
    <row r="283" spans="3:6" ht="15" customHeight="1">
      <c r="C283" s="35"/>
      <c r="D283" s="47"/>
      <c r="E283" s="235"/>
      <c r="F283" s="236"/>
    </row>
    <row r="284" spans="2:6" ht="15" customHeight="1">
      <c r="B284" s="34" t="s">
        <v>197</v>
      </c>
      <c r="C284" s="35"/>
      <c r="D284" s="47"/>
      <c r="E284" s="235"/>
      <c r="F284" s="236"/>
    </row>
    <row r="285" spans="2:7" ht="15" customHeight="1">
      <c r="B285" s="34" t="s">
        <v>193</v>
      </c>
      <c r="C285" s="50" t="s">
        <v>194</v>
      </c>
      <c r="D285" s="47">
        <v>2.5</v>
      </c>
      <c r="E285" s="311"/>
      <c r="F285" s="145"/>
      <c r="G285" s="312">
        <f>D285*E285</f>
        <v>0</v>
      </c>
    </row>
    <row r="286" spans="2:7" ht="15" customHeight="1">
      <c r="B286" s="34" t="s">
        <v>195</v>
      </c>
      <c r="C286" s="50" t="s">
        <v>189</v>
      </c>
      <c r="D286" s="47">
        <v>19</v>
      </c>
      <c r="E286" s="311"/>
      <c r="F286" s="145"/>
      <c r="G286" s="312">
        <f>D286*E286</f>
        <v>0</v>
      </c>
    </row>
    <row r="287" spans="1:7" ht="15" customHeight="1">
      <c r="A287" s="34"/>
      <c r="B287" s="34" t="s">
        <v>196</v>
      </c>
      <c r="C287" s="35" t="s">
        <v>68</v>
      </c>
      <c r="D287" s="47">
        <v>250</v>
      </c>
      <c r="E287" s="311"/>
      <c r="F287" s="145"/>
      <c r="G287" s="312">
        <f>D287*E287</f>
        <v>0</v>
      </c>
    </row>
    <row r="288" spans="4:6" ht="15" customHeight="1">
      <c r="D288" s="47"/>
      <c r="E288" s="235"/>
      <c r="F288" s="236"/>
    </row>
    <row r="289" spans="1:6" ht="15" customHeight="1">
      <c r="A289" s="40" t="s">
        <v>56</v>
      </c>
      <c r="B289" s="11" t="s">
        <v>198</v>
      </c>
      <c r="C289" s="38"/>
      <c r="D289" s="39"/>
      <c r="E289" s="234"/>
      <c r="F289" s="226"/>
    </row>
    <row r="290" spans="1:6" ht="39.75" customHeight="1">
      <c r="A290" s="40"/>
      <c r="B290" s="41" t="s">
        <v>781</v>
      </c>
      <c r="C290" s="38"/>
      <c r="D290" s="39"/>
      <c r="E290" s="234"/>
      <c r="F290" s="226"/>
    </row>
    <row r="291" spans="1:7" ht="15" customHeight="1">
      <c r="A291" s="51"/>
      <c r="B291" s="52"/>
      <c r="C291" s="38" t="s">
        <v>69</v>
      </c>
      <c r="D291" s="53">
        <v>2</v>
      </c>
      <c r="E291" s="311"/>
      <c r="F291" s="145"/>
      <c r="G291" s="312">
        <f>D291*E291</f>
        <v>0</v>
      </c>
    </row>
    <row r="292" spans="1:6" ht="15" customHeight="1">
      <c r="A292" s="51"/>
      <c r="B292" s="52"/>
      <c r="C292" s="38"/>
      <c r="D292" s="39"/>
      <c r="E292" s="145"/>
      <c r="F292" s="220" t="str">
        <f>IF(E292=0," ",D292*E292)</f>
        <v> </v>
      </c>
    </row>
    <row r="293" spans="1:6" ht="15" customHeight="1">
      <c r="A293" s="40" t="s">
        <v>57</v>
      </c>
      <c r="B293" s="11" t="s">
        <v>147</v>
      </c>
      <c r="C293" s="38"/>
      <c r="D293" s="39"/>
      <c r="E293" s="234"/>
      <c r="F293" s="226"/>
    </row>
    <row r="294" spans="1:6" ht="43.5" customHeight="1">
      <c r="A294" s="40"/>
      <c r="B294" s="54" t="s">
        <v>780</v>
      </c>
      <c r="C294" s="38"/>
      <c r="D294" s="39"/>
      <c r="E294" s="234"/>
      <c r="F294" s="226"/>
    </row>
    <row r="295" spans="1:7" ht="15" customHeight="1">
      <c r="A295" s="51"/>
      <c r="B295" s="52" t="s">
        <v>199</v>
      </c>
      <c r="C295" s="38" t="s">
        <v>69</v>
      </c>
      <c r="D295" s="53">
        <v>2</v>
      </c>
      <c r="E295" s="311"/>
      <c r="F295" s="145"/>
      <c r="G295" s="312">
        <f>D295*E295</f>
        <v>0</v>
      </c>
    </row>
    <row r="296" spans="2:7" ht="15" customHeight="1">
      <c r="B296" s="48"/>
      <c r="C296" s="48"/>
      <c r="D296" s="49"/>
      <c r="E296" s="231"/>
      <c r="F296" s="231"/>
      <c r="G296" s="322"/>
    </row>
    <row r="297" spans="1:7" ht="15" customHeight="1">
      <c r="A297" s="7"/>
      <c r="B297" s="15" t="s">
        <v>16</v>
      </c>
      <c r="C297" s="15"/>
      <c r="D297" s="13"/>
      <c r="E297" s="232"/>
      <c r="F297" s="26">
        <f>SUM(F273:F295)</f>
        <v>0</v>
      </c>
      <c r="G297" s="323">
        <f>SUM(G273:G295)</f>
        <v>0</v>
      </c>
    </row>
    <row r="298" spans="5:6" ht="15" customHeight="1">
      <c r="E298" s="236"/>
      <c r="F298" s="236"/>
    </row>
    <row r="299" spans="1:6" ht="15" customHeight="1">
      <c r="A299" s="44"/>
      <c r="B299" s="310"/>
      <c r="C299" s="310"/>
      <c r="D299" s="310"/>
      <c r="E299" s="310"/>
      <c r="F299" s="310"/>
    </row>
    <row r="300" spans="1:6" ht="15" customHeight="1">
      <c r="A300" s="367" t="s">
        <v>661</v>
      </c>
      <c r="B300" s="297" t="s">
        <v>651</v>
      </c>
      <c r="C300" s="310"/>
      <c r="D300" s="310"/>
      <c r="E300" s="310"/>
      <c r="F300" s="310"/>
    </row>
    <row r="301" spans="1:6" ht="15" customHeight="1">
      <c r="A301" s="44"/>
      <c r="B301" s="310"/>
      <c r="C301" s="310"/>
      <c r="D301" s="310"/>
      <c r="E301" s="310"/>
      <c r="F301" s="310"/>
    </row>
    <row r="302" spans="1:6" ht="15" customHeight="1">
      <c r="A302" s="160" t="s">
        <v>46</v>
      </c>
      <c r="B302" s="161" t="s">
        <v>461</v>
      </c>
      <c r="C302" s="140"/>
      <c r="D302" s="141"/>
      <c r="E302" s="142"/>
      <c r="F302" s="143"/>
    </row>
    <row r="303" spans="1:5" ht="15" customHeight="1">
      <c r="A303" s="40"/>
      <c r="B303" s="144"/>
      <c r="C303" s="38"/>
      <c r="D303" s="39"/>
      <c r="E303" s="145"/>
    </row>
    <row r="304" spans="1:5" ht="15" customHeight="1">
      <c r="A304" s="40" t="s">
        <v>462</v>
      </c>
      <c r="B304" s="11" t="s">
        <v>463</v>
      </c>
      <c r="C304" s="38"/>
      <c r="D304" s="39"/>
      <c r="E304" s="145"/>
    </row>
    <row r="305" spans="1:5" ht="64.5" customHeight="1">
      <c r="A305" s="40"/>
      <c r="B305" s="41" t="s">
        <v>464</v>
      </c>
      <c r="C305" s="38"/>
      <c r="D305" s="39"/>
      <c r="E305" s="145"/>
    </row>
    <row r="306" spans="1:5" ht="29.25" customHeight="1">
      <c r="A306" s="40"/>
      <c r="B306" s="54" t="s">
        <v>779</v>
      </c>
      <c r="C306" s="38"/>
      <c r="D306" s="39"/>
      <c r="E306" s="145"/>
    </row>
    <row r="307" spans="1:7" ht="15" customHeight="1">
      <c r="A307" s="40"/>
      <c r="B307" s="42" t="s">
        <v>465</v>
      </c>
      <c r="C307" s="38" t="s">
        <v>466</v>
      </c>
      <c r="D307" s="39">
        <v>170</v>
      </c>
      <c r="E307" s="311"/>
      <c r="F307" s="145"/>
      <c r="G307" s="312">
        <f>D307*E307</f>
        <v>0</v>
      </c>
    </row>
    <row r="308" spans="1:5" ht="15" customHeight="1">
      <c r="A308" s="40"/>
      <c r="B308" s="144"/>
      <c r="C308" s="38"/>
      <c r="D308" s="39"/>
      <c r="E308" s="145"/>
    </row>
    <row r="309" spans="1:5" ht="15" customHeight="1">
      <c r="A309" s="40" t="s">
        <v>467</v>
      </c>
      <c r="B309" s="11" t="s">
        <v>468</v>
      </c>
      <c r="C309" s="38"/>
      <c r="D309" s="39"/>
      <c r="E309" s="145"/>
    </row>
    <row r="310" spans="1:5" ht="53.25" customHeight="1">
      <c r="A310" s="40"/>
      <c r="B310" s="41" t="s">
        <v>469</v>
      </c>
      <c r="C310" s="38"/>
      <c r="D310" s="39"/>
      <c r="E310" s="145"/>
    </row>
    <row r="311" spans="1:5" ht="39" customHeight="1">
      <c r="A311" s="40"/>
      <c r="B311" s="41" t="s">
        <v>668</v>
      </c>
      <c r="C311" s="38"/>
      <c r="D311" s="39"/>
      <c r="E311" s="145"/>
    </row>
    <row r="312" spans="1:7" ht="15" customHeight="1">
      <c r="A312" s="40"/>
      <c r="B312" s="42" t="s">
        <v>470</v>
      </c>
      <c r="C312" s="38" t="s">
        <v>471</v>
      </c>
      <c r="D312" s="39">
        <v>1</v>
      </c>
      <c r="E312" s="311"/>
      <c r="F312" s="145"/>
      <c r="G312" s="312">
        <f>D312*E312</f>
        <v>0</v>
      </c>
    </row>
    <row r="313" spans="1:5" ht="15" customHeight="1">
      <c r="A313" s="40"/>
      <c r="B313" s="41"/>
      <c r="C313" s="38"/>
      <c r="D313" s="39"/>
      <c r="E313" s="145"/>
    </row>
    <row r="314" spans="1:5" ht="15" customHeight="1">
      <c r="A314" s="40" t="s">
        <v>472</v>
      </c>
      <c r="B314" s="11" t="s">
        <v>473</v>
      </c>
      <c r="C314" s="38"/>
      <c r="D314" s="39"/>
      <c r="E314" s="145"/>
    </row>
    <row r="315" spans="1:5" ht="69.75" customHeight="1">
      <c r="A315" s="40"/>
      <c r="B315" s="41" t="s">
        <v>474</v>
      </c>
      <c r="C315" s="38"/>
      <c r="D315" s="39"/>
      <c r="E315" s="145"/>
    </row>
    <row r="316" spans="1:7" ht="15" customHeight="1">
      <c r="A316" s="40"/>
      <c r="B316" s="52" t="s">
        <v>475</v>
      </c>
      <c r="C316" s="38" t="s">
        <v>466</v>
      </c>
      <c r="D316" s="39">
        <v>15</v>
      </c>
      <c r="E316" s="311"/>
      <c r="F316" s="145"/>
      <c r="G316" s="312">
        <f>D316*E316</f>
        <v>0</v>
      </c>
    </row>
    <row r="317" spans="1:5" ht="15" customHeight="1">
      <c r="A317" s="40"/>
      <c r="B317" s="52"/>
      <c r="C317" s="38"/>
      <c r="D317" s="39"/>
      <c r="E317" s="145"/>
    </row>
    <row r="318" spans="1:5" ht="27" customHeight="1">
      <c r="A318" s="40" t="s">
        <v>476</v>
      </c>
      <c r="B318" s="11" t="s">
        <v>477</v>
      </c>
      <c r="C318" s="38"/>
      <c r="D318" s="39"/>
      <c r="E318" s="145"/>
    </row>
    <row r="319" spans="1:5" ht="78" customHeight="1">
      <c r="A319" s="40"/>
      <c r="B319" s="41" t="s">
        <v>478</v>
      </c>
      <c r="C319" s="38"/>
      <c r="D319" s="39"/>
      <c r="E319" s="145"/>
    </row>
    <row r="320" spans="1:7" ht="15" customHeight="1">
      <c r="A320" s="40"/>
      <c r="B320" s="41" t="s">
        <v>479</v>
      </c>
      <c r="C320" s="38" t="s">
        <v>189</v>
      </c>
      <c r="D320" s="39">
        <v>3</v>
      </c>
      <c r="E320" s="311"/>
      <c r="F320" s="145"/>
      <c r="G320" s="312">
        <f>D320*E320</f>
        <v>0</v>
      </c>
    </row>
    <row r="321" spans="1:5" ht="15" customHeight="1">
      <c r="A321" s="40"/>
      <c r="B321" s="52"/>
      <c r="C321" s="38"/>
      <c r="D321" s="39"/>
      <c r="E321" s="145"/>
    </row>
    <row r="322" spans="1:5" ht="26.25" customHeight="1">
      <c r="A322" s="40" t="s">
        <v>480</v>
      </c>
      <c r="B322" s="11" t="s">
        <v>481</v>
      </c>
      <c r="C322" s="38"/>
      <c r="D322" s="39"/>
      <c r="E322" s="145"/>
    </row>
    <row r="323" spans="1:5" ht="54.75" customHeight="1">
      <c r="A323" s="40"/>
      <c r="B323" s="41" t="s">
        <v>482</v>
      </c>
      <c r="C323" s="38"/>
      <c r="D323" s="39"/>
      <c r="E323" s="145"/>
    </row>
    <row r="324" spans="1:5" ht="15" customHeight="1">
      <c r="A324" s="40"/>
      <c r="B324" s="52" t="s">
        <v>483</v>
      </c>
      <c r="C324" s="38"/>
      <c r="D324" s="147"/>
      <c r="E324" s="145"/>
    </row>
    <row r="325" spans="1:7" ht="15" customHeight="1">
      <c r="A325" s="40"/>
      <c r="B325" s="148" t="s">
        <v>484</v>
      </c>
      <c r="C325" s="38" t="s">
        <v>466</v>
      </c>
      <c r="D325" s="149">
        <v>50</v>
      </c>
      <c r="E325" s="311"/>
      <c r="F325" s="145"/>
      <c r="G325" s="312">
        <f>D325*E325</f>
        <v>0</v>
      </c>
    </row>
    <row r="326" spans="1:7" ht="15" customHeight="1">
      <c r="A326" s="40"/>
      <c r="B326" s="148" t="s">
        <v>485</v>
      </c>
      <c r="C326" s="38" t="s">
        <v>466</v>
      </c>
      <c r="D326" s="149">
        <v>50</v>
      </c>
      <c r="E326" s="311"/>
      <c r="F326" s="145"/>
      <c r="G326" s="312">
        <f>D326*E326</f>
        <v>0</v>
      </c>
    </row>
    <row r="327" spans="1:5" ht="15" customHeight="1">
      <c r="A327" s="40"/>
      <c r="B327" s="148"/>
      <c r="C327" s="38"/>
      <c r="D327" s="149"/>
      <c r="E327" s="145"/>
    </row>
    <row r="328" spans="1:5" ht="39" customHeight="1">
      <c r="A328" s="40" t="s">
        <v>486</v>
      </c>
      <c r="B328" s="11" t="s">
        <v>487</v>
      </c>
      <c r="C328" s="38"/>
      <c r="D328" s="149"/>
      <c r="E328" s="145"/>
    </row>
    <row r="329" spans="1:5" ht="66" customHeight="1">
      <c r="A329" s="40"/>
      <c r="B329" s="41" t="s">
        <v>488</v>
      </c>
      <c r="C329" s="38"/>
      <c r="D329" s="149"/>
      <c r="E329" s="145"/>
    </row>
    <row r="330" spans="1:5" ht="40.5" customHeight="1">
      <c r="A330" s="40"/>
      <c r="B330" s="52" t="s">
        <v>489</v>
      </c>
      <c r="C330" s="38"/>
      <c r="D330" s="149"/>
      <c r="E330" s="145"/>
    </row>
    <row r="331" spans="1:7" ht="15" customHeight="1">
      <c r="A331" s="40"/>
      <c r="B331" s="52" t="s">
        <v>490</v>
      </c>
      <c r="C331" s="38" t="s">
        <v>69</v>
      </c>
      <c r="D331" s="149">
        <v>6</v>
      </c>
      <c r="E331" s="311"/>
      <c r="F331" s="145"/>
      <c r="G331" s="312">
        <f>D331*E331</f>
        <v>0</v>
      </c>
    </row>
    <row r="332" spans="1:7" ht="15" customHeight="1">
      <c r="A332" s="40"/>
      <c r="B332" s="41"/>
      <c r="C332" s="38"/>
      <c r="D332" s="39"/>
      <c r="E332" s="145"/>
      <c r="G332" s="322"/>
    </row>
    <row r="333" spans="1:7" ht="15" customHeight="1">
      <c r="A333" s="40"/>
      <c r="B333" s="150" t="s">
        <v>491</v>
      </c>
      <c r="C333" s="151"/>
      <c r="D333" s="152"/>
      <c r="E333" s="153"/>
      <c r="F333" s="154">
        <f>SUM(F306:F331)</f>
        <v>0</v>
      </c>
      <c r="G333" s="322">
        <f>SUM(G305:G332)</f>
        <v>0</v>
      </c>
    </row>
    <row r="334" spans="1:6" ht="15" customHeight="1">
      <c r="A334" s="40"/>
      <c r="B334" s="155"/>
      <c r="C334" s="156"/>
      <c r="D334" s="157"/>
      <c r="E334" s="158"/>
      <c r="F334" s="159"/>
    </row>
    <row r="335" spans="1:5" ht="15" customHeight="1">
      <c r="A335" s="40"/>
      <c r="B335" s="144"/>
      <c r="C335" s="38"/>
      <c r="D335" s="39"/>
      <c r="E335" s="145"/>
    </row>
    <row r="336" spans="1:6" ht="15" customHeight="1">
      <c r="A336" s="138" t="s">
        <v>55</v>
      </c>
      <c r="B336" s="139" t="s">
        <v>47</v>
      </c>
      <c r="C336" s="140"/>
      <c r="D336" s="141"/>
      <c r="E336" s="142"/>
      <c r="F336" s="143"/>
    </row>
    <row r="337" spans="1:5" ht="15" customHeight="1">
      <c r="A337" s="160"/>
      <c r="B337" s="161"/>
      <c r="C337" s="38"/>
      <c r="D337" s="39"/>
      <c r="E337" s="145"/>
    </row>
    <row r="338" spans="1:6" ht="29.25" customHeight="1">
      <c r="A338" s="40" t="s">
        <v>492</v>
      </c>
      <c r="B338" s="11" t="s">
        <v>493</v>
      </c>
      <c r="C338" s="156"/>
      <c r="D338" s="157"/>
      <c r="E338" s="158"/>
      <c r="F338" s="159"/>
    </row>
    <row r="339" spans="1:6" ht="78.75" customHeight="1">
      <c r="A339" s="40"/>
      <c r="B339" s="41" t="s">
        <v>494</v>
      </c>
      <c r="C339" s="156"/>
      <c r="D339" s="157"/>
      <c r="E339" s="158"/>
      <c r="F339" s="159"/>
    </row>
    <row r="340" spans="1:6" ht="29.25" customHeight="1">
      <c r="A340" s="40"/>
      <c r="B340" s="41" t="s">
        <v>778</v>
      </c>
      <c r="C340" s="156"/>
      <c r="D340" s="157"/>
      <c r="E340" s="158"/>
      <c r="F340" s="159"/>
    </row>
    <row r="341" spans="1:7" ht="15" customHeight="1">
      <c r="A341" s="40"/>
      <c r="B341" s="42" t="s">
        <v>495</v>
      </c>
      <c r="C341" s="38" t="s">
        <v>194</v>
      </c>
      <c r="D341" s="39">
        <v>217</v>
      </c>
      <c r="E341" s="311"/>
      <c r="F341" s="145"/>
      <c r="G341" s="312">
        <f>D341*E341</f>
        <v>0</v>
      </c>
    </row>
    <row r="342" spans="1:5" ht="15" customHeight="1">
      <c r="A342" s="40"/>
      <c r="B342" s="42"/>
      <c r="C342" s="38"/>
      <c r="D342" s="39"/>
      <c r="E342" s="158"/>
    </row>
    <row r="343" spans="1:6" ht="15" customHeight="1">
      <c r="A343" s="40" t="s">
        <v>496</v>
      </c>
      <c r="B343" s="11" t="s">
        <v>497</v>
      </c>
      <c r="C343" s="38"/>
      <c r="D343" s="39"/>
      <c r="E343" s="158"/>
      <c r="F343" s="159"/>
    </row>
    <row r="344" spans="1:6" ht="48" customHeight="1">
      <c r="A344" s="40"/>
      <c r="B344" s="41" t="s">
        <v>498</v>
      </c>
      <c r="C344" s="38"/>
      <c r="D344" s="39"/>
      <c r="E344" s="158"/>
      <c r="F344" s="159"/>
    </row>
    <row r="345" spans="1:6" ht="27" customHeight="1">
      <c r="A345" s="40"/>
      <c r="B345" s="41" t="s">
        <v>777</v>
      </c>
      <c r="C345" s="38"/>
      <c r="D345" s="39"/>
      <c r="E345" s="158"/>
      <c r="F345" s="159"/>
    </row>
    <row r="346" spans="1:7" ht="15" customHeight="1">
      <c r="A346" s="40"/>
      <c r="B346" s="41" t="s">
        <v>499</v>
      </c>
      <c r="C346" s="38" t="s">
        <v>189</v>
      </c>
      <c r="D346" s="39">
        <v>130</v>
      </c>
      <c r="E346" s="311"/>
      <c r="F346" s="145"/>
      <c r="G346" s="312">
        <f>D346*E346</f>
        <v>0</v>
      </c>
    </row>
    <row r="347" spans="1:5" ht="15" customHeight="1">
      <c r="A347" s="40"/>
      <c r="B347" s="41"/>
      <c r="C347" s="38"/>
      <c r="D347" s="39"/>
      <c r="E347" s="158"/>
    </row>
    <row r="348" spans="1:5" ht="15" customHeight="1">
      <c r="A348" s="40" t="s">
        <v>500</v>
      </c>
      <c r="B348" s="11" t="s">
        <v>501</v>
      </c>
      <c r="C348" s="38"/>
      <c r="D348" s="39"/>
      <c r="E348" s="158"/>
    </row>
    <row r="349" spans="1:5" ht="110.25" customHeight="1">
      <c r="A349" s="40"/>
      <c r="B349" s="41" t="s">
        <v>502</v>
      </c>
      <c r="C349" s="38"/>
      <c r="D349" s="39"/>
      <c r="E349" s="158"/>
    </row>
    <row r="350" spans="1:5" ht="27.75" customHeight="1">
      <c r="A350" s="40"/>
      <c r="B350" s="41" t="s">
        <v>776</v>
      </c>
      <c r="C350" s="38"/>
      <c r="D350" s="39"/>
      <c r="E350" s="158"/>
    </row>
    <row r="351" spans="1:7" ht="15" customHeight="1">
      <c r="A351" s="40"/>
      <c r="B351" s="41" t="s">
        <v>503</v>
      </c>
      <c r="C351" s="38" t="s">
        <v>194</v>
      </c>
      <c r="D351" s="39">
        <v>35</v>
      </c>
      <c r="E351" s="311"/>
      <c r="F351" s="145"/>
      <c r="G351" s="312">
        <f>D351*E351</f>
        <v>0</v>
      </c>
    </row>
    <row r="352" spans="1:6" ht="15" customHeight="1">
      <c r="A352" s="40"/>
      <c r="B352" s="11"/>
      <c r="C352" s="156"/>
      <c r="D352" s="157"/>
      <c r="E352" s="158"/>
      <c r="F352" s="159"/>
    </row>
    <row r="353" spans="1:6" ht="26.25" customHeight="1">
      <c r="A353" s="40" t="s">
        <v>504</v>
      </c>
      <c r="B353" s="11" t="s">
        <v>505</v>
      </c>
      <c r="C353" s="156"/>
      <c r="D353" s="157"/>
      <c r="E353" s="158"/>
      <c r="F353" s="159"/>
    </row>
    <row r="354" spans="1:5" ht="51.75" customHeight="1">
      <c r="A354" s="33"/>
      <c r="B354" s="41" t="s">
        <v>506</v>
      </c>
      <c r="C354" s="38"/>
      <c r="D354" s="39"/>
      <c r="E354" s="145"/>
    </row>
    <row r="355" spans="1:5" ht="51" customHeight="1">
      <c r="A355" s="40"/>
      <c r="B355" s="41" t="s">
        <v>657</v>
      </c>
      <c r="C355" s="38"/>
      <c r="D355" s="39"/>
      <c r="E355" s="145"/>
    </row>
    <row r="356" spans="1:5" ht="30" customHeight="1">
      <c r="A356" s="40"/>
      <c r="B356" s="41" t="s">
        <v>774</v>
      </c>
      <c r="C356" s="38"/>
      <c r="D356" s="39"/>
      <c r="E356" s="145"/>
    </row>
    <row r="357" spans="1:7" ht="15" customHeight="1">
      <c r="A357" s="40"/>
      <c r="B357" s="41" t="s">
        <v>507</v>
      </c>
      <c r="C357" s="38" t="s">
        <v>194</v>
      </c>
      <c r="D357" s="39">
        <v>225</v>
      </c>
      <c r="E357" s="311"/>
      <c r="F357" s="145"/>
      <c r="G357" s="312">
        <f>D357*E357</f>
        <v>0</v>
      </c>
    </row>
    <row r="358" spans="1:5" ht="15" customHeight="1">
      <c r="A358" s="40"/>
      <c r="B358" s="41"/>
      <c r="C358" s="38"/>
      <c r="D358" s="39"/>
      <c r="E358" s="145"/>
    </row>
    <row r="359" spans="1:5" ht="15" customHeight="1">
      <c r="A359" s="40" t="s">
        <v>508</v>
      </c>
      <c r="B359" s="11" t="s">
        <v>510</v>
      </c>
      <c r="C359" s="38"/>
      <c r="D359" s="39"/>
      <c r="E359" s="145"/>
    </row>
    <row r="360" spans="1:5" ht="29.25" customHeight="1">
      <c r="A360" s="40"/>
      <c r="B360" s="41" t="s">
        <v>511</v>
      </c>
      <c r="C360" s="38"/>
      <c r="D360" s="39"/>
      <c r="E360" s="145"/>
    </row>
    <row r="361" spans="1:5" ht="26.25" customHeight="1">
      <c r="A361" s="40"/>
      <c r="B361" s="41" t="s">
        <v>775</v>
      </c>
      <c r="C361" s="38"/>
      <c r="D361" s="39"/>
      <c r="E361" s="145"/>
    </row>
    <row r="362" spans="1:7" ht="15" customHeight="1">
      <c r="A362" s="40"/>
      <c r="B362" s="41" t="s">
        <v>512</v>
      </c>
      <c r="C362" s="38" t="s">
        <v>189</v>
      </c>
      <c r="D362" s="39">
        <v>287</v>
      </c>
      <c r="E362" s="311"/>
      <c r="F362" s="145"/>
      <c r="G362" s="312">
        <f>D362*E362</f>
        <v>0</v>
      </c>
    </row>
    <row r="363" spans="1:5" ht="15" customHeight="1">
      <c r="A363" s="40"/>
      <c r="B363" s="41"/>
      <c r="C363" s="38"/>
      <c r="D363" s="39"/>
      <c r="E363" s="145"/>
    </row>
    <row r="364" spans="1:5" ht="15" customHeight="1">
      <c r="A364" s="40" t="s">
        <v>509</v>
      </c>
      <c r="B364" s="11" t="s">
        <v>514</v>
      </c>
      <c r="C364" s="38"/>
      <c r="D364" s="39"/>
      <c r="E364" s="145"/>
    </row>
    <row r="365" spans="1:5" ht="110.25" customHeight="1">
      <c r="A365" s="40"/>
      <c r="B365" s="41" t="s">
        <v>515</v>
      </c>
      <c r="C365" s="38"/>
      <c r="D365" s="39"/>
      <c r="E365" s="145"/>
    </row>
    <row r="366" spans="1:5" ht="41.25" customHeight="1">
      <c r="A366" s="40"/>
      <c r="B366" s="41" t="s">
        <v>773</v>
      </c>
      <c r="C366" s="38"/>
      <c r="D366" s="39"/>
      <c r="E366" s="145"/>
    </row>
    <row r="367" spans="1:7" ht="15" customHeight="1">
      <c r="A367" s="40"/>
      <c r="B367" s="41" t="s">
        <v>513</v>
      </c>
      <c r="C367" s="38" t="s">
        <v>194</v>
      </c>
      <c r="D367" s="39">
        <v>395</v>
      </c>
      <c r="E367" s="311"/>
      <c r="F367" s="145"/>
      <c r="G367" s="312">
        <f>D367*E367</f>
        <v>0</v>
      </c>
    </row>
    <row r="368" spans="1:5" ht="15" customHeight="1">
      <c r="A368" s="40"/>
      <c r="B368" s="41"/>
      <c r="C368" s="38"/>
      <c r="D368" s="39"/>
      <c r="E368" s="145"/>
    </row>
    <row r="369" spans="1:5" ht="15" customHeight="1">
      <c r="A369" s="40" t="s">
        <v>516</v>
      </c>
      <c r="B369" s="11" t="s">
        <v>517</v>
      </c>
      <c r="C369" s="38"/>
      <c r="D369" s="39"/>
      <c r="E369" s="145"/>
    </row>
    <row r="370" spans="1:5" ht="66" customHeight="1">
      <c r="A370" s="40"/>
      <c r="B370" s="41" t="s">
        <v>518</v>
      </c>
      <c r="C370" s="38"/>
      <c r="D370" s="39"/>
      <c r="E370" s="145"/>
    </row>
    <row r="371" spans="1:7" ht="15" customHeight="1">
      <c r="A371" s="40"/>
      <c r="B371" s="41" t="s">
        <v>519</v>
      </c>
      <c r="C371" s="38" t="s">
        <v>189</v>
      </c>
      <c r="D371" s="39">
        <v>989</v>
      </c>
      <c r="E371" s="311"/>
      <c r="F371" s="145"/>
      <c r="G371" s="312">
        <f>D371*E371</f>
        <v>0</v>
      </c>
    </row>
    <row r="372" spans="1:7" ht="15" customHeight="1">
      <c r="A372" s="40"/>
      <c r="B372" s="144"/>
      <c r="C372" s="38"/>
      <c r="D372" s="39"/>
      <c r="E372" s="145"/>
      <c r="G372" s="322"/>
    </row>
    <row r="373" spans="1:7" ht="15" customHeight="1">
      <c r="A373" s="162"/>
      <c r="B373" s="163" t="s">
        <v>520</v>
      </c>
      <c r="C373" s="164"/>
      <c r="D373" s="165"/>
      <c r="E373" s="166"/>
      <c r="F373" s="167">
        <f>SUM(F340:F371)</f>
        <v>0</v>
      </c>
      <c r="G373" s="322">
        <f>SUM(G338:G372)</f>
        <v>0</v>
      </c>
    </row>
    <row r="374" spans="1:6" ht="15" customHeight="1">
      <c r="A374" s="44"/>
      <c r="B374" s="310"/>
      <c r="C374" s="310"/>
      <c r="D374" s="310"/>
      <c r="E374" s="310"/>
      <c r="F374" s="310"/>
    </row>
    <row r="375" spans="1:6" ht="15" customHeight="1">
      <c r="A375" s="44"/>
      <c r="B375" s="310"/>
      <c r="C375" s="310"/>
      <c r="D375" s="310"/>
      <c r="E375" s="310"/>
      <c r="F375" s="310"/>
    </row>
    <row r="376" spans="1:6" ht="15" customHeight="1">
      <c r="A376" s="138" t="s">
        <v>56</v>
      </c>
      <c r="B376" s="139" t="s">
        <v>521</v>
      </c>
      <c r="C376" s="140"/>
      <c r="D376" s="141"/>
      <c r="E376" s="142"/>
      <c r="F376" s="143"/>
    </row>
    <row r="377" spans="1:6" ht="15" customHeight="1">
      <c r="A377" s="162"/>
      <c r="B377" s="169"/>
      <c r="C377" s="170"/>
      <c r="D377" s="171"/>
      <c r="E377" s="172"/>
      <c r="F377" s="173"/>
    </row>
    <row r="378" spans="1:6" ht="27" customHeight="1">
      <c r="A378" s="162" t="s">
        <v>522</v>
      </c>
      <c r="B378" s="174" t="s">
        <v>523</v>
      </c>
      <c r="C378" s="170"/>
      <c r="D378" s="171"/>
      <c r="E378" s="172"/>
      <c r="F378" s="173"/>
    </row>
    <row r="379" spans="1:6" ht="55.5" customHeight="1">
      <c r="A379" s="162"/>
      <c r="B379" s="175" t="s">
        <v>524</v>
      </c>
      <c r="C379" s="170"/>
      <c r="D379" s="171"/>
      <c r="E379" s="172"/>
      <c r="F379" s="173"/>
    </row>
    <row r="380" spans="1:7" ht="15" customHeight="1">
      <c r="A380" s="162"/>
      <c r="B380" s="176" t="s">
        <v>525</v>
      </c>
      <c r="C380" s="170" t="s">
        <v>526</v>
      </c>
      <c r="D380" s="171">
        <v>149</v>
      </c>
      <c r="E380" s="311"/>
      <c r="F380" s="145"/>
      <c r="G380" s="312">
        <f>D380*E380</f>
        <v>0</v>
      </c>
    </row>
    <row r="381" spans="1:5" ht="15" customHeight="1">
      <c r="A381" s="162"/>
      <c r="B381" s="169"/>
      <c r="C381" s="170"/>
      <c r="D381" s="171"/>
      <c r="E381" s="172"/>
    </row>
    <row r="382" spans="1:5" ht="15" customHeight="1">
      <c r="A382" s="162" t="s">
        <v>527</v>
      </c>
      <c r="B382" s="174" t="s">
        <v>528</v>
      </c>
      <c r="C382" s="170"/>
      <c r="D382" s="171"/>
      <c r="E382" s="172"/>
    </row>
    <row r="383" spans="1:5" ht="52.5" customHeight="1">
      <c r="A383" s="162"/>
      <c r="B383" s="175" t="s">
        <v>529</v>
      </c>
      <c r="C383" s="170"/>
      <c r="D383" s="171"/>
      <c r="E383" s="172"/>
    </row>
    <row r="384" spans="1:5" ht="30.75" customHeight="1">
      <c r="A384" s="162"/>
      <c r="B384" s="175" t="s">
        <v>772</v>
      </c>
      <c r="C384" s="170"/>
      <c r="D384" s="171"/>
      <c r="E384" s="172"/>
    </row>
    <row r="385" spans="1:7" ht="15" customHeight="1">
      <c r="A385" s="162"/>
      <c r="B385" s="176" t="s">
        <v>530</v>
      </c>
      <c r="C385" s="170" t="s">
        <v>531</v>
      </c>
      <c r="D385" s="171">
        <v>2</v>
      </c>
      <c r="E385" s="311"/>
      <c r="F385" s="145"/>
      <c r="G385" s="312">
        <f>D385*E385</f>
        <v>0</v>
      </c>
    </row>
    <row r="386" spans="1:5" ht="15" customHeight="1">
      <c r="A386" s="162"/>
      <c r="B386" s="176"/>
      <c r="C386" s="170"/>
      <c r="D386" s="177"/>
      <c r="E386" s="172"/>
    </row>
    <row r="387" spans="1:5" ht="15" customHeight="1">
      <c r="A387" s="162"/>
      <c r="B387" s="168"/>
      <c r="C387" s="168"/>
      <c r="D387" s="168"/>
      <c r="E387" s="178"/>
    </row>
    <row r="388" spans="1:5" ht="15" customHeight="1">
      <c r="A388" s="162" t="s">
        <v>532</v>
      </c>
      <c r="B388" s="174" t="s">
        <v>533</v>
      </c>
      <c r="C388" s="170"/>
      <c r="D388" s="171"/>
      <c r="E388" s="172"/>
    </row>
    <row r="389" spans="1:5" ht="40.5" customHeight="1">
      <c r="A389" s="162"/>
      <c r="B389" s="175" t="s">
        <v>534</v>
      </c>
      <c r="C389" s="170"/>
      <c r="D389" s="171"/>
      <c r="E389" s="172"/>
    </row>
    <row r="390" spans="1:7" ht="15" customHeight="1">
      <c r="A390" s="162"/>
      <c r="B390" s="175" t="s">
        <v>535</v>
      </c>
      <c r="C390" s="170" t="s">
        <v>536</v>
      </c>
      <c r="D390" s="171">
        <v>234</v>
      </c>
      <c r="E390" s="311"/>
      <c r="F390" s="145"/>
      <c r="G390" s="312">
        <f>D390*E390</f>
        <v>0</v>
      </c>
    </row>
    <row r="391" spans="1:5" ht="15" customHeight="1">
      <c r="A391" s="162"/>
      <c r="B391" s="169"/>
      <c r="C391" s="170"/>
      <c r="D391" s="171"/>
      <c r="E391" s="172"/>
    </row>
    <row r="392" spans="1:5" ht="15" customHeight="1">
      <c r="A392" s="162" t="s">
        <v>537</v>
      </c>
      <c r="B392" s="174" t="s">
        <v>538</v>
      </c>
      <c r="C392" s="170"/>
      <c r="D392" s="171"/>
      <c r="E392" s="172"/>
    </row>
    <row r="393" spans="1:5" ht="27.75" customHeight="1">
      <c r="A393" s="162"/>
      <c r="B393" s="175" t="s">
        <v>539</v>
      </c>
      <c r="C393" s="170"/>
      <c r="D393" s="171"/>
      <c r="E393" s="172"/>
    </row>
    <row r="394" spans="1:7" ht="15" customHeight="1">
      <c r="A394" s="162"/>
      <c r="B394" s="175" t="s">
        <v>535</v>
      </c>
      <c r="C394" s="170" t="s">
        <v>536</v>
      </c>
      <c r="D394" s="171">
        <v>234</v>
      </c>
      <c r="E394" s="311"/>
      <c r="F394" s="145"/>
      <c r="G394" s="312">
        <f>D394*E394</f>
        <v>0</v>
      </c>
    </row>
    <row r="395" spans="1:5" ht="15" customHeight="1">
      <c r="A395" s="162"/>
      <c r="B395" s="175"/>
      <c r="C395" s="170"/>
      <c r="D395" s="171"/>
      <c r="E395" s="172"/>
    </row>
    <row r="396" spans="1:5" ht="15" customHeight="1">
      <c r="A396" s="162" t="s">
        <v>540</v>
      </c>
      <c r="B396" s="174" t="s">
        <v>541</v>
      </c>
      <c r="C396" s="170"/>
      <c r="D396" s="171"/>
      <c r="E396" s="172"/>
    </row>
    <row r="397" spans="1:5" ht="168.75" customHeight="1">
      <c r="A397" s="162"/>
      <c r="B397" s="175" t="s">
        <v>542</v>
      </c>
      <c r="C397" s="170"/>
      <c r="D397" s="171"/>
      <c r="E397" s="172"/>
    </row>
    <row r="398" spans="1:7" ht="15" customHeight="1">
      <c r="A398" s="162"/>
      <c r="B398" s="175" t="s">
        <v>543</v>
      </c>
      <c r="C398" s="170" t="s">
        <v>536</v>
      </c>
      <c r="D398" s="171">
        <v>6</v>
      </c>
      <c r="E398" s="311"/>
      <c r="F398" s="145"/>
      <c r="G398" s="312">
        <f>D398*E398</f>
        <v>0</v>
      </c>
    </row>
    <row r="399" spans="1:7" ht="15" customHeight="1">
      <c r="A399" s="162"/>
      <c r="B399" s="175"/>
      <c r="C399" s="170"/>
      <c r="D399" s="171"/>
      <c r="E399" s="172"/>
      <c r="G399" s="322"/>
    </row>
    <row r="400" spans="1:7" ht="15" customHeight="1">
      <c r="A400" s="162"/>
      <c r="B400" s="179" t="s">
        <v>544</v>
      </c>
      <c r="C400" s="164"/>
      <c r="D400" s="165"/>
      <c r="E400" s="166"/>
      <c r="F400" s="167">
        <f>SUM(F380:F398)</f>
        <v>0</v>
      </c>
      <c r="G400" s="322">
        <f>SUM(G378:G399)</f>
        <v>0</v>
      </c>
    </row>
    <row r="401" spans="1:5" ht="15" customHeight="1">
      <c r="A401" s="162"/>
      <c r="B401" s="41"/>
      <c r="C401" s="170"/>
      <c r="D401" s="171"/>
      <c r="E401" s="172"/>
    </row>
    <row r="402" spans="1:6" ht="15" customHeight="1">
      <c r="A402" s="44"/>
      <c r="B402" s="310"/>
      <c r="C402" s="310"/>
      <c r="D402" s="310"/>
      <c r="E402" s="310"/>
      <c r="F402" s="310"/>
    </row>
    <row r="403" spans="1:5" ht="15" customHeight="1">
      <c r="A403" s="138" t="s">
        <v>57</v>
      </c>
      <c r="B403" s="139" t="s">
        <v>545</v>
      </c>
      <c r="C403" s="140"/>
      <c r="D403" s="141"/>
      <c r="E403" s="142"/>
    </row>
    <row r="404" spans="1:5" ht="15" customHeight="1">
      <c r="A404" s="162"/>
      <c r="B404" s="169"/>
      <c r="C404" s="170"/>
      <c r="D404" s="171"/>
      <c r="E404" s="172"/>
    </row>
    <row r="405" spans="1:5" ht="15" customHeight="1">
      <c r="A405" s="162" t="s">
        <v>546</v>
      </c>
      <c r="B405" s="174" t="s">
        <v>547</v>
      </c>
      <c r="C405" s="170"/>
      <c r="D405" s="180"/>
      <c r="E405" s="172"/>
    </row>
    <row r="406" spans="1:5" ht="29.25" customHeight="1">
      <c r="A406" s="162"/>
      <c r="B406" s="175" t="s">
        <v>548</v>
      </c>
      <c r="C406" s="175"/>
      <c r="D406" s="175"/>
      <c r="E406" s="172"/>
    </row>
    <row r="407" spans="1:5" ht="27" customHeight="1">
      <c r="A407" s="162"/>
      <c r="B407" s="175" t="s">
        <v>771</v>
      </c>
      <c r="C407" s="175"/>
      <c r="D407" s="175"/>
      <c r="E407" s="172"/>
    </row>
    <row r="408" spans="1:7" ht="15" customHeight="1">
      <c r="A408" s="162"/>
      <c r="B408" s="175" t="s">
        <v>549</v>
      </c>
      <c r="C408" s="170" t="s">
        <v>531</v>
      </c>
      <c r="D408" s="171">
        <v>3.5</v>
      </c>
      <c r="E408" s="311"/>
      <c r="F408" s="145"/>
      <c r="G408" s="312">
        <f>D408*E408</f>
        <v>0</v>
      </c>
    </row>
    <row r="409" spans="1:5" ht="15" customHeight="1">
      <c r="A409" s="162"/>
      <c r="B409" s="175"/>
      <c r="C409" s="170"/>
      <c r="D409" s="171"/>
      <c r="E409" s="172"/>
    </row>
    <row r="410" spans="1:5" ht="15" customHeight="1">
      <c r="A410" s="162" t="s">
        <v>550</v>
      </c>
      <c r="B410" s="174" t="s">
        <v>551</v>
      </c>
      <c r="C410" s="170"/>
      <c r="D410" s="171"/>
      <c r="E410" s="172"/>
    </row>
    <row r="411" spans="1:5" ht="29.25" customHeight="1">
      <c r="A411" s="162"/>
      <c r="B411" s="175" t="s">
        <v>552</v>
      </c>
      <c r="C411" s="170"/>
      <c r="D411" s="171"/>
      <c r="E411" s="172"/>
    </row>
    <row r="412" spans="1:5" ht="27" customHeight="1">
      <c r="A412" s="162"/>
      <c r="B412" s="175" t="s">
        <v>770</v>
      </c>
      <c r="C412" s="170"/>
      <c r="D412" s="171"/>
      <c r="E412" s="172"/>
    </row>
    <row r="413" spans="1:7" ht="15" customHeight="1">
      <c r="A413" s="162"/>
      <c r="B413" s="175" t="s">
        <v>553</v>
      </c>
      <c r="C413" s="170" t="s">
        <v>536</v>
      </c>
      <c r="D413" s="171">
        <v>1.8</v>
      </c>
      <c r="E413" s="311"/>
      <c r="F413" s="145"/>
      <c r="G413" s="312">
        <f>D413*E413</f>
        <v>0</v>
      </c>
    </row>
    <row r="414" spans="1:5" ht="15" customHeight="1">
      <c r="A414" s="162"/>
      <c r="B414" s="175"/>
      <c r="C414" s="170"/>
      <c r="D414" s="171"/>
      <c r="E414" s="172"/>
    </row>
    <row r="415" spans="1:5" ht="15" customHeight="1">
      <c r="A415" s="162" t="s">
        <v>554</v>
      </c>
      <c r="B415" s="174" t="s">
        <v>555</v>
      </c>
      <c r="C415" s="170"/>
      <c r="D415" s="171"/>
      <c r="E415" s="172"/>
    </row>
    <row r="416" spans="1:5" ht="166.5" customHeight="1">
      <c r="A416" s="162"/>
      <c r="B416" s="175" t="s">
        <v>556</v>
      </c>
      <c r="C416" s="170"/>
      <c r="D416" s="171"/>
      <c r="E416" s="172"/>
    </row>
    <row r="417" spans="1:7" ht="15" customHeight="1">
      <c r="A417" s="162"/>
      <c r="B417" s="176" t="s">
        <v>557</v>
      </c>
      <c r="C417" s="170" t="s">
        <v>69</v>
      </c>
      <c r="D417" s="171">
        <v>1</v>
      </c>
      <c r="E417" s="311"/>
      <c r="F417" s="145"/>
      <c r="G417" s="312">
        <f>D417*E417</f>
        <v>0</v>
      </c>
    </row>
    <row r="418" spans="1:5" ht="15" customHeight="1">
      <c r="A418" s="162"/>
      <c r="B418" s="176"/>
      <c r="C418" s="170"/>
      <c r="D418" s="171"/>
      <c r="E418" s="172"/>
    </row>
    <row r="419" spans="1:5" ht="15" customHeight="1">
      <c r="A419" s="162" t="s">
        <v>558</v>
      </c>
      <c r="B419" s="174" t="s">
        <v>559</v>
      </c>
      <c r="C419" s="170"/>
      <c r="D419" s="171"/>
      <c r="E419" s="172"/>
    </row>
    <row r="420" spans="1:5" ht="67.5" customHeight="1">
      <c r="A420" s="162"/>
      <c r="B420" s="175" t="s">
        <v>560</v>
      </c>
      <c r="C420" s="170"/>
      <c r="D420" s="171"/>
      <c r="E420" s="172"/>
    </row>
    <row r="421" spans="1:6" ht="15" customHeight="1">
      <c r="A421" s="162"/>
      <c r="B421" s="175" t="s">
        <v>561</v>
      </c>
      <c r="C421" s="168"/>
      <c r="D421" s="168"/>
      <c r="E421" s="181"/>
      <c r="F421" s="168"/>
    </row>
    <row r="422" spans="1:7" ht="15" customHeight="1">
      <c r="A422" s="162"/>
      <c r="B422" s="175" t="s">
        <v>562</v>
      </c>
      <c r="C422" s="170" t="s">
        <v>69</v>
      </c>
      <c r="D422" s="171">
        <v>1</v>
      </c>
      <c r="E422" s="311"/>
      <c r="F422" s="145"/>
      <c r="G422" s="312">
        <f>D422*E422</f>
        <v>0</v>
      </c>
    </row>
    <row r="423" spans="1:7" ht="15" customHeight="1">
      <c r="A423" s="162"/>
      <c r="B423" s="169"/>
      <c r="C423" s="170"/>
      <c r="D423" s="171"/>
      <c r="E423" s="172"/>
      <c r="G423" s="322"/>
    </row>
    <row r="424" spans="1:7" ht="15" customHeight="1">
      <c r="A424" s="162"/>
      <c r="B424" s="163" t="s">
        <v>563</v>
      </c>
      <c r="C424" s="164"/>
      <c r="D424" s="165"/>
      <c r="E424" s="166"/>
      <c r="F424" s="167">
        <f>SUM(F406:F422)</f>
        <v>0</v>
      </c>
      <c r="G424" s="322">
        <f>SUM(G405:G423)</f>
        <v>0</v>
      </c>
    </row>
    <row r="425" spans="1:5" ht="15" customHeight="1">
      <c r="A425" s="162"/>
      <c r="B425" s="11"/>
      <c r="C425" s="170"/>
      <c r="D425" s="171"/>
      <c r="E425" s="172"/>
    </row>
    <row r="426" spans="1:6" ht="15" customHeight="1">
      <c r="A426" s="44"/>
      <c r="B426" s="310"/>
      <c r="C426" s="310"/>
      <c r="D426" s="310"/>
      <c r="E426" s="310"/>
      <c r="F426" s="310"/>
    </row>
    <row r="427" spans="1:5" ht="15" customHeight="1">
      <c r="A427" s="138" t="s">
        <v>58</v>
      </c>
      <c r="B427" s="139" t="s">
        <v>564</v>
      </c>
      <c r="C427" s="140"/>
      <c r="D427" s="141"/>
      <c r="E427" s="142"/>
    </row>
    <row r="428" spans="1:5" ht="15" customHeight="1">
      <c r="A428" s="162"/>
      <c r="B428" s="169"/>
      <c r="C428" s="170"/>
      <c r="D428" s="171"/>
      <c r="E428" s="172"/>
    </row>
    <row r="429" spans="1:5" ht="15" customHeight="1">
      <c r="A429" s="40" t="s">
        <v>565</v>
      </c>
      <c r="B429" s="11" t="s">
        <v>566</v>
      </c>
      <c r="C429" s="33"/>
      <c r="D429" s="39"/>
      <c r="E429" s="145"/>
    </row>
    <row r="430" spans="1:5" ht="116.25" customHeight="1">
      <c r="A430" s="40"/>
      <c r="B430" s="41" t="s">
        <v>567</v>
      </c>
      <c r="C430" s="33"/>
      <c r="D430" s="39"/>
      <c r="E430" s="145"/>
    </row>
    <row r="431" spans="1:5" ht="27" customHeight="1">
      <c r="A431" s="40"/>
      <c r="B431" s="41" t="s">
        <v>769</v>
      </c>
      <c r="C431" s="38"/>
      <c r="D431" s="39"/>
      <c r="E431" s="145"/>
    </row>
    <row r="432" spans="1:7" ht="15" customHeight="1">
      <c r="A432" s="40"/>
      <c r="B432" s="42" t="s">
        <v>507</v>
      </c>
      <c r="C432" s="38" t="s">
        <v>194</v>
      </c>
      <c r="D432" s="146">
        <v>16</v>
      </c>
      <c r="E432" s="311"/>
      <c r="F432" s="145"/>
      <c r="G432" s="312">
        <f>D432*E432</f>
        <v>0</v>
      </c>
    </row>
    <row r="433" spans="1:5" ht="15" customHeight="1">
      <c r="A433" s="40"/>
      <c r="B433" s="42"/>
      <c r="C433" s="38"/>
      <c r="D433" s="146"/>
      <c r="E433" s="145"/>
    </row>
    <row r="434" spans="1:5" ht="15" customHeight="1">
      <c r="A434" s="40" t="s">
        <v>568</v>
      </c>
      <c r="B434" s="11" t="s">
        <v>569</v>
      </c>
      <c r="C434" s="38"/>
      <c r="D434" s="146"/>
      <c r="E434" s="145"/>
    </row>
    <row r="435" spans="1:5" ht="53.25" customHeight="1">
      <c r="A435" s="182"/>
      <c r="B435" s="183" t="s">
        <v>570</v>
      </c>
      <c r="C435" s="38"/>
      <c r="D435" s="146"/>
      <c r="E435" s="145"/>
    </row>
    <row r="436" spans="1:5" ht="33.75" customHeight="1">
      <c r="A436" s="40"/>
      <c r="B436" s="41" t="s">
        <v>768</v>
      </c>
      <c r="C436" s="38"/>
      <c r="D436" s="146"/>
      <c r="E436" s="145"/>
    </row>
    <row r="437" spans="1:5" ht="32.25" customHeight="1">
      <c r="A437" s="40"/>
      <c r="B437" s="42" t="s">
        <v>571</v>
      </c>
      <c r="C437" s="38"/>
      <c r="D437" s="146"/>
      <c r="E437" s="145"/>
    </row>
    <row r="438" spans="1:7" ht="15" customHeight="1">
      <c r="A438" s="40"/>
      <c r="B438" s="184" t="s">
        <v>572</v>
      </c>
      <c r="C438" s="50" t="s">
        <v>194</v>
      </c>
      <c r="D438" s="146">
        <v>11.1</v>
      </c>
      <c r="E438" s="311"/>
      <c r="F438" s="145"/>
      <c r="G438" s="312">
        <f>D438*E438</f>
        <v>0</v>
      </c>
    </row>
    <row r="439" spans="1:7" ht="15" customHeight="1">
      <c r="A439" s="40"/>
      <c r="B439" s="184" t="s">
        <v>573</v>
      </c>
      <c r="C439" s="50" t="s">
        <v>189</v>
      </c>
      <c r="D439" s="146">
        <v>2</v>
      </c>
      <c r="E439" s="311"/>
      <c r="F439" s="145"/>
      <c r="G439" s="312">
        <f>D439*E439</f>
        <v>0</v>
      </c>
    </row>
    <row r="440" spans="1:7" ht="15" customHeight="1">
      <c r="A440" s="40"/>
      <c r="B440" s="148" t="s">
        <v>574</v>
      </c>
      <c r="C440" s="38" t="s">
        <v>68</v>
      </c>
      <c r="D440" s="146">
        <v>770</v>
      </c>
      <c r="E440" s="311"/>
      <c r="F440" s="145"/>
      <c r="G440" s="312">
        <f>D440*E440</f>
        <v>0</v>
      </c>
    </row>
    <row r="441" spans="1:5" ht="15" customHeight="1">
      <c r="A441" s="40"/>
      <c r="B441" s="42"/>
      <c r="C441" s="38"/>
      <c r="D441" s="39"/>
      <c r="E441" s="145"/>
    </row>
    <row r="442" spans="1:5" ht="15" customHeight="1">
      <c r="A442" s="40" t="s">
        <v>575</v>
      </c>
      <c r="B442" s="11" t="s">
        <v>576</v>
      </c>
      <c r="C442" s="38"/>
      <c r="D442" s="39"/>
      <c r="E442" s="145"/>
    </row>
    <row r="443" spans="1:5" ht="65.25" customHeight="1">
      <c r="A443" s="182"/>
      <c r="B443" s="183" t="s">
        <v>577</v>
      </c>
      <c r="C443" s="38"/>
      <c r="D443" s="39"/>
      <c r="E443" s="145"/>
    </row>
    <row r="444" spans="1:5" ht="30" customHeight="1">
      <c r="A444" s="40"/>
      <c r="B444" s="41" t="s">
        <v>768</v>
      </c>
      <c r="C444" s="38"/>
      <c r="D444" s="39"/>
      <c r="E444" s="145"/>
    </row>
    <row r="445" spans="1:5" ht="29.25" customHeight="1">
      <c r="A445" s="40"/>
      <c r="B445" s="42" t="s">
        <v>571</v>
      </c>
      <c r="C445" s="38"/>
      <c r="D445" s="39"/>
      <c r="E445" s="145"/>
    </row>
    <row r="446" spans="1:7" ht="15" customHeight="1">
      <c r="A446" s="40"/>
      <c r="B446" s="184" t="s">
        <v>572</v>
      </c>
      <c r="C446" s="50" t="s">
        <v>194</v>
      </c>
      <c r="D446" s="146">
        <v>4.6</v>
      </c>
      <c r="E446" s="311"/>
      <c r="F446" s="145"/>
      <c r="G446" s="312">
        <f>D446*E446</f>
        <v>0</v>
      </c>
    </row>
    <row r="447" spans="1:7" ht="15" customHeight="1">
      <c r="A447" s="40"/>
      <c r="B447" s="184" t="s">
        <v>573</v>
      </c>
      <c r="C447" s="50" t="s">
        <v>189</v>
      </c>
      <c r="D447" s="146">
        <v>46</v>
      </c>
      <c r="E447" s="311"/>
      <c r="F447" s="145"/>
      <c r="G447" s="312">
        <f>D447*E447</f>
        <v>0</v>
      </c>
    </row>
    <row r="448" spans="1:7" ht="15" customHeight="1">
      <c r="A448" s="40"/>
      <c r="B448" s="148" t="s">
        <v>574</v>
      </c>
      <c r="C448" s="38" t="s">
        <v>68</v>
      </c>
      <c r="D448" s="146">
        <v>320</v>
      </c>
      <c r="E448" s="311"/>
      <c r="F448" s="145"/>
      <c r="G448" s="312">
        <f>D448*E448</f>
        <v>0</v>
      </c>
    </row>
    <row r="449" spans="1:7" ht="15" customHeight="1">
      <c r="A449" s="40"/>
      <c r="B449" s="148"/>
      <c r="C449" s="38"/>
      <c r="D449" s="39"/>
      <c r="E449" s="172"/>
      <c r="G449" s="322"/>
    </row>
    <row r="450" spans="1:7" ht="15" customHeight="1">
      <c r="A450" s="40"/>
      <c r="B450" s="150" t="s">
        <v>578</v>
      </c>
      <c r="C450" s="151"/>
      <c r="D450" s="152"/>
      <c r="E450" s="166"/>
      <c r="F450" s="167">
        <f>SUM(F430:F448)</f>
        <v>0</v>
      </c>
      <c r="G450" s="322">
        <f>SUM(G429:G449)</f>
        <v>0</v>
      </c>
    </row>
    <row r="451" spans="1:5" ht="15" customHeight="1">
      <c r="A451" s="40"/>
      <c r="B451" s="42"/>
      <c r="C451" s="38"/>
      <c r="D451" s="39"/>
      <c r="E451" s="145"/>
    </row>
    <row r="452" spans="1:6" ht="15" customHeight="1">
      <c r="A452" s="44"/>
      <c r="B452" s="310"/>
      <c r="C452" s="310"/>
      <c r="D452" s="310"/>
      <c r="E452" s="310"/>
      <c r="F452" s="310"/>
    </row>
    <row r="453" spans="1:5" ht="15" customHeight="1">
      <c r="A453" s="138" t="s">
        <v>64</v>
      </c>
      <c r="B453" s="139" t="s">
        <v>579</v>
      </c>
      <c r="C453" s="140"/>
      <c r="D453" s="141"/>
      <c r="E453" s="142"/>
    </row>
    <row r="454" spans="1:5" ht="15" customHeight="1">
      <c r="A454" s="162"/>
      <c r="B454" s="169"/>
      <c r="C454" s="170"/>
      <c r="D454" s="171"/>
      <c r="E454" s="172"/>
    </row>
    <row r="455" spans="1:5" ht="15" customHeight="1">
      <c r="A455" s="40" t="s">
        <v>580</v>
      </c>
      <c r="B455" s="11" t="s">
        <v>581</v>
      </c>
      <c r="C455" s="33"/>
      <c r="D455" s="39"/>
      <c r="E455" s="145"/>
    </row>
    <row r="456" spans="1:5" ht="116.25" customHeight="1">
      <c r="A456" s="40"/>
      <c r="B456" s="41" t="s">
        <v>582</v>
      </c>
      <c r="C456" s="33"/>
      <c r="D456" s="39"/>
      <c r="E456" s="145"/>
    </row>
    <row r="457" spans="1:7" ht="15" customHeight="1">
      <c r="A457" s="40"/>
      <c r="B457" s="42" t="s">
        <v>507</v>
      </c>
      <c r="C457" s="38" t="s">
        <v>194</v>
      </c>
      <c r="D457" s="146">
        <v>2.4</v>
      </c>
      <c r="E457" s="311"/>
      <c r="F457" s="145"/>
      <c r="G457" s="312">
        <f>D457*E457</f>
        <v>0</v>
      </c>
    </row>
    <row r="458" spans="1:5" ht="15" customHeight="1">
      <c r="A458" s="40"/>
      <c r="B458" s="42"/>
      <c r="C458" s="38"/>
      <c r="D458" s="146"/>
      <c r="E458" s="145"/>
    </row>
    <row r="459" spans="1:5" ht="15" customHeight="1">
      <c r="A459" s="40" t="s">
        <v>583</v>
      </c>
      <c r="B459" s="11" t="s">
        <v>584</v>
      </c>
      <c r="C459" s="33"/>
      <c r="D459" s="146"/>
      <c r="E459" s="145"/>
    </row>
    <row r="460" spans="1:5" ht="129.75" customHeight="1">
      <c r="A460" s="40"/>
      <c r="B460" s="41" t="s">
        <v>585</v>
      </c>
      <c r="C460" s="33"/>
      <c r="D460" s="146"/>
      <c r="E460" s="145"/>
    </row>
    <row r="461" spans="1:7" ht="15" customHeight="1">
      <c r="A461" s="40"/>
      <c r="B461" s="42" t="s">
        <v>507</v>
      </c>
      <c r="C461" s="38" t="s">
        <v>194</v>
      </c>
      <c r="D461" s="146">
        <v>11.1</v>
      </c>
      <c r="E461" s="311"/>
      <c r="F461" s="145"/>
      <c r="G461" s="312">
        <f>D461*E461</f>
        <v>0</v>
      </c>
    </row>
    <row r="462" spans="1:5" ht="15" customHeight="1">
      <c r="A462" s="40"/>
      <c r="B462" s="42"/>
      <c r="C462" s="38"/>
      <c r="D462" s="39"/>
      <c r="E462" s="145"/>
    </row>
    <row r="463" spans="1:5" ht="15" customHeight="1">
      <c r="A463" s="40" t="s">
        <v>586</v>
      </c>
      <c r="B463" s="11" t="s">
        <v>587</v>
      </c>
      <c r="C463" s="38"/>
      <c r="D463" s="39"/>
      <c r="E463" s="145"/>
    </row>
    <row r="464" spans="1:5" ht="108.75" customHeight="1">
      <c r="A464" s="182"/>
      <c r="B464" s="183" t="s">
        <v>588</v>
      </c>
      <c r="C464" s="38"/>
      <c r="D464" s="39"/>
      <c r="E464" s="145"/>
    </row>
    <row r="465" spans="1:5" ht="30" customHeight="1">
      <c r="A465" s="40"/>
      <c r="B465" s="41" t="s">
        <v>767</v>
      </c>
      <c r="C465" s="38"/>
      <c r="D465" s="39"/>
      <c r="E465" s="145"/>
    </row>
    <row r="466" spans="1:7" ht="15" customHeight="1">
      <c r="A466" s="40"/>
      <c r="B466" s="42" t="s">
        <v>589</v>
      </c>
      <c r="C466" s="50" t="s">
        <v>69</v>
      </c>
      <c r="D466" s="146">
        <v>44</v>
      </c>
      <c r="E466" s="311"/>
      <c r="F466" s="145"/>
      <c r="G466" s="312">
        <f>D466*E466</f>
        <v>0</v>
      </c>
    </row>
    <row r="467" spans="1:5" ht="15" customHeight="1">
      <c r="A467" s="40"/>
      <c r="B467" s="184"/>
      <c r="C467" s="33"/>
      <c r="D467" s="219"/>
      <c r="E467" s="145"/>
    </row>
    <row r="468" spans="1:5" ht="15" customHeight="1">
      <c r="A468" s="40" t="s">
        <v>590</v>
      </c>
      <c r="B468" s="11" t="s">
        <v>591</v>
      </c>
      <c r="C468" s="38"/>
      <c r="D468" s="146"/>
      <c r="E468" s="145"/>
    </row>
    <row r="469" spans="1:5" ht="29.25" customHeight="1">
      <c r="A469" s="182"/>
      <c r="B469" s="183" t="s">
        <v>592</v>
      </c>
      <c r="C469" s="38"/>
      <c r="D469" s="146"/>
      <c r="E469" s="145"/>
    </row>
    <row r="470" spans="1:7" ht="15" customHeight="1">
      <c r="A470" s="40"/>
      <c r="B470" s="176" t="s">
        <v>593</v>
      </c>
      <c r="C470" s="38" t="s">
        <v>194</v>
      </c>
      <c r="D470" s="146">
        <v>5.6</v>
      </c>
      <c r="E470" s="311"/>
      <c r="F470" s="145"/>
      <c r="G470" s="312">
        <f>D470*E470</f>
        <v>0</v>
      </c>
    </row>
    <row r="471" spans="1:5" ht="15" customHeight="1">
      <c r="A471" s="40"/>
      <c r="B471" s="42"/>
      <c r="C471" s="38"/>
      <c r="D471" s="146"/>
      <c r="E471" s="145"/>
    </row>
    <row r="472" spans="1:5" ht="15" customHeight="1">
      <c r="A472" s="40" t="s">
        <v>594</v>
      </c>
      <c r="B472" s="11" t="s">
        <v>595</v>
      </c>
      <c r="C472" s="38"/>
      <c r="D472" s="146"/>
      <c r="E472" s="145"/>
    </row>
    <row r="473" spans="1:5" ht="57" customHeight="1">
      <c r="A473" s="40"/>
      <c r="B473" s="185" t="s">
        <v>596</v>
      </c>
      <c r="C473" s="38"/>
      <c r="D473" s="146"/>
      <c r="E473" s="145"/>
    </row>
    <row r="474" spans="1:5" ht="93" customHeight="1">
      <c r="A474" s="182"/>
      <c r="B474" s="185" t="s">
        <v>597</v>
      </c>
      <c r="C474" s="38"/>
      <c r="D474" s="146"/>
      <c r="E474" s="145"/>
    </row>
    <row r="475" spans="1:5" ht="33" customHeight="1">
      <c r="A475" s="182"/>
      <c r="B475" s="185" t="s">
        <v>598</v>
      </c>
      <c r="C475" s="38"/>
      <c r="D475" s="146"/>
      <c r="E475" s="145"/>
    </row>
    <row r="476" spans="1:5" ht="29.25" customHeight="1">
      <c r="A476" s="40"/>
      <c r="B476" s="175" t="s">
        <v>669</v>
      </c>
      <c r="C476" s="38"/>
      <c r="D476" s="146"/>
      <c r="E476" s="145"/>
    </row>
    <row r="477" spans="1:7" ht="15" customHeight="1">
      <c r="A477" s="40"/>
      <c r="B477" s="176" t="s">
        <v>599</v>
      </c>
      <c r="C477" s="38" t="s">
        <v>466</v>
      </c>
      <c r="D477" s="146">
        <v>93</v>
      </c>
      <c r="E477" s="311"/>
      <c r="F477" s="145"/>
      <c r="G477" s="312">
        <f>D477*E477</f>
        <v>0</v>
      </c>
    </row>
    <row r="478" spans="1:5" ht="15" customHeight="1">
      <c r="A478" s="162"/>
      <c r="B478" s="42"/>
      <c r="C478" s="170"/>
      <c r="D478" s="171"/>
      <c r="E478" s="145"/>
    </row>
    <row r="479" spans="1:5" ht="15" customHeight="1">
      <c r="A479" s="40" t="s">
        <v>600</v>
      </c>
      <c r="B479" s="11" t="s">
        <v>601</v>
      </c>
      <c r="C479" s="170"/>
      <c r="D479" s="171"/>
      <c r="E479" s="145"/>
    </row>
    <row r="480" spans="1:5" ht="30.75" customHeight="1">
      <c r="A480" s="162"/>
      <c r="B480" s="185" t="s">
        <v>766</v>
      </c>
      <c r="C480" s="170"/>
      <c r="D480" s="171"/>
      <c r="E480" s="172"/>
    </row>
    <row r="481" spans="1:5" ht="27.75" customHeight="1">
      <c r="A481" s="162"/>
      <c r="B481" s="185" t="s">
        <v>602</v>
      </c>
      <c r="C481" s="170"/>
      <c r="D481" s="171"/>
      <c r="E481" s="145"/>
    </row>
    <row r="482" spans="1:5" ht="71.25" customHeight="1">
      <c r="A482" s="162"/>
      <c r="B482" s="185" t="s">
        <v>603</v>
      </c>
      <c r="C482" s="170"/>
      <c r="D482" s="171"/>
      <c r="E482" s="145"/>
    </row>
    <row r="483" spans="1:5" ht="53.25" customHeight="1">
      <c r="A483" s="162"/>
      <c r="B483" s="185" t="s">
        <v>604</v>
      </c>
      <c r="C483" s="170"/>
      <c r="D483" s="171"/>
      <c r="E483" s="145"/>
    </row>
    <row r="484" spans="1:7" ht="15" customHeight="1">
      <c r="A484" s="168"/>
      <c r="B484" s="185" t="s">
        <v>605</v>
      </c>
      <c r="C484" s="38" t="s">
        <v>466</v>
      </c>
      <c r="D484" s="173">
        <v>116</v>
      </c>
      <c r="E484" s="311"/>
      <c r="F484" s="145"/>
      <c r="G484" s="312">
        <f>D484*E484</f>
        <v>0</v>
      </c>
    </row>
    <row r="485" spans="1:7" ht="15" customHeight="1">
      <c r="A485" s="168"/>
      <c r="B485" s="185"/>
      <c r="C485" s="38"/>
      <c r="D485" s="171"/>
      <c r="E485" s="172"/>
      <c r="G485" s="322"/>
    </row>
    <row r="486" spans="1:7" ht="15" customHeight="1">
      <c r="A486" s="40"/>
      <c r="B486" s="150" t="s">
        <v>606</v>
      </c>
      <c r="C486" s="151"/>
      <c r="D486" s="152"/>
      <c r="E486" s="166"/>
      <c r="F486" s="167">
        <f>SUM(F467:F484)</f>
        <v>0</v>
      </c>
      <c r="G486" s="322">
        <f>SUM(G455:G485)</f>
        <v>0</v>
      </c>
    </row>
    <row r="487" spans="1:5" ht="15" customHeight="1">
      <c r="A487" s="168"/>
      <c r="B487" s="185"/>
      <c r="C487" s="38"/>
      <c r="D487" s="171"/>
      <c r="E487" s="172"/>
    </row>
    <row r="488" spans="1:6" ht="15" customHeight="1">
      <c r="A488" s="44"/>
      <c r="B488" s="310"/>
      <c r="C488" s="310"/>
      <c r="D488" s="310"/>
      <c r="E488" s="310"/>
      <c r="F488" s="310"/>
    </row>
    <row r="489" spans="1:5" ht="15" customHeight="1">
      <c r="A489" s="138" t="s">
        <v>65</v>
      </c>
      <c r="B489" s="139" t="s">
        <v>607</v>
      </c>
      <c r="C489" s="140"/>
      <c r="D489" s="141"/>
      <c r="E489" s="142"/>
    </row>
    <row r="490" spans="1:5" ht="15" customHeight="1">
      <c r="A490" s="138"/>
      <c r="B490" s="139"/>
      <c r="C490" s="140"/>
      <c r="D490" s="141"/>
      <c r="E490" s="142"/>
    </row>
    <row r="491" spans="1:5" ht="15" customHeight="1">
      <c r="A491" s="40" t="s">
        <v>608</v>
      </c>
      <c r="B491" s="11" t="s">
        <v>609</v>
      </c>
      <c r="C491" s="33"/>
      <c r="D491" s="39"/>
      <c r="E491" s="145"/>
    </row>
    <row r="492" spans="1:5" ht="119.25" customHeight="1">
      <c r="A492" s="40"/>
      <c r="B492" s="41" t="s">
        <v>610</v>
      </c>
      <c r="C492" s="33"/>
      <c r="D492" s="39"/>
      <c r="E492" s="145"/>
    </row>
    <row r="493" spans="1:7" ht="15" customHeight="1">
      <c r="A493" s="40"/>
      <c r="B493" s="42" t="s">
        <v>611</v>
      </c>
      <c r="C493" s="38" t="s">
        <v>194</v>
      </c>
      <c r="D493" s="146">
        <v>2.2</v>
      </c>
      <c r="E493" s="311"/>
      <c r="F493" s="145"/>
      <c r="G493" s="312">
        <f>D493*E493</f>
        <v>0</v>
      </c>
    </row>
    <row r="494" spans="1:5" ht="15" customHeight="1">
      <c r="A494" s="162"/>
      <c r="B494" s="175"/>
      <c r="C494" s="170"/>
      <c r="D494" s="173"/>
      <c r="E494" s="172"/>
    </row>
    <row r="495" spans="1:5" ht="36.75" customHeight="1">
      <c r="A495" s="40" t="s">
        <v>612</v>
      </c>
      <c r="B495" s="11" t="s">
        <v>613</v>
      </c>
      <c r="C495" s="170"/>
      <c r="D495" s="173"/>
      <c r="E495" s="172"/>
    </row>
    <row r="496" spans="1:5" ht="66" customHeight="1">
      <c r="A496" s="132"/>
      <c r="B496" s="41" t="s">
        <v>614</v>
      </c>
      <c r="C496" s="33"/>
      <c r="D496" s="146"/>
      <c r="E496" s="136"/>
    </row>
    <row r="497" spans="1:5" ht="57" customHeight="1">
      <c r="A497" s="40"/>
      <c r="B497" s="41" t="s">
        <v>658</v>
      </c>
      <c r="C497" s="33"/>
      <c r="D497" s="146"/>
      <c r="E497" s="136"/>
    </row>
    <row r="498" spans="1:7" ht="30" customHeight="1">
      <c r="A498" s="40"/>
      <c r="B498" s="42" t="s">
        <v>671</v>
      </c>
      <c r="C498" s="38" t="s">
        <v>194</v>
      </c>
      <c r="D498" s="146">
        <v>1.9</v>
      </c>
      <c r="E498" s="311"/>
      <c r="F498" s="145"/>
      <c r="G498" s="312">
        <f>D498*E498</f>
        <v>0</v>
      </c>
    </row>
    <row r="499" spans="1:5" ht="15" customHeight="1">
      <c r="A499" s="132"/>
      <c r="B499" s="133"/>
      <c r="C499" s="134"/>
      <c r="D499" s="137"/>
      <c r="E499" s="136"/>
    </row>
    <row r="500" spans="1:5" ht="15" customHeight="1">
      <c r="A500" s="40" t="s">
        <v>615</v>
      </c>
      <c r="B500" s="11" t="s">
        <v>616</v>
      </c>
      <c r="C500" s="38"/>
      <c r="D500" s="146"/>
      <c r="E500" s="136"/>
    </row>
    <row r="501" spans="1:5" ht="40.5" customHeight="1">
      <c r="A501" s="182"/>
      <c r="B501" s="183" t="s">
        <v>617</v>
      </c>
      <c r="C501" s="38"/>
      <c r="D501" s="146"/>
      <c r="E501" s="136"/>
    </row>
    <row r="502" spans="1:5" ht="31.5" customHeight="1">
      <c r="A502" s="40"/>
      <c r="B502" s="41" t="s">
        <v>670</v>
      </c>
      <c r="C502" s="38"/>
      <c r="D502" s="146"/>
      <c r="E502" s="136"/>
    </row>
    <row r="503" spans="1:5" ht="32.25" customHeight="1">
      <c r="A503" s="40"/>
      <c r="B503" s="42" t="s">
        <v>688</v>
      </c>
      <c r="C503" s="38"/>
      <c r="D503" s="146"/>
      <c r="E503" s="136"/>
    </row>
    <row r="504" spans="1:7" ht="15" customHeight="1">
      <c r="A504" s="40"/>
      <c r="B504" s="184" t="s">
        <v>572</v>
      </c>
      <c r="C504" s="50" t="s">
        <v>194</v>
      </c>
      <c r="D504" s="146">
        <v>1.5</v>
      </c>
      <c r="E504" s="311"/>
      <c r="F504" s="145"/>
      <c r="G504" s="312">
        <f>D504*E504</f>
        <v>0</v>
      </c>
    </row>
    <row r="505" spans="1:5" ht="15" customHeight="1">
      <c r="A505" s="40"/>
      <c r="B505" s="148"/>
      <c r="C505" s="38"/>
      <c r="D505" s="39"/>
      <c r="E505" s="136"/>
    </row>
    <row r="506" spans="1:5" ht="15" customHeight="1">
      <c r="A506" s="40" t="s">
        <v>618</v>
      </c>
      <c r="B506" s="11" t="s">
        <v>619</v>
      </c>
      <c r="C506" s="38"/>
      <c r="D506" s="39"/>
      <c r="E506" s="136"/>
    </row>
    <row r="507" spans="1:5" ht="67.5" customHeight="1">
      <c r="A507" s="40"/>
      <c r="B507" s="183" t="s">
        <v>620</v>
      </c>
      <c r="C507" s="38"/>
      <c r="D507" s="39"/>
      <c r="E507" s="136"/>
    </row>
    <row r="508" spans="1:5" ht="27" customHeight="1">
      <c r="A508" s="40"/>
      <c r="B508" s="41" t="s">
        <v>672</v>
      </c>
      <c r="C508" s="38"/>
      <c r="D508" s="39"/>
      <c r="E508" s="136"/>
    </row>
    <row r="509" spans="1:5" ht="30" customHeight="1">
      <c r="A509" s="182"/>
      <c r="B509" s="42" t="s">
        <v>571</v>
      </c>
      <c r="C509" s="38"/>
      <c r="D509" s="39"/>
      <c r="E509" s="136"/>
    </row>
    <row r="510" spans="1:7" ht="15" customHeight="1">
      <c r="A510" s="40"/>
      <c r="B510" s="184" t="s">
        <v>572</v>
      </c>
      <c r="C510" s="50" t="s">
        <v>194</v>
      </c>
      <c r="D510" s="146">
        <v>1.5</v>
      </c>
      <c r="E510" s="311"/>
      <c r="F510" s="145"/>
      <c r="G510" s="312">
        <f>D510*E510</f>
        <v>0</v>
      </c>
    </row>
    <row r="511" spans="1:7" ht="15" customHeight="1">
      <c r="A511" s="40"/>
      <c r="B511" s="184" t="s">
        <v>573</v>
      </c>
      <c r="C511" s="50" t="s">
        <v>189</v>
      </c>
      <c r="D511" s="146">
        <v>8</v>
      </c>
      <c r="E511" s="311"/>
      <c r="F511" s="145"/>
      <c r="G511" s="312">
        <f>D511*E511</f>
        <v>0</v>
      </c>
    </row>
    <row r="512" spans="1:7" ht="15" customHeight="1">
      <c r="A512" s="40"/>
      <c r="B512" s="148" t="s">
        <v>574</v>
      </c>
      <c r="C512" s="38" t="s">
        <v>68</v>
      </c>
      <c r="D512" s="146">
        <v>100</v>
      </c>
      <c r="E512" s="311"/>
      <c r="F512" s="145"/>
      <c r="G512" s="312">
        <f>D512*E512</f>
        <v>0</v>
      </c>
    </row>
    <row r="513" spans="1:5" ht="15" customHeight="1">
      <c r="A513" s="132"/>
      <c r="B513" s="148"/>
      <c r="C513" s="38"/>
      <c r="D513" s="146"/>
      <c r="E513" s="136"/>
    </row>
    <row r="514" spans="1:5" ht="15" customHeight="1">
      <c r="A514" s="40" t="s">
        <v>621</v>
      </c>
      <c r="B514" s="11" t="s">
        <v>622</v>
      </c>
      <c r="C514" s="38"/>
      <c r="D514" s="146"/>
      <c r="E514" s="136"/>
    </row>
    <row r="515" spans="1:5" ht="66.75" customHeight="1">
      <c r="A515" s="40"/>
      <c r="B515" s="186" t="s">
        <v>623</v>
      </c>
      <c r="C515" s="38"/>
      <c r="D515" s="146"/>
      <c r="E515" s="145"/>
    </row>
    <row r="516" spans="1:5" ht="15" customHeight="1">
      <c r="A516" s="40"/>
      <c r="B516" s="186" t="s">
        <v>624</v>
      </c>
      <c r="C516" s="38"/>
      <c r="D516" s="146"/>
      <c r="E516" s="145"/>
    </row>
    <row r="517" spans="1:5" ht="52.5" customHeight="1">
      <c r="A517" s="40"/>
      <c r="B517" s="186" t="s">
        <v>625</v>
      </c>
      <c r="C517" s="38"/>
      <c r="D517" s="146"/>
      <c r="E517" s="145"/>
    </row>
    <row r="518" spans="1:7" ht="15" customHeight="1">
      <c r="A518" s="40"/>
      <c r="B518" s="33" t="s">
        <v>626</v>
      </c>
      <c r="C518" s="38" t="s">
        <v>69</v>
      </c>
      <c r="D518" s="146">
        <v>1</v>
      </c>
      <c r="E518" s="311"/>
      <c r="F518" s="145"/>
      <c r="G518" s="312">
        <f>D518*E518</f>
        <v>0</v>
      </c>
    </row>
    <row r="519" spans="1:7" ht="15" customHeight="1">
      <c r="A519" s="40"/>
      <c r="B519" s="148"/>
      <c r="C519" s="38"/>
      <c r="D519" s="146"/>
      <c r="E519" s="172"/>
      <c r="G519" s="322"/>
    </row>
    <row r="520" spans="1:7" ht="15" customHeight="1">
      <c r="A520" s="40"/>
      <c r="B520" s="150" t="s">
        <v>627</v>
      </c>
      <c r="C520" s="151"/>
      <c r="D520" s="152"/>
      <c r="E520" s="166"/>
      <c r="F520" s="167">
        <f>SUM(F500:F518)</f>
        <v>0</v>
      </c>
      <c r="G520" s="322">
        <f>SUM(G491:G519)</f>
        <v>0</v>
      </c>
    </row>
    <row r="521" spans="1:6" ht="15" customHeight="1">
      <c r="A521" s="44"/>
      <c r="B521" s="310"/>
      <c r="C521" s="310"/>
      <c r="D521" s="310"/>
      <c r="E521" s="310"/>
      <c r="F521" s="310"/>
    </row>
    <row r="522" spans="1:6" ht="15" customHeight="1">
      <c r="A522" s="44"/>
      <c r="B522" s="310"/>
      <c r="C522" s="310"/>
      <c r="D522" s="310"/>
      <c r="E522" s="310"/>
      <c r="F522" s="310"/>
    </row>
    <row r="523" spans="1:6" ht="15" customHeight="1">
      <c r="A523" s="138" t="s">
        <v>7</v>
      </c>
      <c r="B523" s="139" t="s">
        <v>628</v>
      </c>
      <c r="C523" s="187"/>
      <c r="D523" s="188"/>
      <c r="E523" s="136"/>
      <c r="F523" s="137"/>
    </row>
    <row r="524" spans="1:5" ht="15" customHeight="1">
      <c r="A524" s="40"/>
      <c r="B524" s="189"/>
      <c r="C524" s="190"/>
      <c r="D524" s="191"/>
      <c r="E524" s="145"/>
    </row>
    <row r="525" spans="1:5" ht="168.75" customHeight="1">
      <c r="A525" s="40" t="s">
        <v>629</v>
      </c>
      <c r="B525" s="41" t="s">
        <v>630</v>
      </c>
      <c r="C525" s="192"/>
      <c r="D525" s="149"/>
      <c r="E525" s="193"/>
    </row>
    <row r="526" spans="1:5" ht="45" customHeight="1">
      <c r="A526" s="40"/>
      <c r="B526" s="41" t="s">
        <v>673</v>
      </c>
      <c r="C526" s="194"/>
      <c r="D526" s="149"/>
      <c r="E526" s="193"/>
    </row>
    <row r="527" spans="1:5" ht="42.75" customHeight="1">
      <c r="A527" s="195"/>
      <c r="B527" s="41" t="s">
        <v>631</v>
      </c>
      <c r="C527" s="194"/>
      <c r="D527" s="149"/>
      <c r="E527" s="193"/>
    </row>
    <row r="528" spans="1:5" ht="15" customHeight="1">
      <c r="A528" s="195"/>
      <c r="B528" s="41" t="s">
        <v>632</v>
      </c>
      <c r="C528" s="194"/>
      <c r="D528" s="149"/>
      <c r="E528" s="193"/>
    </row>
    <row r="529" spans="1:7" ht="15" customHeight="1">
      <c r="A529" s="195"/>
      <c r="B529" s="148" t="s">
        <v>633</v>
      </c>
      <c r="C529" s="189" t="s">
        <v>634</v>
      </c>
      <c r="D529" s="146">
        <v>12</v>
      </c>
      <c r="E529" s="311"/>
      <c r="F529" s="145"/>
      <c r="G529" s="312">
        <f>D529*E529</f>
        <v>0</v>
      </c>
    </row>
    <row r="530" spans="1:5" ht="15" customHeight="1">
      <c r="A530" s="195"/>
      <c r="B530" s="148"/>
      <c r="C530" s="38"/>
      <c r="D530" s="146"/>
      <c r="E530" s="193"/>
    </row>
    <row r="531" spans="1:5" ht="15" customHeight="1">
      <c r="A531" s="40" t="s">
        <v>637</v>
      </c>
      <c r="B531" s="11" t="s">
        <v>635</v>
      </c>
      <c r="C531" s="38"/>
      <c r="D531" s="146"/>
      <c r="E531" s="196"/>
    </row>
    <row r="532" spans="1:5" ht="41.25" customHeight="1">
      <c r="A532" s="40"/>
      <c r="B532" s="41" t="s">
        <v>636</v>
      </c>
      <c r="C532" s="38"/>
      <c r="D532" s="146"/>
      <c r="E532" s="145"/>
    </row>
    <row r="533" spans="2:7" ht="15" customHeight="1">
      <c r="B533" s="42" t="s">
        <v>638</v>
      </c>
      <c r="C533" s="38" t="s">
        <v>69</v>
      </c>
      <c r="D533" s="146">
        <v>1</v>
      </c>
      <c r="E533" s="311"/>
      <c r="F533" s="145"/>
      <c r="G533" s="312">
        <f>D533*E533</f>
        <v>0</v>
      </c>
    </row>
    <row r="534" spans="1:7" ht="15" customHeight="1">
      <c r="A534" s="40"/>
      <c r="B534" s="144"/>
      <c r="C534" s="38"/>
      <c r="D534" s="39"/>
      <c r="E534" s="172"/>
      <c r="G534" s="322"/>
    </row>
    <row r="535" spans="1:7" ht="15" customHeight="1">
      <c r="A535" s="40"/>
      <c r="B535" s="150" t="s">
        <v>639</v>
      </c>
      <c r="C535" s="151"/>
      <c r="D535" s="152"/>
      <c r="E535" s="166"/>
      <c r="F535" s="167">
        <f>SUM(F515:F533)</f>
        <v>0</v>
      </c>
      <c r="G535" s="322">
        <f>SUM(G525:G534)</f>
        <v>0</v>
      </c>
    </row>
    <row r="536" spans="1:5" ht="15" customHeight="1">
      <c r="A536" s="40"/>
      <c r="B536" s="144"/>
      <c r="C536" s="38"/>
      <c r="D536" s="39"/>
      <c r="E536" s="145"/>
    </row>
    <row r="537" spans="1:6" ht="15" customHeight="1">
      <c r="A537" s="132"/>
      <c r="B537" s="133"/>
      <c r="C537" s="134"/>
      <c r="D537" s="135"/>
      <c r="E537" s="197"/>
      <c r="F537" s="198"/>
    </row>
    <row r="538" spans="1:18" ht="15" customHeight="1">
      <c r="A538" s="44"/>
      <c r="B538" s="344" t="s">
        <v>0</v>
      </c>
      <c r="C538" s="2"/>
      <c r="D538" s="2"/>
      <c r="E538" s="2"/>
      <c r="F538" s="2"/>
      <c r="G538" s="2"/>
      <c r="H538" s="2"/>
      <c r="I538" s="2"/>
      <c r="J538" s="2"/>
      <c r="K538" s="2"/>
      <c r="L538" s="2"/>
      <c r="M538" s="2"/>
      <c r="N538" s="2"/>
      <c r="O538" s="2"/>
      <c r="P538" s="2"/>
      <c r="Q538" s="2"/>
      <c r="R538" s="2"/>
    </row>
    <row r="539" spans="1:18" ht="15" customHeight="1">
      <c r="A539" s="44"/>
      <c r="B539" s="3"/>
      <c r="C539" s="2"/>
      <c r="D539" s="2"/>
      <c r="E539" s="2"/>
      <c r="F539" s="2"/>
      <c r="G539" s="2"/>
      <c r="H539" s="2"/>
      <c r="I539" s="2"/>
      <c r="J539" s="2"/>
      <c r="K539" s="2"/>
      <c r="L539" s="2"/>
      <c r="M539" s="2"/>
      <c r="N539" s="2"/>
      <c r="O539" s="2"/>
      <c r="P539" s="2"/>
      <c r="Q539" s="2"/>
      <c r="R539" s="2"/>
    </row>
    <row r="540" spans="1:7" ht="15" customHeight="1">
      <c r="A540" s="365" t="s">
        <v>659</v>
      </c>
      <c r="B540" s="435" t="s">
        <v>655</v>
      </c>
      <c r="C540" s="435"/>
      <c r="D540" s="435"/>
      <c r="E540" s="435"/>
      <c r="F540" s="344"/>
      <c r="G540" s="345"/>
    </row>
    <row r="541" spans="1:7" ht="15" customHeight="1">
      <c r="A541" s="228"/>
      <c r="B541" s="236"/>
      <c r="D541" s="34"/>
      <c r="E541" s="345"/>
      <c r="F541" s="345"/>
      <c r="G541" s="345"/>
    </row>
    <row r="542" spans="1:15" ht="15" customHeight="1">
      <c r="A542" s="300" t="s">
        <v>49</v>
      </c>
      <c r="B542" s="300" t="s">
        <v>45</v>
      </c>
      <c r="C542" s="300"/>
      <c r="D542" s="300"/>
      <c r="E542" s="300"/>
      <c r="F542" s="300"/>
      <c r="G542" s="300"/>
      <c r="H542" s="300"/>
      <c r="I542" s="300"/>
      <c r="J542" s="300"/>
      <c r="K542" s="300"/>
      <c r="L542" s="300"/>
      <c r="M542" s="300"/>
      <c r="N542" s="300"/>
      <c r="O542" s="300"/>
    </row>
    <row r="543" spans="1:15" ht="15" customHeight="1">
      <c r="A543" s="1" t="s">
        <v>34</v>
      </c>
      <c r="B543" s="1" t="s">
        <v>47</v>
      </c>
      <c r="C543" s="1"/>
      <c r="D543" s="1"/>
      <c r="E543" s="1"/>
      <c r="F543" s="1"/>
      <c r="G543" s="314">
        <f>G30</f>
        <v>0</v>
      </c>
      <c r="H543" s="1"/>
      <c r="I543" s="1"/>
      <c r="J543" s="1"/>
      <c r="K543" s="1"/>
      <c r="L543" s="1"/>
      <c r="M543" s="217"/>
      <c r="N543" s="217"/>
      <c r="O543" s="218">
        <f>'1_Građ.-obrt.'!E567</f>
        <v>0</v>
      </c>
    </row>
    <row r="544" spans="1:15" ht="15" customHeight="1">
      <c r="A544" s="1" t="s">
        <v>35</v>
      </c>
      <c r="B544" s="1" t="s">
        <v>48</v>
      </c>
      <c r="C544" s="1"/>
      <c r="D544" s="1"/>
      <c r="E544" s="1"/>
      <c r="F544" s="1"/>
      <c r="G544" s="315">
        <f>G81</f>
        <v>0</v>
      </c>
      <c r="H544" s="1"/>
      <c r="I544" s="1"/>
      <c r="J544" s="1"/>
      <c r="K544" s="1"/>
      <c r="L544" s="1"/>
      <c r="M544" s="217"/>
      <c r="N544" s="217"/>
      <c r="O544" s="218">
        <f>'1_Građ.-obrt.'!E608</f>
        <v>0</v>
      </c>
    </row>
    <row r="545" spans="1:15" ht="15" customHeight="1">
      <c r="A545" s="1" t="s">
        <v>36</v>
      </c>
      <c r="B545" s="1" t="s">
        <v>21</v>
      </c>
      <c r="C545" s="1"/>
      <c r="D545" s="1"/>
      <c r="E545" s="1"/>
      <c r="F545" s="1"/>
      <c r="G545" s="315">
        <f>G109</f>
        <v>0</v>
      </c>
      <c r="H545" s="1"/>
      <c r="I545" s="1"/>
      <c r="J545" s="1"/>
      <c r="K545" s="1"/>
      <c r="L545" s="1"/>
      <c r="M545" s="217"/>
      <c r="N545" s="217"/>
      <c r="O545" s="218">
        <f>'1_Građ.-obrt.'!E637</f>
        <v>0</v>
      </c>
    </row>
    <row r="546" spans="1:16" ht="15" customHeight="1">
      <c r="A546" s="1" t="s">
        <v>123</v>
      </c>
      <c r="B546" s="1" t="s">
        <v>50</v>
      </c>
      <c r="C546" s="1"/>
      <c r="D546" s="1"/>
      <c r="E546" s="1"/>
      <c r="F546" s="1"/>
      <c r="G546" s="315">
        <f>G124</f>
        <v>0</v>
      </c>
      <c r="H546" s="1"/>
      <c r="I546" s="1"/>
      <c r="J546" s="1"/>
      <c r="K546" s="1"/>
      <c r="L546" s="1"/>
      <c r="M546" s="302"/>
      <c r="N546" s="302"/>
      <c r="O546" s="303"/>
      <c r="P546" s="306"/>
    </row>
    <row r="547" spans="1:16" ht="15" customHeight="1">
      <c r="A547" s="1" t="s">
        <v>37</v>
      </c>
      <c r="B547" s="1" t="s">
        <v>51</v>
      </c>
      <c r="C547" s="1"/>
      <c r="D547" s="1"/>
      <c r="E547" s="1"/>
      <c r="F547" s="1"/>
      <c r="G547" s="315">
        <f>G132</f>
        <v>0</v>
      </c>
      <c r="H547" s="1"/>
      <c r="I547" s="1"/>
      <c r="J547" s="1"/>
      <c r="K547" s="1"/>
      <c r="L547" s="1"/>
      <c r="M547" s="302"/>
      <c r="N547" s="302"/>
      <c r="O547" s="303"/>
      <c r="P547" s="306"/>
    </row>
    <row r="548" spans="1:17" ht="15" customHeight="1">
      <c r="A548" s="1" t="s">
        <v>39</v>
      </c>
      <c r="B548" s="1" t="s">
        <v>176</v>
      </c>
      <c r="C548" s="1"/>
      <c r="D548" s="1"/>
      <c r="E548" s="1"/>
      <c r="F548" s="1"/>
      <c r="G548" s="315">
        <f>G145</f>
        <v>0</v>
      </c>
      <c r="H548" s="301"/>
      <c r="I548" s="301"/>
      <c r="J548" s="301"/>
      <c r="K548" s="301"/>
      <c r="L548" s="301"/>
      <c r="M548" s="302"/>
      <c r="N548" s="302"/>
      <c r="O548" s="303"/>
      <c r="P548" s="306"/>
      <c r="Q548" s="306"/>
    </row>
    <row r="549" spans="1:17" ht="15" customHeight="1" thickBot="1">
      <c r="A549" s="1" t="s">
        <v>38</v>
      </c>
      <c r="B549" s="1" t="s">
        <v>175</v>
      </c>
      <c r="C549" s="1"/>
      <c r="D549" s="1"/>
      <c r="E549" s="1"/>
      <c r="F549" s="1"/>
      <c r="G549" s="316">
        <f>G161</f>
        <v>0</v>
      </c>
      <c r="H549" s="301"/>
      <c r="I549" s="301"/>
      <c r="J549" s="301"/>
      <c r="K549" s="301"/>
      <c r="L549" s="301"/>
      <c r="M549" s="302"/>
      <c r="N549" s="302"/>
      <c r="O549" s="303"/>
      <c r="P549" s="306"/>
      <c r="Q549" s="306"/>
    </row>
    <row r="550" spans="2:17" ht="15" customHeight="1" thickTop="1">
      <c r="B550" s="346" t="s">
        <v>42</v>
      </c>
      <c r="C550" s="346"/>
      <c r="D550" s="346"/>
      <c r="E550" s="346"/>
      <c r="F550" s="346"/>
      <c r="G550" s="347">
        <f>SUM(G543:G549)</f>
        <v>0</v>
      </c>
      <c r="H550" s="307"/>
      <c r="I550" s="307"/>
      <c r="J550" s="307"/>
      <c r="K550" s="307"/>
      <c r="L550" s="307"/>
      <c r="M550" s="307"/>
      <c r="N550" s="302"/>
      <c r="O550" s="299"/>
      <c r="P550" s="304"/>
      <c r="Q550" s="305"/>
    </row>
    <row r="551" spans="5:17" ht="15" customHeight="1">
      <c r="E551" s="345"/>
      <c r="F551" s="345"/>
      <c r="G551" s="345"/>
      <c r="H551" s="306"/>
      <c r="I551" s="306"/>
      <c r="J551" s="306"/>
      <c r="K551" s="306"/>
      <c r="L551" s="306"/>
      <c r="M551" s="306"/>
      <c r="N551" s="306"/>
      <c r="O551" s="306"/>
      <c r="P551" s="306"/>
      <c r="Q551" s="306"/>
    </row>
    <row r="552" spans="1:12" ht="15" customHeight="1">
      <c r="A552" s="300" t="s">
        <v>32</v>
      </c>
      <c r="B552" s="4" t="s">
        <v>1</v>
      </c>
      <c r="C552" s="4"/>
      <c r="D552" s="4"/>
      <c r="E552" s="4"/>
      <c r="F552" s="4"/>
      <c r="G552" s="4"/>
      <c r="H552" s="4"/>
      <c r="I552" s="4"/>
      <c r="J552" s="4"/>
      <c r="K552" s="4"/>
      <c r="L552" s="4"/>
    </row>
    <row r="553" spans="1:12" ht="15" customHeight="1">
      <c r="A553" s="1" t="s">
        <v>40</v>
      </c>
      <c r="B553" s="298" t="s">
        <v>177</v>
      </c>
      <c r="C553" s="298"/>
      <c r="D553" s="298"/>
      <c r="E553" s="298"/>
      <c r="F553" s="298"/>
      <c r="G553" s="317">
        <f>G180</f>
        <v>0</v>
      </c>
      <c r="H553" s="298"/>
      <c r="I553" s="298"/>
      <c r="J553" s="298"/>
      <c r="K553" s="298"/>
      <c r="L553" s="298"/>
    </row>
    <row r="554" spans="1:12" ht="15" customHeight="1">
      <c r="A554" s="1" t="s">
        <v>148</v>
      </c>
      <c r="B554" s="203" t="s">
        <v>76</v>
      </c>
      <c r="C554" s="203"/>
      <c r="D554" s="203"/>
      <c r="E554" s="203"/>
      <c r="F554" s="203"/>
      <c r="G554" s="318">
        <f>G194</f>
        <v>0</v>
      </c>
      <c r="H554" s="203"/>
      <c r="I554" s="203"/>
      <c r="J554" s="203"/>
      <c r="K554" s="203"/>
      <c r="L554" s="203"/>
    </row>
    <row r="555" spans="1:12" ht="15" customHeight="1">
      <c r="A555" s="1" t="s">
        <v>41</v>
      </c>
      <c r="B555" s="203" t="s">
        <v>22</v>
      </c>
      <c r="C555" s="203"/>
      <c r="D555" s="203"/>
      <c r="E555" s="203"/>
      <c r="F555" s="203"/>
      <c r="G555" s="318">
        <f>G207</f>
        <v>0</v>
      </c>
      <c r="H555" s="203"/>
      <c r="I555" s="203"/>
      <c r="J555" s="203"/>
      <c r="K555" s="203"/>
      <c r="L555" s="203"/>
    </row>
    <row r="556" spans="1:20" ht="15" customHeight="1">
      <c r="A556" s="1" t="s">
        <v>19</v>
      </c>
      <c r="B556" s="203" t="s">
        <v>33</v>
      </c>
      <c r="C556" s="203"/>
      <c r="D556" s="203"/>
      <c r="E556" s="203"/>
      <c r="F556" s="203"/>
      <c r="G556" s="319">
        <f>G218</f>
        <v>0</v>
      </c>
      <c r="H556" s="308"/>
      <c r="I556" s="308"/>
      <c r="J556" s="308"/>
      <c r="K556" s="308"/>
      <c r="L556" s="308"/>
      <c r="M556" s="306"/>
      <c r="N556" s="306"/>
      <c r="O556" s="306"/>
      <c r="P556" s="306"/>
      <c r="Q556" s="306"/>
      <c r="R556" s="306"/>
      <c r="S556" s="306"/>
      <c r="T556" s="306"/>
    </row>
    <row r="557" spans="1:20" ht="15" customHeight="1" thickBot="1">
      <c r="A557" s="1" t="s">
        <v>155</v>
      </c>
      <c r="B557" s="203" t="s">
        <v>28</v>
      </c>
      <c r="C557" s="203"/>
      <c r="D557" s="203"/>
      <c r="E557" s="203"/>
      <c r="F557" s="203"/>
      <c r="G557" s="320">
        <f>G239</f>
        <v>0</v>
      </c>
      <c r="H557" s="308"/>
      <c r="I557" s="308"/>
      <c r="J557" s="308"/>
      <c r="K557" s="308"/>
      <c r="L557" s="308"/>
      <c r="M557" s="306"/>
      <c r="N557" s="306"/>
      <c r="O557" s="306"/>
      <c r="P557" s="306"/>
      <c r="Q557" s="306"/>
      <c r="R557" s="306"/>
      <c r="S557" s="306"/>
      <c r="T557" s="306"/>
    </row>
    <row r="558" spans="2:20" ht="15" customHeight="1" thickTop="1">
      <c r="B558" s="346" t="s">
        <v>43</v>
      </c>
      <c r="C558" s="346"/>
      <c r="D558" s="346"/>
      <c r="E558" s="346"/>
      <c r="F558" s="346"/>
      <c r="G558" s="347">
        <f>SUM(G553:G557)</f>
        <v>0</v>
      </c>
      <c r="H558" s="307"/>
      <c r="I558" s="307"/>
      <c r="J558" s="307"/>
      <c r="K558" s="307"/>
      <c r="L558" s="307"/>
      <c r="M558" s="307"/>
      <c r="N558" s="302"/>
      <c r="O558" s="299"/>
      <c r="P558" s="304"/>
      <c r="Q558" s="305"/>
      <c r="R558" s="306"/>
      <c r="S558" s="306"/>
      <c r="T558" s="306"/>
    </row>
    <row r="559" spans="2:20" ht="15" customHeight="1">
      <c r="B559" s="370" t="s">
        <v>662</v>
      </c>
      <c r="E559" s="345"/>
      <c r="F559" s="345"/>
      <c r="G559" s="371">
        <f>G550+G558</f>
        <v>0</v>
      </c>
      <c r="H559" s="306"/>
      <c r="I559" s="306"/>
      <c r="J559" s="306"/>
      <c r="K559" s="306"/>
      <c r="L559" s="306"/>
      <c r="M559" s="306"/>
      <c r="N559" s="306"/>
      <c r="O559" s="306"/>
      <c r="P559" s="306"/>
      <c r="Q559" s="306"/>
      <c r="R559" s="306"/>
      <c r="S559" s="306"/>
      <c r="T559" s="306"/>
    </row>
    <row r="560" spans="5:20" ht="15" customHeight="1">
      <c r="E560" s="345"/>
      <c r="F560" s="345"/>
      <c r="G560" s="345"/>
      <c r="H560" s="306"/>
      <c r="I560" s="306"/>
      <c r="J560" s="306"/>
      <c r="K560" s="306"/>
      <c r="L560" s="306"/>
      <c r="M560" s="306"/>
      <c r="N560" s="306"/>
      <c r="O560" s="306"/>
      <c r="P560" s="306"/>
      <c r="Q560" s="306"/>
      <c r="R560" s="306"/>
      <c r="S560" s="306"/>
      <c r="T560" s="306"/>
    </row>
    <row r="561" spans="1:20" ht="15" customHeight="1">
      <c r="A561" s="367" t="s">
        <v>660</v>
      </c>
      <c r="B561" s="434" t="s">
        <v>648</v>
      </c>
      <c r="C561" s="434"/>
      <c r="D561" s="434"/>
      <c r="E561" s="434"/>
      <c r="F561" s="345"/>
      <c r="G561" s="345"/>
      <c r="H561" s="306"/>
      <c r="I561" s="306"/>
      <c r="J561" s="306"/>
      <c r="K561" s="306"/>
      <c r="L561" s="306"/>
      <c r="M561" s="306"/>
      <c r="N561" s="306"/>
      <c r="O561" s="306"/>
      <c r="P561" s="306"/>
      <c r="Q561" s="306"/>
      <c r="R561" s="306"/>
      <c r="S561" s="306"/>
      <c r="T561" s="306"/>
    </row>
    <row r="562" spans="5:20" ht="15" customHeight="1">
      <c r="E562" s="345"/>
      <c r="F562" s="345"/>
      <c r="G562" s="345"/>
      <c r="H562" s="306"/>
      <c r="I562" s="306"/>
      <c r="J562" s="306"/>
      <c r="K562" s="306"/>
      <c r="L562" s="306"/>
      <c r="M562" s="306"/>
      <c r="N562" s="306"/>
      <c r="O562" s="306"/>
      <c r="P562" s="306"/>
      <c r="Q562" s="306"/>
      <c r="R562" s="306"/>
      <c r="S562" s="306"/>
      <c r="T562" s="306"/>
    </row>
    <row r="563" spans="1:14" ht="15" customHeight="1">
      <c r="A563" s="56" t="s">
        <v>49</v>
      </c>
      <c r="B563" s="204" t="s">
        <v>45</v>
      </c>
      <c r="C563" s="204"/>
      <c r="D563" s="204"/>
      <c r="E563" s="204"/>
      <c r="F563" s="204"/>
      <c r="G563" s="204"/>
      <c r="H563" s="204"/>
      <c r="I563" s="204"/>
      <c r="J563" s="204"/>
      <c r="K563" s="204"/>
      <c r="L563" s="204"/>
      <c r="M563" s="204"/>
      <c r="N563" s="204"/>
    </row>
    <row r="564" spans="1:15" ht="15" customHeight="1">
      <c r="A564" s="57" t="s">
        <v>34</v>
      </c>
      <c r="B564" s="55" t="s">
        <v>47</v>
      </c>
      <c r="C564" s="55"/>
      <c r="D564" s="55"/>
      <c r="E564" s="55"/>
      <c r="F564" s="55"/>
      <c r="G564" s="331">
        <f>G265</f>
        <v>0</v>
      </c>
      <c r="H564" s="325"/>
      <c r="I564" s="325"/>
      <c r="J564" s="325"/>
      <c r="K564" s="325"/>
      <c r="L564" s="326"/>
      <c r="M564" s="326"/>
      <c r="N564" s="327"/>
      <c r="O564" s="306"/>
    </row>
    <row r="565" spans="1:15" ht="15" customHeight="1" thickBot="1">
      <c r="A565" s="58" t="s">
        <v>35</v>
      </c>
      <c r="B565" s="205" t="s">
        <v>48</v>
      </c>
      <c r="C565" s="205"/>
      <c r="D565" s="205"/>
      <c r="E565" s="205"/>
      <c r="F565" s="205"/>
      <c r="G565" s="332">
        <f>G297</f>
        <v>0</v>
      </c>
      <c r="H565" s="325"/>
      <c r="I565" s="325"/>
      <c r="J565" s="325"/>
      <c r="K565" s="325"/>
      <c r="L565" s="326"/>
      <c r="M565" s="326"/>
      <c r="N565" s="327"/>
      <c r="O565" s="306"/>
    </row>
    <row r="566" spans="2:17" ht="15" customHeight="1" thickTop="1">
      <c r="B566" s="348" t="s">
        <v>200</v>
      </c>
      <c r="C566" s="348"/>
      <c r="D566" s="348"/>
      <c r="E566" s="348"/>
      <c r="F566" s="348"/>
      <c r="G566" s="349">
        <f>SUM(G564:G565)</f>
        <v>0</v>
      </c>
      <c r="H566" s="324"/>
      <c r="I566" s="324"/>
      <c r="J566" s="324"/>
      <c r="K566" s="324"/>
      <c r="L566" s="324"/>
      <c r="M566" s="326"/>
      <c r="N566" s="328"/>
      <c r="O566" s="237"/>
      <c r="P566" s="237"/>
      <c r="Q566" s="329"/>
    </row>
    <row r="567" spans="4:15" ht="15" customHeight="1">
      <c r="D567" s="34"/>
      <c r="E567" s="236"/>
      <c r="F567" s="236"/>
      <c r="G567" s="236"/>
      <c r="H567" s="306"/>
      <c r="I567" s="306"/>
      <c r="J567" s="306"/>
      <c r="K567" s="306"/>
      <c r="L567" s="306"/>
      <c r="M567" s="306"/>
      <c r="N567" s="306"/>
      <c r="O567" s="306"/>
    </row>
    <row r="568" spans="4:15" ht="15" customHeight="1">
      <c r="D568" s="34"/>
      <c r="E568" s="236"/>
      <c r="F568" s="236"/>
      <c r="G568" s="236"/>
      <c r="H568" s="306"/>
      <c r="I568" s="306"/>
      <c r="J568" s="306"/>
      <c r="K568" s="306"/>
      <c r="L568" s="306"/>
      <c r="M568" s="306"/>
      <c r="N568" s="306"/>
      <c r="O568" s="306"/>
    </row>
    <row r="569" spans="1:15" ht="15" customHeight="1">
      <c r="A569" s="367" t="s">
        <v>661</v>
      </c>
      <c r="B569" s="344" t="s">
        <v>651</v>
      </c>
      <c r="E569" s="345"/>
      <c r="F569" s="345"/>
      <c r="G569" s="350"/>
      <c r="H569" s="306"/>
      <c r="I569" s="306"/>
      <c r="J569" s="306"/>
      <c r="K569" s="306"/>
      <c r="L569" s="306"/>
      <c r="M569" s="306"/>
      <c r="N569" s="306"/>
      <c r="O569" s="306"/>
    </row>
    <row r="570" spans="1:14" ht="15" customHeight="1">
      <c r="A570" s="351" t="s">
        <v>46</v>
      </c>
      <c r="B570" s="352" t="s">
        <v>640</v>
      </c>
      <c r="C570" s="352"/>
      <c r="D570" s="352"/>
      <c r="E570" s="352"/>
      <c r="F570" s="345"/>
      <c r="G570" s="353">
        <f>G333</f>
        <v>0</v>
      </c>
      <c r="H570" s="104"/>
      <c r="I570"/>
      <c r="J570"/>
      <c r="K570"/>
      <c r="L570"/>
      <c r="M570"/>
      <c r="N570"/>
    </row>
    <row r="571" spans="1:14" ht="15" customHeight="1">
      <c r="A571" s="351" t="s">
        <v>55</v>
      </c>
      <c r="B571" s="352" t="s">
        <v>62</v>
      </c>
      <c r="C571" s="352"/>
      <c r="D571" s="352"/>
      <c r="E571" s="352"/>
      <c r="F571" s="345"/>
      <c r="G571" s="353">
        <f>G373</f>
        <v>0</v>
      </c>
      <c r="H571" s="104"/>
      <c r="I571"/>
      <c r="J571"/>
      <c r="K571"/>
      <c r="L571"/>
      <c r="M571"/>
      <c r="N571"/>
    </row>
    <row r="572" spans="1:14" ht="15" customHeight="1">
      <c r="A572" s="351" t="s">
        <v>56</v>
      </c>
      <c r="B572" s="354" t="s">
        <v>641</v>
      </c>
      <c r="C572" s="352"/>
      <c r="D572" s="352"/>
      <c r="E572" s="352"/>
      <c r="F572" s="345"/>
      <c r="G572" s="353">
        <f>G400</f>
        <v>0</v>
      </c>
      <c r="H572" s="104"/>
      <c r="I572"/>
      <c r="J572"/>
      <c r="K572"/>
      <c r="L572"/>
      <c r="M572"/>
      <c r="N572"/>
    </row>
    <row r="573" spans="1:14" ht="15" customHeight="1">
      <c r="A573" s="351" t="s">
        <v>57</v>
      </c>
      <c r="B573" s="354" t="s">
        <v>642</v>
      </c>
      <c r="C573" s="352"/>
      <c r="D573" s="352"/>
      <c r="E573" s="352"/>
      <c r="F573" s="345"/>
      <c r="G573" s="353">
        <f>G424</f>
        <v>0</v>
      </c>
      <c r="H573" s="104"/>
      <c r="I573"/>
      <c r="J573"/>
      <c r="K573"/>
      <c r="L573"/>
      <c r="M573"/>
      <c r="N573"/>
    </row>
    <row r="574" spans="1:14" ht="15" customHeight="1">
      <c r="A574" s="351" t="s">
        <v>58</v>
      </c>
      <c r="B574" s="354" t="s">
        <v>643</v>
      </c>
      <c r="C574" s="352"/>
      <c r="D574" s="352"/>
      <c r="E574" s="352"/>
      <c r="F574" s="345"/>
      <c r="G574" s="353">
        <f>G450</f>
        <v>0</v>
      </c>
      <c r="H574" s="104"/>
      <c r="I574"/>
      <c r="J574"/>
      <c r="K574"/>
      <c r="L574"/>
      <c r="M574"/>
      <c r="N574"/>
    </row>
    <row r="575" spans="1:14" ht="15" customHeight="1">
      <c r="A575" s="351" t="s">
        <v>64</v>
      </c>
      <c r="B575" s="354" t="s">
        <v>644</v>
      </c>
      <c r="C575" s="352"/>
      <c r="D575" s="352"/>
      <c r="E575" s="352"/>
      <c r="F575" s="345"/>
      <c r="G575" s="353">
        <f>G486</f>
        <v>0</v>
      </c>
      <c r="H575" s="104"/>
      <c r="I575"/>
      <c r="J575"/>
      <c r="K575"/>
      <c r="L575"/>
      <c r="M575"/>
      <c r="N575"/>
    </row>
    <row r="576" spans="1:14" ht="15" customHeight="1">
      <c r="A576" s="351" t="s">
        <v>65</v>
      </c>
      <c r="B576" s="354" t="s">
        <v>645</v>
      </c>
      <c r="C576" s="352"/>
      <c r="D576" s="352"/>
      <c r="E576" s="352"/>
      <c r="F576" s="345"/>
      <c r="G576" s="353">
        <f>G520</f>
        <v>0</v>
      </c>
      <c r="H576" s="104"/>
      <c r="I576"/>
      <c r="J576"/>
      <c r="K576"/>
      <c r="L576"/>
      <c r="M576"/>
      <c r="N576"/>
    </row>
    <row r="577" spans="1:17" ht="15" customHeight="1" thickBot="1">
      <c r="A577" s="355" t="s">
        <v>7</v>
      </c>
      <c r="B577" s="356" t="s">
        <v>646</v>
      </c>
      <c r="C577" s="357"/>
      <c r="D577" s="357"/>
      <c r="E577" s="357"/>
      <c r="F577" s="358"/>
      <c r="G577" s="359">
        <f>G535</f>
        <v>0</v>
      </c>
      <c r="H577" s="105"/>
      <c r="I577" s="201"/>
      <c r="J577" s="201"/>
      <c r="K577" s="201"/>
      <c r="L577" s="201"/>
      <c r="M577" s="201"/>
      <c r="N577" s="201"/>
      <c r="O577" s="306"/>
      <c r="P577" s="306"/>
      <c r="Q577" s="306"/>
    </row>
    <row r="578" spans="2:17" ht="15" customHeight="1" thickTop="1">
      <c r="B578" s="348" t="s">
        <v>200</v>
      </c>
      <c r="C578" s="348"/>
      <c r="D578" s="348"/>
      <c r="E578" s="348"/>
      <c r="F578" s="348"/>
      <c r="G578" s="360">
        <f>SUM(G570:G577)</f>
        <v>0</v>
      </c>
      <c r="H578" s="105"/>
      <c r="I578" s="201"/>
      <c r="J578" s="201"/>
      <c r="K578" s="201"/>
      <c r="L578" s="201"/>
      <c r="M578" s="201"/>
      <c r="N578" s="201"/>
      <c r="O578" s="306"/>
      <c r="P578" s="306"/>
      <c r="Q578" s="306"/>
    </row>
    <row r="579" spans="2:17" ht="15" customHeight="1">
      <c r="B579" s="361"/>
      <c r="C579" s="362"/>
      <c r="D579" s="362"/>
      <c r="E579" s="362"/>
      <c r="F579" s="362"/>
      <c r="G579" s="363"/>
      <c r="H579" s="201"/>
      <c r="I579" s="201"/>
      <c r="J579" s="201"/>
      <c r="K579" s="201"/>
      <c r="L579" s="201"/>
      <c r="M579" s="201"/>
      <c r="N579" s="201"/>
      <c r="O579" s="306"/>
      <c r="P579" s="306"/>
      <c r="Q579" s="306"/>
    </row>
    <row r="580" spans="2:17" ht="15" customHeight="1">
      <c r="B580" s="361"/>
      <c r="C580" s="438"/>
      <c r="D580" s="438"/>
      <c r="E580" s="438"/>
      <c r="F580" s="438"/>
      <c r="G580" s="364"/>
      <c r="H580" s="342"/>
      <c r="I580" s="201"/>
      <c r="J580" s="201"/>
      <c r="K580" s="201"/>
      <c r="L580" s="201"/>
      <c r="M580" s="201"/>
      <c r="N580" s="201"/>
      <c r="O580" s="306"/>
      <c r="P580" s="306"/>
      <c r="Q580" s="306"/>
    </row>
    <row r="581" spans="8:17" ht="15" customHeight="1">
      <c r="H581" s="306"/>
      <c r="I581" s="306"/>
      <c r="J581" s="306"/>
      <c r="K581" s="306"/>
      <c r="L581" s="306"/>
      <c r="M581" s="306"/>
      <c r="N581" s="306"/>
      <c r="O581" s="306"/>
      <c r="P581" s="306"/>
      <c r="Q581" s="306"/>
    </row>
    <row r="582" spans="8:17" ht="15" customHeight="1">
      <c r="H582" s="306"/>
      <c r="I582" s="306"/>
      <c r="J582" s="306"/>
      <c r="K582" s="306"/>
      <c r="L582" s="306"/>
      <c r="M582" s="306"/>
      <c r="N582" s="306"/>
      <c r="O582" s="306"/>
      <c r="P582" s="306"/>
      <c r="Q582" s="306"/>
    </row>
  </sheetData>
  <sheetProtection selectLockedCells="1"/>
  <mergeCells count="37">
    <mergeCell ref="B111:E111"/>
    <mergeCell ref="B114:G114"/>
    <mergeCell ref="B13:G13"/>
    <mergeCell ref="B14:G14"/>
    <mergeCell ref="B15:G15"/>
    <mergeCell ref="B16:G16"/>
    <mergeCell ref="B30:C30"/>
    <mergeCell ref="C580:F580"/>
    <mergeCell ref="B231:B234"/>
    <mergeCell ref="B210:E210"/>
    <mergeCell ref="B134:E134"/>
    <mergeCell ref="B164:E164"/>
    <mergeCell ref="B167:E167"/>
    <mergeCell ref="B154:B155"/>
    <mergeCell ref="B158:B159"/>
    <mergeCell ref="B148:E148"/>
    <mergeCell ref="B265:C265"/>
    <mergeCell ref="B268:E268"/>
    <mergeCell ref="B271:F271"/>
    <mergeCell ref="B561:E561"/>
    <mergeCell ref="B6:E6"/>
    <mergeCell ref="B540:E540"/>
    <mergeCell ref="B224:B228"/>
    <mergeCell ref="B127:E127"/>
    <mergeCell ref="B8:E8"/>
    <mergeCell ref="B33:E33"/>
    <mergeCell ref="B254:F254"/>
    <mergeCell ref="B10:E10"/>
    <mergeCell ref="B244:E244"/>
    <mergeCell ref="B247:E247"/>
    <mergeCell ref="B249:E249"/>
    <mergeCell ref="B252:F252"/>
    <mergeCell ref="B253:F253"/>
    <mergeCell ref="B180:C180"/>
    <mergeCell ref="B36:G36"/>
    <mergeCell ref="B84:E84"/>
    <mergeCell ref="B87:G89"/>
  </mergeCells>
  <printOptions/>
  <pageMargins left="0.984251968503937" right="0.5905511811023623" top="0.3937007874015748" bottom="0.984251968503937" header="0" footer="0.5118110236220472"/>
  <pageSetup fitToHeight="0" fitToWidth="1" horizontalDpi="600" verticalDpi="600" orientation="portrait" paperSize="9" r:id="rId1"/>
  <headerFooter scaleWithDoc="0">
    <oddFooter>&amp;C&amp;8&amp;P&amp;R
</oddFooter>
  </headerFooter>
  <rowBreaks count="25" manualBreakCount="25">
    <brk id="26" max="6" man="1"/>
    <brk id="51" max="6" man="1"/>
    <brk id="75" max="6" man="1"/>
    <brk id="109" max="6" man="1"/>
    <brk id="132" max="6" man="1"/>
    <brk id="156" max="6" man="1"/>
    <brk id="181" max="255" man="1"/>
    <brk id="209" max="255" man="1"/>
    <brk id="235" max="6" man="1"/>
    <brk id="243" max="6" man="1"/>
    <brk id="267" max="6" man="1"/>
    <brk id="298" max="6" man="1"/>
    <brk id="321" max="6" man="1"/>
    <brk id="334" max="6" man="1"/>
    <brk id="355" max="6" man="1"/>
    <brk id="363" max="6" man="1"/>
    <brk id="387" max="6" man="1"/>
    <brk id="401" max="6" man="1"/>
    <brk id="426" max="6" man="1"/>
    <brk id="441" max="6" man="1"/>
    <brk id="462" max="6" man="1"/>
    <brk id="478" max="6" man="1"/>
    <brk id="498" max="6" man="1"/>
    <brk id="522" max="6" man="1"/>
    <brk id="537" max="6" man="1"/>
  </rowBreaks>
</worksheet>
</file>

<file path=xl/worksheets/sheet2.xml><?xml version="1.0" encoding="utf-8"?>
<worksheet xmlns="http://schemas.openxmlformats.org/spreadsheetml/2006/main" xmlns:r="http://schemas.openxmlformats.org/officeDocument/2006/relationships">
  <dimension ref="A1:K286"/>
  <sheetViews>
    <sheetView showZeros="0" view="pageBreakPreview" zoomScaleSheetLayoutView="100" zoomScalePageLayoutView="0" workbookViewId="0" topLeftCell="A211">
      <selection activeCell="E250" sqref="E250"/>
    </sheetView>
  </sheetViews>
  <sheetFormatPr defaultColWidth="9.140625" defaultRowHeight="12.75"/>
  <cols>
    <col min="1" max="1" width="4.7109375" style="0" customWidth="1"/>
    <col min="2" max="2" width="45.7109375" style="69" customWidth="1"/>
    <col min="3" max="3" width="5.28125" style="0" customWidth="1"/>
    <col min="4" max="4" width="7.140625" style="0" customWidth="1"/>
    <col min="5" max="5" width="9.421875" style="242" customWidth="1"/>
    <col min="6" max="6" width="0.5625" style="242" customWidth="1"/>
    <col min="7" max="7" width="10.28125" style="243" customWidth="1"/>
  </cols>
  <sheetData>
    <row r="1" spans="1:8" ht="12.75">
      <c r="A1" s="60" t="s">
        <v>201</v>
      </c>
      <c r="B1" s="462" t="s">
        <v>202</v>
      </c>
      <c r="C1" s="60" t="s">
        <v>203</v>
      </c>
      <c r="D1" s="61" t="s">
        <v>204</v>
      </c>
      <c r="E1" s="238" t="s">
        <v>205</v>
      </c>
      <c r="F1" s="238"/>
      <c r="G1" s="61" t="s">
        <v>206</v>
      </c>
      <c r="H1" s="62"/>
    </row>
    <row r="2" spans="1:8" ht="12.75">
      <c r="A2" s="60" t="s">
        <v>207</v>
      </c>
      <c r="B2" s="462"/>
      <c r="C2" s="60" t="s">
        <v>208</v>
      </c>
      <c r="D2" s="61"/>
      <c r="E2" s="238" t="s">
        <v>209</v>
      </c>
      <c r="F2" s="238"/>
      <c r="G2" s="61"/>
      <c r="H2" s="62"/>
    </row>
    <row r="3" spans="1:8" ht="12.75">
      <c r="A3" s="60"/>
      <c r="B3" s="462"/>
      <c r="C3" s="60"/>
      <c r="D3" s="61"/>
      <c r="E3" s="238"/>
      <c r="F3" s="238"/>
      <c r="G3" s="61"/>
      <c r="H3" s="62"/>
    </row>
    <row r="4" spans="1:8" ht="15.75">
      <c r="A4" s="374" t="s">
        <v>663</v>
      </c>
      <c r="B4" s="366" t="s">
        <v>656</v>
      </c>
      <c r="C4" s="310"/>
      <c r="D4" s="310"/>
      <c r="E4" s="310"/>
      <c r="F4" s="310"/>
      <c r="G4" s="61"/>
      <c r="H4" s="62"/>
    </row>
    <row r="5" spans="1:8" ht="12.75">
      <c r="A5" s="60"/>
      <c r="B5" s="402"/>
      <c r="C5" s="310"/>
      <c r="D5" s="310"/>
      <c r="E5" s="310"/>
      <c r="F5" s="310"/>
      <c r="G5" s="61"/>
      <c r="H5" s="62"/>
    </row>
    <row r="6" spans="1:8" ht="12.75">
      <c r="A6" s="60"/>
      <c r="B6" s="402"/>
      <c r="C6" s="310"/>
      <c r="D6" s="310"/>
      <c r="E6" s="310"/>
      <c r="F6" s="310"/>
      <c r="G6" s="61"/>
      <c r="H6" s="62"/>
    </row>
    <row r="7" spans="1:8" ht="12.75">
      <c r="A7" s="60"/>
      <c r="B7" s="415" t="s">
        <v>210</v>
      </c>
      <c r="C7" s="60"/>
      <c r="D7" s="61"/>
      <c r="E7" s="238"/>
      <c r="F7" s="238"/>
      <c r="G7" s="61"/>
      <c r="H7" s="62"/>
    </row>
    <row r="8" spans="1:8" ht="12.75">
      <c r="A8" s="60"/>
      <c r="B8" s="415" t="s">
        <v>211</v>
      </c>
      <c r="C8" s="60"/>
      <c r="D8" s="61"/>
      <c r="E8" s="238"/>
      <c r="F8" s="238"/>
      <c r="G8" s="61"/>
      <c r="H8" s="62"/>
    </row>
    <row r="9" spans="1:8" ht="12.75">
      <c r="A9" s="60"/>
      <c r="B9" s="415"/>
      <c r="C9" s="60"/>
      <c r="D9" s="61"/>
      <c r="E9" s="238"/>
      <c r="F9" s="238"/>
      <c r="G9" s="61"/>
      <c r="H9" s="62"/>
    </row>
    <row r="10" spans="1:8" ht="294" customHeight="1">
      <c r="A10" s="60"/>
      <c r="B10" s="416" t="s">
        <v>212</v>
      </c>
      <c r="C10" s="60"/>
      <c r="D10" s="61"/>
      <c r="E10" s="238"/>
      <c r="F10" s="238"/>
      <c r="G10" s="61"/>
      <c r="H10" s="62"/>
    </row>
    <row r="11" spans="1:8" ht="12.75">
      <c r="A11" s="60"/>
      <c r="B11" s="416"/>
      <c r="C11" s="60"/>
      <c r="D11" s="61"/>
      <c r="E11" s="238"/>
      <c r="F11" s="238"/>
      <c r="G11" s="61"/>
      <c r="H11" s="62"/>
    </row>
    <row r="12" spans="1:8" ht="76.5">
      <c r="A12" s="60"/>
      <c r="B12" s="416" t="s">
        <v>213</v>
      </c>
      <c r="C12" s="60"/>
      <c r="D12" s="61"/>
      <c r="E12" s="238"/>
      <c r="F12" s="238"/>
      <c r="G12" s="61"/>
      <c r="H12" s="62"/>
    </row>
    <row r="13" spans="1:8" ht="12.75">
      <c r="A13" s="60"/>
      <c r="B13" s="416"/>
      <c r="C13" s="60"/>
      <c r="D13" s="61"/>
      <c r="E13" s="238"/>
      <c r="F13" s="238"/>
      <c r="G13" s="61"/>
      <c r="H13" s="62"/>
    </row>
    <row r="14" spans="1:8" ht="76.5">
      <c r="A14" s="60"/>
      <c r="B14" s="416" t="s">
        <v>214</v>
      </c>
      <c r="C14" s="60"/>
      <c r="D14" s="61"/>
      <c r="E14" s="238"/>
      <c r="F14" s="238"/>
      <c r="G14" s="61"/>
      <c r="H14" s="62"/>
    </row>
    <row r="15" spans="1:8" ht="12.75">
      <c r="A15" s="60"/>
      <c r="B15" s="416"/>
      <c r="C15" s="60"/>
      <c r="D15" s="61"/>
      <c r="E15" s="238"/>
      <c r="F15" s="238"/>
      <c r="G15" s="61"/>
      <c r="H15" s="62"/>
    </row>
    <row r="16" spans="1:8" ht="107.25" customHeight="1">
      <c r="A16" s="60"/>
      <c r="B16" s="416" t="s">
        <v>215</v>
      </c>
      <c r="C16" s="60"/>
      <c r="D16" s="61"/>
      <c r="E16" s="238"/>
      <c r="F16" s="238"/>
      <c r="G16" s="61"/>
      <c r="H16" s="62"/>
    </row>
    <row r="17" spans="1:8" ht="12.75">
      <c r="A17" s="60"/>
      <c r="B17" s="462"/>
      <c r="C17" s="60"/>
      <c r="D17" s="61"/>
      <c r="E17" s="238"/>
      <c r="F17" s="238"/>
      <c r="G17" s="61"/>
      <c r="H17" s="62"/>
    </row>
    <row r="18" spans="1:8" ht="12.75">
      <c r="A18" s="60"/>
      <c r="B18" s="462"/>
      <c r="C18" s="60"/>
      <c r="D18" s="61"/>
      <c r="E18" s="238"/>
      <c r="F18" s="238"/>
      <c r="G18" s="61"/>
      <c r="H18" s="62"/>
    </row>
    <row r="19" spans="1:8" ht="12.75">
      <c r="A19" s="62"/>
      <c r="B19" s="63" t="s">
        <v>216</v>
      </c>
      <c r="C19" s="62"/>
      <c r="D19" s="62"/>
      <c r="E19" s="239"/>
      <c r="F19" s="239"/>
      <c r="G19" s="66"/>
      <c r="H19" s="62"/>
    </row>
    <row r="20" spans="1:8" ht="12.75">
      <c r="A20" s="62"/>
      <c r="B20" s="423"/>
      <c r="C20" s="62"/>
      <c r="D20" s="62"/>
      <c r="E20" s="239"/>
      <c r="F20" s="239"/>
      <c r="G20" s="66"/>
      <c r="H20" s="62"/>
    </row>
    <row r="21" spans="1:8" ht="63.75">
      <c r="A21" s="64" t="s">
        <v>46</v>
      </c>
      <c r="B21" s="65" t="s">
        <v>217</v>
      </c>
      <c r="C21" s="69" t="s">
        <v>218</v>
      </c>
      <c r="D21" s="243">
        <v>180</v>
      </c>
      <c r="E21" s="244"/>
      <c r="F21" s="239"/>
      <c r="G21" s="245">
        <f>D21*E21</f>
        <v>0</v>
      </c>
      <c r="H21" s="62"/>
    </row>
    <row r="22" spans="1:8" ht="12.75">
      <c r="A22" s="62"/>
      <c r="C22" s="62"/>
      <c r="D22" s="66"/>
      <c r="E22" s="239"/>
      <c r="F22" s="239"/>
      <c r="G22" s="66"/>
      <c r="H22" s="62"/>
    </row>
    <row r="23" spans="1:8" ht="63.75">
      <c r="A23" s="64" t="s">
        <v>55</v>
      </c>
      <c r="B23" s="65" t="s">
        <v>219</v>
      </c>
      <c r="C23" s="69" t="s">
        <v>218</v>
      </c>
      <c r="D23" s="243">
        <v>18</v>
      </c>
      <c r="E23" s="244"/>
      <c r="F23" s="239"/>
      <c r="G23" s="245">
        <f>D23*E23</f>
        <v>0</v>
      </c>
      <c r="H23" s="62"/>
    </row>
    <row r="24" spans="1:8" ht="12.75">
      <c r="A24" s="62"/>
      <c r="C24" s="62"/>
      <c r="D24" s="62"/>
      <c r="E24" s="239"/>
      <c r="F24" s="239"/>
      <c r="G24" s="66"/>
      <c r="H24" s="62"/>
    </row>
    <row r="25" spans="1:8" ht="181.5" customHeight="1">
      <c r="A25" s="64" t="s">
        <v>56</v>
      </c>
      <c r="B25" s="67" t="s">
        <v>220</v>
      </c>
      <c r="C25" s="69" t="s">
        <v>221</v>
      </c>
      <c r="D25" s="243">
        <v>1</v>
      </c>
      <c r="E25" s="244"/>
      <c r="F25" s="239"/>
      <c r="G25" s="245">
        <f>D25*E25</f>
        <v>0</v>
      </c>
      <c r="H25" s="62"/>
    </row>
    <row r="26" spans="1:8" ht="12.75">
      <c r="A26" s="62"/>
      <c r="B26" s="423"/>
      <c r="C26" s="62"/>
      <c r="D26" s="62"/>
      <c r="E26" s="239"/>
      <c r="F26" s="239"/>
      <c r="G26" s="66"/>
      <c r="H26" s="62"/>
    </row>
    <row r="27" spans="1:8" ht="102">
      <c r="A27" s="64" t="s">
        <v>57</v>
      </c>
      <c r="B27" s="67" t="s">
        <v>222</v>
      </c>
      <c r="C27" s="69" t="s">
        <v>221</v>
      </c>
      <c r="D27" s="243">
        <v>1</v>
      </c>
      <c r="E27" s="244"/>
      <c r="F27" s="239"/>
      <c r="G27" s="245">
        <f>D27*E27</f>
        <v>0</v>
      </c>
      <c r="H27" s="62"/>
    </row>
    <row r="28" spans="1:8" ht="12.75">
      <c r="A28" s="62"/>
      <c r="B28" s="423"/>
      <c r="C28" s="62"/>
      <c r="D28" s="62"/>
      <c r="E28" s="239"/>
      <c r="F28" s="239"/>
      <c r="G28" s="66"/>
      <c r="H28" s="62"/>
    </row>
    <row r="29" spans="1:8" ht="51">
      <c r="A29" s="64" t="s">
        <v>58</v>
      </c>
      <c r="B29" s="65" t="s">
        <v>223</v>
      </c>
      <c r="C29" s="69" t="s">
        <v>221</v>
      </c>
      <c r="D29" s="243">
        <v>1</v>
      </c>
      <c r="E29" s="244"/>
      <c r="F29" s="239"/>
      <c r="G29" s="245">
        <f>D29*E29</f>
        <v>0</v>
      </c>
      <c r="H29" s="62"/>
    </row>
    <row r="30" spans="1:8" ht="12.75">
      <c r="A30" s="68"/>
      <c r="B30" s="463"/>
      <c r="C30" s="68"/>
      <c r="D30" s="68"/>
      <c r="E30" s="240"/>
      <c r="F30" s="240"/>
      <c r="G30" s="241"/>
      <c r="H30" s="62"/>
    </row>
    <row r="31" spans="1:8" ht="12.75">
      <c r="A31" s="62"/>
      <c r="B31" s="423"/>
      <c r="C31" s="62"/>
      <c r="D31" s="62"/>
      <c r="E31" s="239"/>
      <c r="F31" s="239"/>
      <c r="G31" s="66"/>
      <c r="H31" s="62"/>
    </row>
    <row r="32" spans="1:8" ht="12.75">
      <c r="A32" s="62"/>
      <c r="B32" s="63" t="s">
        <v>224</v>
      </c>
      <c r="C32" s="62"/>
      <c r="D32" s="62"/>
      <c r="E32" s="239"/>
      <c r="F32" s="239"/>
      <c r="G32" s="241">
        <f>SUM(G21:G29)</f>
        <v>0</v>
      </c>
      <c r="H32" s="62"/>
    </row>
    <row r="33" spans="1:8" ht="12.75">
      <c r="A33" s="62"/>
      <c r="B33" s="423"/>
      <c r="C33" s="62"/>
      <c r="D33" s="62"/>
      <c r="E33" s="239"/>
      <c r="F33" s="239"/>
      <c r="G33" s="66"/>
      <c r="H33" s="62"/>
    </row>
    <row r="34" spans="1:8" ht="12.75">
      <c r="A34" s="62"/>
      <c r="B34" s="423"/>
      <c r="C34" s="62"/>
      <c r="D34" s="62"/>
      <c r="E34" s="239"/>
      <c r="F34" s="239"/>
      <c r="G34" s="66"/>
      <c r="H34" s="62"/>
    </row>
    <row r="35" ht="12.75">
      <c r="B35" s="63" t="s">
        <v>225</v>
      </c>
    </row>
    <row r="37" spans="1:2" ht="109.5" customHeight="1">
      <c r="A37" s="64" t="s">
        <v>46</v>
      </c>
      <c r="B37" s="67" t="s">
        <v>795</v>
      </c>
    </row>
    <row r="38" spans="2:7" ht="12.75">
      <c r="B38" s="423" t="s">
        <v>796</v>
      </c>
      <c r="C38" s="69" t="s">
        <v>12</v>
      </c>
      <c r="D38" s="243">
        <v>2</v>
      </c>
      <c r="E38" s="244"/>
      <c r="F38" s="239"/>
      <c r="G38" s="245">
        <f>D38*E38</f>
        <v>0</v>
      </c>
    </row>
    <row r="39" spans="2:7" ht="12.75">
      <c r="B39" s="423" t="s">
        <v>797</v>
      </c>
      <c r="C39" s="69" t="s">
        <v>12</v>
      </c>
      <c r="D39" s="243">
        <v>136.6</v>
      </c>
      <c r="E39" s="244"/>
      <c r="F39" s="239"/>
      <c r="G39" s="245">
        <f>D39*E39</f>
        <v>0</v>
      </c>
    </row>
    <row r="40" spans="2:7" ht="12.75">
      <c r="B40" s="423" t="s">
        <v>798</v>
      </c>
      <c r="C40" s="69" t="s">
        <v>12</v>
      </c>
      <c r="D40" s="243">
        <v>16.6</v>
      </c>
      <c r="E40" s="244"/>
      <c r="F40" s="239"/>
      <c r="G40" s="245">
        <f>D40*E40</f>
        <v>0</v>
      </c>
    </row>
    <row r="41" spans="2:7" ht="12.75">
      <c r="B41" s="423" t="s">
        <v>799</v>
      </c>
      <c r="C41" s="69" t="s">
        <v>12</v>
      </c>
      <c r="D41" s="243">
        <v>64.8</v>
      </c>
      <c r="E41" s="244"/>
      <c r="F41" s="239"/>
      <c r="G41" s="245">
        <f>D41*E41</f>
        <v>0</v>
      </c>
    </row>
    <row r="43" spans="1:7" ht="51">
      <c r="A43" s="64" t="s">
        <v>55</v>
      </c>
      <c r="B43" s="65" t="s">
        <v>226</v>
      </c>
      <c r="C43" s="69" t="s">
        <v>52</v>
      </c>
      <c r="D43" s="243">
        <v>111.8</v>
      </c>
      <c r="E43" s="244"/>
      <c r="F43" s="239"/>
      <c r="G43" s="245">
        <f>D43*E43</f>
        <v>0</v>
      </c>
    </row>
    <row r="45" spans="1:7" ht="141.75">
      <c r="A45" s="64" t="s">
        <v>56</v>
      </c>
      <c r="B45" s="67" t="s">
        <v>227</v>
      </c>
      <c r="C45" s="69" t="s">
        <v>12</v>
      </c>
      <c r="D45" s="243">
        <v>37</v>
      </c>
      <c r="E45" s="244"/>
      <c r="F45" s="239"/>
      <c r="G45" s="245">
        <f>D45*E45</f>
        <v>0</v>
      </c>
    </row>
    <row r="47" spans="1:7" ht="94.5" customHeight="1">
      <c r="A47" s="64" t="s">
        <v>57</v>
      </c>
      <c r="B47" s="67" t="s">
        <v>228</v>
      </c>
      <c r="C47" s="69" t="s">
        <v>12</v>
      </c>
      <c r="D47" s="243">
        <v>3</v>
      </c>
      <c r="E47" s="244"/>
      <c r="F47" s="239"/>
      <c r="G47" s="245">
        <f>D47*E47</f>
        <v>0</v>
      </c>
    </row>
    <row r="48" ht="12.75">
      <c r="B48" s="464"/>
    </row>
    <row r="49" spans="1:7" ht="57" customHeight="1">
      <c r="A49" s="64" t="s">
        <v>58</v>
      </c>
      <c r="B49" s="67" t="s">
        <v>229</v>
      </c>
      <c r="C49" s="69" t="s">
        <v>12</v>
      </c>
      <c r="D49" s="243">
        <v>195</v>
      </c>
      <c r="E49" s="244"/>
      <c r="F49" s="239"/>
      <c r="G49" s="245">
        <f>D49*E49</f>
        <v>0</v>
      </c>
    </row>
    <row r="50" ht="15">
      <c r="B50" s="465"/>
    </row>
    <row r="51" spans="1:7" ht="42" customHeight="1">
      <c r="A51" s="64" t="s">
        <v>64</v>
      </c>
      <c r="B51" s="67" t="s">
        <v>230</v>
      </c>
      <c r="C51" s="69" t="s">
        <v>12</v>
      </c>
      <c r="D51" s="243">
        <v>50</v>
      </c>
      <c r="E51" s="244"/>
      <c r="F51" s="239"/>
      <c r="G51" s="245">
        <f>D51*E51</f>
        <v>0</v>
      </c>
    </row>
    <row r="52" spans="1:7" ht="12.75">
      <c r="A52" s="70"/>
      <c r="B52" s="71"/>
      <c r="C52" s="70"/>
      <c r="D52" s="70"/>
      <c r="E52" s="244"/>
      <c r="F52" s="244"/>
      <c r="G52" s="245"/>
    </row>
    <row r="54" spans="2:7" ht="12.75">
      <c r="B54" s="63" t="s">
        <v>231</v>
      </c>
      <c r="G54" s="245">
        <f>SUM(G37:G51)</f>
        <v>0</v>
      </c>
    </row>
    <row r="57" ht="12.75">
      <c r="B57" s="63" t="s">
        <v>232</v>
      </c>
    </row>
    <row r="59" spans="1:7" ht="105.75" customHeight="1">
      <c r="A59" s="64" t="s">
        <v>46</v>
      </c>
      <c r="B59" s="67" t="s">
        <v>233</v>
      </c>
      <c r="C59" s="69" t="s">
        <v>52</v>
      </c>
      <c r="D59" s="243">
        <v>90</v>
      </c>
      <c r="E59" s="244"/>
      <c r="F59" s="239"/>
      <c r="G59" s="245">
        <f>D59*E59</f>
        <v>0</v>
      </c>
    </row>
    <row r="61" spans="1:7" ht="102">
      <c r="A61" s="64" t="s">
        <v>55</v>
      </c>
      <c r="B61" s="67" t="s">
        <v>234</v>
      </c>
      <c r="C61" s="69" t="s">
        <v>52</v>
      </c>
      <c r="D61" s="243">
        <v>2</v>
      </c>
      <c r="E61" s="244"/>
      <c r="F61" s="239"/>
      <c r="G61" s="245">
        <f>D61*E61</f>
        <v>0</v>
      </c>
    </row>
    <row r="62" spans="1:7" ht="12.75">
      <c r="A62" s="70"/>
      <c r="B62" s="463"/>
      <c r="C62" s="70"/>
      <c r="D62" s="70"/>
      <c r="E62" s="244"/>
      <c r="F62" s="244"/>
      <c r="G62" s="245"/>
    </row>
    <row r="64" spans="2:7" ht="12.75">
      <c r="B64" s="63" t="s">
        <v>235</v>
      </c>
      <c r="G64" s="245">
        <f>SUM(G59:G61)</f>
        <v>0</v>
      </c>
    </row>
    <row r="67" ht="12.75">
      <c r="B67" s="63" t="s">
        <v>236</v>
      </c>
    </row>
    <row r="69" spans="1:7" ht="59.25" customHeight="1">
      <c r="A69" s="64" t="s">
        <v>46</v>
      </c>
      <c r="B69" s="67" t="s">
        <v>237</v>
      </c>
      <c r="C69" s="69" t="s">
        <v>12</v>
      </c>
      <c r="D69" s="243">
        <v>0.25</v>
      </c>
      <c r="E69" s="244"/>
      <c r="F69" s="239"/>
      <c r="G69" s="245">
        <f>D69*E69</f>
        <v>0</v>
      </c>
    </row>
    <row r="70" spans="1:7" ht="12.75">
      <c r="A70" s="70"/>
      <c r="B70" s="463"/>
      <c r="C70" s="70"/>
      <c r="D70" s="70"/>
      <c r="E70" s="244"/>
      <c r="F70" s="244"/>
      <c r="G70" s="245"/>
    </row>
    <row r="72" spans="2:7" ht="12.75">
      <c r="B72" s="63" t="s">
        <v>238</v>
      </c>
      <c r="G72" s="245">
        <f>SUM(G69)</f>
        <v>0</v>
      </c>
    </row>
    <row r="75" ht="12.75">
      <c r="B75" s="63" t="s">
        <v>239</v>
      </c>
    </row>
    <row r="77" spans="1:2" ht="129.75" customHeight="1">
      <c r="A77" s="64" t="s">
        <v>46</v>
      </c>
      <c r="B77" s="67" t="s">
        <v>674</v>
      </c>
    </row>
    <row r="78" spans="2:7" ht="12.75">
      <c r="B78" s="77" t="s">
        <v>800</v>
      </c>
      <c r="C78" s="69" t="s">
        <v>218</v>
      </c>
      <c r="D78" s="254">
        <v>4</v>
      </c>
      <c r="E78" s="244"/>
      <c r="F78" s="239"/>
      <c r="G78" s="245">
        <f>D78*E78</f>
        <v>0</v>
      </c>
    </row>
    <row r="79" spans="2:7" ht="12.75">
      <c r="B79" s="77" t="s">
        <v>801</v>
      </c>
      <c r="C79" s="69" t="s">
        <v>218</v>
      </c>
      <c r="D79" s="254">
        <v>40</v>
      </c>
      <c r="E79" s="244"/>
      <c r="F79" s="239"/>
      <c r="G79" s="245">
        <f>D79*E79</f>
        <v>0</v>
      </c>
    </row>
    <row r="80" spans="2:7" ht="12.75">
      <c r="B80" s="67" t="s">
        <v>802</v>
      </c>
      <c r="C80" s="69" t="s">
        <v>218</v>
      </c>
      <c r="D80" s="254">
        <v>140</v>
      </c>
      <c r="E80" s="244"/>
      <c r="F80" s="239"/>
      <c r="G80" s="245">
        <f>D80*E80</f>
        <v>0</v>
      </c>
    </row>
    <row r="81" ht="12.75">
      <c r="D81" s="72"/>
    </row>
    <row r="82" spans="1:2" ht="140.25">
      <c r="A82" s="64" t="s">
        <v>55</v>
      </c>
      <c r="B82" s="65" t="s">
        <v>675</v>
      </c>
    </row>
    <row r="83" spans="2:7" ht="12.75">
      <c r="B83" s="77" t="s">
        <v>803</v>
      </c>
      <c r="C83" s="69" t="s">
        <v>69</v>
      </c>
      <c r="D83" s="243">
        <v>2</v>
      </c>
      <c r="E83" s="244"/>
      <c r="F83" s="239"/>
      <c r="G83" s="245">
        <f aca="true" t="shared" si="0" ref="G83:G97">D83*E83</f>
        <v>0</v>
      </c>
    </row>
    <row r="84" spans="2:7" ht="12.75">
      <c r="B84" s="77" t="s">
        <v>804</v>
      </c>
      <c r="C84" s="69" t="s">
        <v>69</v>
      </c>
      <c r="D84" s="243">
        <v>6</v>
      </c>
      <c r="E84" s="244"/>
      <c r="F84" s="239"/>
      <c r="G84" s="245">
        <f t="shared" si="0"/>
        <v>0</v>
      </c>
    </row>
    <row r="85" spans="2:7" ht="12.75">
      <c r="B85" s="417" t="s">
        <v>240</v>
      </c>
      <c r="C85" s="69" t="s">
        <v>69</v>
      </c>
      <c r="D85" s="243">
        <v>18</v>
      </c>
      <c r="E85" s="244"/>
      <c r="F85" s="239"/>
      <c r="G85" s="245">
        <f t="shared" si="0"/>
        <v>0</v>
      </c>
    </row>
    <row r="86" spans="2:7" ht="12.75">
      <c r="B86" s="418" t="s">
        <v>241</v>
      </c>
      <c r="C86" s="69" t="s">
        <v>69</v>
      </c>
      <c r="D86" s="243">
        <v>1</v>
      </c>
      <c r="E86" s="244"/>
      <c r="F86" s="239"/>
      <c r="G86" s="245">
        <f t="shared" si="0"/>
        <v>0</v>
      </c>
    </row>
    <row r="87" spans="2:7" ht="12.75">
      <c r="B87" s="77" t="s">
        <v>805</v>
      </c>
      <c r="C87" s="69" t="s">
        <v>69</v>
      </c>
      <c r="D87" s="243">
        <v>2</v>
      </c>
      <c r="E87" s="244"/>
      <c r="F87" s="239"/>
      <c r="G87" s="245">
        <f t="shared" si="0"/>
        <v>0</v>
      </c>
    </row>
    <row r="88" spans="2:7" ht="12.75">
      <c r="B88" s="77" t="s">
        <v>806</v>
      </c>
      <c r="C88" s="69" t="s">
        <v>69</v>
      </c>
      <c r="D88" s="243">
        <v>3</v>
      </c>
      <c r="E88" s="244"/>
      <c r="F88" s="239"/>
      <c r="G88" s="245">
        <f t="shared" si="0"/>
        <v>0</v>
      </c>
    </row>
    <row r="89" spans="2:7" ht="12.75">
      <c r="B89" s="77" t="s">
        <v>807</v>
      </c>
      <c r="C89" s="69" t="s">
        <v>69</v>
      </c>
      <c r="D89" s="243">
        <v>6</v>
      </c>
      <c r="E89" s="244"/>
      <c r="F89" s="239"/>
      <c r="G89" s="245">
        <f t="shared" si="0"/>
        <v>0</v>
      </c>
    </row>
    <row r="90" spans="2:7" ht="12.75">
      <c r="B90" s="77" t="s">
        <v>808</v>
      </c>
      <c r="C90" s="69" t="s">
        <v>69</v>
      </c>
      <c r="D90" s="243">
        <v>2</v>
      </c>
      <c r="E90" s="244"/>
      <c r="F90" s="239"/>
      <c r="G90" s="245">
        <f t="shared" si="0"/>
        <v>0</v>
      </c>
    </row>
    <row r="91" spans="2:7" ht="12.75">
      <c r="B91" s="77" t="s">
        <v>809</v>
      </c>
      <c r="C91" s="69" t="s">
        <v>69</v>
      </c>
      <c r="D91" s="243">
        <v>3</v>
      </c>
      <c r="E91" s="244"/>
      <c r="F91" s="239"/>
      <c r="G91" s="245">
        <f t="shared" si="0"/>
        <v>0</v>
      </c>
    </row>
    <row r="92" spans="2:7" ht="12.75">
      <c r="B92" s="77" t="s">
        <v>810</v>
      </c>
      <c r="C92" s="69" t="s">
        <v>69</v>
      </c>
      <c r="D92" s="243">
        <v>6</v>
      </c>
      <c r="E92" s="244"/>
      <c r="F92" s="239"/>
      <c r="G92" s="245">
        <f t="shared" si="0"/>
        <v>0</v>
      </c>
    </row>
    <row r="93" spans="2:7" ht="12.75">
      <c r="B93" s="417" t="s">
        <v>242</v>
      </c>
      <c r="C93" s="69" t="s">
        <v>69</v>
      </c>
      <c r="D93" s="243">
        <v>5</v>
      </c>
      <c r="E93" s="244"/>
      <c r="F93" s="239"/>
      <c r="G93" s="245">
        <f t="shared" si="0"/>
        <v>0</v>
      </c>
    </row>
    <row r="94" spans="2:7" ht="12.75">
      <c r="B94" s="417" t="s">
        <v>243</v>
      </c>
      <c r="C94" s="69" t="s">
        <v>69</v>
      </c>
      <c r="D94" s="243">
        <v>17</v>
      </c>
      <c r="E94" s="244"/>
      <c r="F94" s="239"/>
      <c r="G94" s="245">
        <f t="shared" si="0"/>
        <v>0</v>
      </c>
    </row>
    <row r="95" spans="2:7" ht="12.75">
      <c r="B95" s="417" t="s">
        <v>244</v>
      </c>
      <c r="C95" s="69" t="s">
        <v>69</v>
      </c>
      <c r="D95" s="243">
        <v>18</v>
      </c>
      <c r="E95" s="244"/>
      <c r="F95" s="239"/>
      <c r="G95" s="245">
        <f t="shared" si="0"/>
        <v>0</v>
      </c>
    </row>
    <row r="96" spans="2:7" ht="12.75">
      <c r="B96" s="417" t="s">
        <v>245</v>
      </c>
      <c r="C96" s="69" t="s">
        <v>69</v>
      </c>
      <c r="D96" s="243">
        <v>6</v>
      </c>
      <c r="E96" s="244"/>
      <c r="F96" s="239"/>
      <c r="G96" s="245">
        <f t="shared" si="0"/>
        <v>0</v>
      </c>
    </row>
    <row r="97" spans="2:7" ht="12.75">
      <c r="B97" s="419" t="s">
        <v>246</v>
      </c>
      <c r="C97" s="69" t="s">
        <v>69</v>
      </c>
      <c r="D97" s="243">
        <v>2</v>
      </c>
      <c r="E97" s="244"/>
      <c r="F97" s="239"/>
      <c r="G97" s="245">
        <f t="shared" si="0"/>
        <v>0</v>
      </c>
    </row>
    <row r="99" spans="1:2" ht="77.25" customHeight="1">
      <c r="A99" s="64" t="s">
        <v>56</v>
      </c>
      <c r="B99" s="67" t="s">
        <v>676</v>
      </c>
    </row>
    <row r="100" ht="12.75">
      <c r="B100" s="420" t="s">
        <v>247</v>
      </c>
    </row>
    <row r="101" spans="2:7" ht="25.5">
      <c r="B101" s="421" t="s">
        <v>678</v>
      </c>
      <c r="C101" s="69" t="s">
        <v>69</v>
      </c>
      <c r="D101" s="243">
        <v>4</v>
      </c>
      <c r="E101" s="244"/>
      <c r="F101" s="239"/>
      <c r="G101" s="245">
        <f>D101*E101</f>
        <v>0</v>
      </c>
    </row>
    <row r="102" ht="12.75">
      <c r="B102" s="420" t="s">
        <v>247</v>
      </c>
    </row>
    <row r="103" spans="2:7" ht="25.5">
      <c r="B103" s="421" t="s">
        <v>679</v>
      </c>
      <c r="C103" s="69" t="s">
        <v>69</v>
      </c>
      <c r="D103" s="243">
        <v>2</v>
      </c>
      <c r="E103" s="244"/>
      <c r="F103" s="239"/>
      <c r="G103" s="245">
        <f>D103*E103</f>
        <v>0</v>
      </c>
    </row>
    <row r="104" ht="12.75">
      <c r="B104" s="420" t="s">
        <v>248</v>
      </c>
    </row>
    <row r="105" spans="2:7" ht="25.5">
      <c r="B105" s="421" t="s">
        <v>680</v>
      </c>
      <c r="C105" s="69" t="s">
        <v>69</v>
      </c>
      <c r="D105" s="243">
        <v>3</v>
      </c>
      <c r="E105" s="244"/>
      <c r="F105" s="239"/>
      <c r="G105" s="245">
        <f>D105*E105</f>
        <v>0</v>
      </c>
    </row>
    <row r="106" ht="12.75">
      <c r="B106" s="420" t="s">
        <v>249</v>
      </c>
    </row>
    <row r="107" spans="2:7" ht="25.5" customHeight="1">
      <c r="B107" s="422" t="s">
        <v>677</v>
      </c>
      <c r="C107" s="69" t="s">
        <v>69</v>
      </c>
      <c r="D107" s="243">
        <v>1</v>
      </c>
      <c r="E107" s="244"/>
      <c r="F107" s="239"/>
      <c r="G107" s="245">
        <f>D107*E107</f>
        <v>0</v>
      </c>
    </row>
    <row r="108" ht="12.75">
      <c r="B108" s="420" t="s">
        <v>249</v>
      </c>
    </row>
    <row r="109" spans="2:7" ht="25.5">
      <c r="B109" s="422" t="s">
        <v>681</v>
      </c>
      <c r="C109" s="69" t="s">
        <v>69</v>
      </c>
      <c r="D109" s="243">
        <v>1</v>
      </c>
      <c r="E109" s="244"/>
      <c r="F109" s="239"/>
      <c r="G109" s="245">
        <f>D109*E109</f>
        <v>0</v>
      </c>
    </row>
    <row r="110" ht="12.75">
      <c r="B110" s="420" t="s">
        <v>250</v>
      </c>
    </row>
    <row r="111" spans="2:7" ht="38.25" customHeight="1">
      <c r="B111" s="422" t="s">
        <v>682</v>
      </c>
      <c r="C111" s="69" t="s">
        <v>69</v>
      </c>
      <c r="D111" s="243">
        <v>1</v>
      </c>
      <c r="E111" s="244"/>
      <c r="F111" s="239"/>
      <c r="G111" s="245">
        <f>D111*E111</f>
        <v>0</v>
      </c>
    </row>
    <row r="112" ht="25.5">
      <c r="B112" s="421" t="s">
        <v>683</v>
      </c>
    </row>
    <row r="113" spans="2:7" ht="12.75">
      <c r="B113" s="423" t="s">
        <v>811</v>
      </c>
      <c r="C113" s="69" t="s">
        <v>69</v>
      </c>
      <c r="D113" s="243">
        <v>1</v>
      </c>
      <c r="E113" s="244"/>
      <c r="F113" s="239"/>
      <c r="G113" s="245">
        <f>D113*E113</f>
        <v>0</v>
      </c>
    </row>
    <row r="114" ht="25.5">
      <c r="B114" s="421" t="s">
        <v>683</v>
      </c>
    </row>
    <row r="115" spans="2:7" ht="12.75">
      <c r="B115" s="423" t="s">
        <v>251</v>
      </c>
      <c r="C115" s="69" t="s">
        <v>69</v>
      </c>
      <c r="D115" s="243">
        <v>1</v>
      </c>
      <c r="E115" s="244"/>
      <c r="F115" s="239"/>
      <c r="G115" s="245">
        <f>D115*E115</f>
        <v>0</v>
      </c>
    </row>
    <row r="116" ht="25.5">
      <c r="B116" s="421" t="s">
        <v>683</v>
      </c>
    </row>
    <row r="117" spans="2:7" ht="12.75">
      <c r="B117" s="423" t="s">
        <v>812</v>
      </c>
      <c r="C117" s="69" t="s">
        <v>69</v>
      </c>
      <c r="D117" s="243">
        <v>1</v>
      </c>
      <c r="E117" s="244"/>
      <c r="F117" s="239"/>
      <c r="G117" s="245">
        <f>D117*E117</f>
        <v>0</v>
      </c>
    </row>
    <row r="118" ht="25.5">
      <c r="B118" s="421" t="s">
        <v>683</v>
      </c>
    </row>
    <row r="119" spans="2:7" ht="12.75">
      <c r="B119" s="423" t="s">
        <v>252</v>
      </c>
      <c r="C119" s="69" t="s">
        <v>69</v>
      </c>
      <c r="D119" s="243">
        <v>2</v>
      </c>
      <c r="E119" s="244"/>
      <c r="F119" s="239"/>
      <c r="G119" s="245">
        <f>D119*E119</f>
        <v>0</v>
      </c>
    </row>
    <row r="120" ht="25.5">
      <c r="B120" s="421" t="s">
        <v>683</v>
      </c>
    </row>
    <row r="121" spans="2:7" ht="12.75">
      <c r="B121" s="423" t="s">
        <v>253</v>
      </c>
      <c r="C121" s="69" t="s">
        <v>69</v>
      </c>
      <c r="D121" s="243">
        <v>3</v>
      </c>
      <c r="E121" s="244"/>
      <c r="F121" s="239"/>
      <c r="G121" s="245">
        <f>D121*E121</f>
        <v>0</v>
      </c>
    </row>
    <row r="122" ht="25.5">
      <c r="B122" s="421" t="s">
        <v>683</v>
      </c>
    </row>
    <row r="123" spans="2:7" ht="12.75">
      <c r="B123" s="423" t="s">
        <v>254</v>
      </c>
      <c r="C123" s="69" t="s">
        <v>69</v>
      </c>
      <c r="D123" s="243">
        <v>1</v>
      </c>
      <c r="E123" s="244"/>
      <c r="F123" s="239"/>
      <c r="G123" s="245">
        <f>D123*E123</f>
        <v>0</v>
      </c>
    </row>
    <row r="124" ht="25.5">
      <c r="B124" s="421" t="s">
        <v>683</v>
      </c>
    </row>
    <row r="125" spans="2:7" ht="12.75">
      <c r="B125" s="423" t="s">
        <v>255</v>
      </c>
      <c r="C125" s="69" t="s">
        <v>69</v>
      </c>
      <c r="D125" s="243">
        <v>2</v>
      </c>
      <c r="E125" s="244"/>
      <c r="F125" s="239"/>
      <c r="G125" s="245">
        <f>D125*E125</f>
        <v>0</v>
      </c>
    </row>
    <row r="126" ht="12.75">
      <c r="B126" s="420" t="s">
        <v>256</v>
      </c>
    </row>
    <row r="127" spans="2:7" ht="25.5">
      <c r="B127" s="421" t="s">
        <v>684</v>
      </c>
      <c r="C127" s="69" t="s">
        <v>69</v>
      </c>
      <c r="D127" s="243">
        <v>2</v>
      </c>
      <c r="E127" s="244"/>
      <c r="F127" s="239"/>
      <c r="G127" s="245">
        <f>D127*E127</f>
        <v>0</v>
      </c>
    </row>
    <row r="128" ht="12.75">
      <c r="B128" s="420" t="s">
        <v>256</v>
      </c>
    </row>
    <row r="129" spans="2:7" ht="25.5">
      <c r="B129" s="421" t="s">
        <v>685</v>
      </c>
      <c r="C129" s="69" t="s">
        <v>69</v>
      </c>
      <c r="D129" s="243">
        <v>2</v>
      </c>
      <c r="E129" s="244"/>
      <c r="F129" s="239"/>
      <c r="G129" s="245">
        <f>D129*E129</f>
        <v>0</v>
      </c>
    </row>
    <row r="130" ht="12.75">
      <c r="B130" s="420" t="s">
        <v>257</v>
      </c>
    </row>
    <row r="131" spans="2:7" ht="12.75">
      <c r="B131" s="423" t="s">
        <v>813</v>
      </c>
      <c r="C131" s="69" t="s">
        <v>69</v>
      </c>
      <c r="D131" s="243">
        <v>1</v>
      </c>
      <c r="E131" s="244"/>
      <c r="F131" s="239"/>
      <c r="G131" s="245">
        <f>D131*E131</f>
        <v>0</v>
      </c>
    </row>
    <row r="132" ht="12.75">
      <c r="B132" s="420" t="s">
        <v>258</v>
      </c>
    </row>
    <row r="133" spans="2:7" ht="12.75">
      <c r="B133" s="423" t="s">
        <v>814</v>
      </c>
      <c r="C133" s="69" t="s">
        <v>69</v>
      </c>
      <c r="D133" s="243">
        <v>3</v>
      </c>
      <c r="E133" s="244"/>
      <c r="F133" s="239"/>
      <c r="G133" s="245">
        <f>D133*E133</f>
        <v>0</v>
      </c>
    </row>
    <row r="134" ht="12.75">
      <c r="B134" s="420" t="s">
        <v>259</v>
      </c>
    </row>
    <row r="135" spans="2:7" ht="12.75">
      <c r="B135" s="423" t="s">
        <v>815</v>
      </c>
      <c r="C135" s="69" t="s">
        <v>69</v>
      </c>
      <c r="D135" s="243">
        <v>1</v>
      </c>
      <c r="E135" s="244"/>
      <c r="F135" s="239"/>
      <c r="G135" s="245">
        <f>D135*E135</f>
        <v>0</v>
      </c>
    </row>
    <row r="136" spans="2:7" ht="28.5" customHeight="1">
      <c r="B136" s="424" t="s">
        <v>686</v>
      </c>
      <c r="C136" s="69" t="s">
        <v>69</v>
      </c>
      <c r="D136" s="243">
        <v>1</v>
      </c>
      <c r="E136" s="244"/>
      <c r="F136" s="239"/>
      <c r="G136" s="245">
        <f>D136*E136</f>
        <v>0</v>
      </c>
    </row>
    <row r="137" spans="2:7" ht="12.75">
      <c r="B137" s="425" t="s">
        <v>260</v>
      </c>
      <c r="C137" s="69" t="s">
        <v>69</v>
      </c>
      <c r="D137" s="243">
        <v>3</v>
      </c>
      <c r="E137" s="244"/>
      <c r="F137" s="239"/>
      <c r="G137" s="245">
        <f>D137*E137</f>
        <v>0</v>
      </c>
    </row>
    <row r="138" spans="2:7" ht="25.5">
      <c r="B138" s="425" t="s">
        <v>261</v>
      </c>
      <c r="C138" s="69" t="s">
        <v>69</v>
      </c>
      <c r="D138" s="243">
        <v>1</v>
      </c>
      <c r="E138" s="244"/>
      <c r="F138" s="239"/>
      <c r="G138" s="245">
        <f>D138*E138</f>
        <v>0</v>
      </c>
    </row>
    <row r="139" spans="2:7" ht="25.5">
      <c r="B139" s="425" t="s">
        <v>262</v>
      </c>
      <c r="C139" s="69" t="s">
        <v>69</v>
      </c>
      <c r="D139" s="243">
        <v>2</v>
      </c>
      <c r="E139" s="244"/>
      <c r="F139" s="239"/>
      <c r="G139" s="245">
        <f>D139*E139</f>
        <v>0</v>
      </c>
    </row>
    <row r="141" spans="1:2" ht="42" customHeight="1">
      <c r="A141" s="64" t="s">
        <v>57</v>
      </c>
      <c r="B141" s="67" t="s">
        <v>263</v>
      </c>
    </row>
    <row r="142" spans="2:7" ht="12.75">
      <c r="B142" s="388" t="s">
        <v>264</v>
      </c>
      <c r="C142" s="69" t="s">
        <v>69</v>
      </c>
      <c r="D142" s="243">
        <v>1</v>
      </c>
      <c r="E142" s="244"/>
      <c r="F142" s="239"/>
      <c r="G142" s="245">
        <f>D142*E142</f>
        <v>0</v>
      </c>
    </row>
    <row r="144" spans="1:7" ht="51">
      <c r="A144" s="64" t="s">
        <v>58</v>
      </c>
      <c r="B144" s="67" t="s">
        <v>265</v>
      </c>
      <c r="C144" s="69" t="s">
        <v>69</v>
      </c>
      <c r="D144" s="243">
        <v>2</v>
      </c>
      <c r="E144" s="244"/>
      <c r="F144" s="239"/>
      <c r="G144" s="245">
        <f>D144*E144</f>
        <v>0</v>
      </c>
    </row>
    <row r="146" spans="1:2" ht="51">
      <c r="A146" s="64" t="s">
        <v>64</v>
      </c>
      <c r="B146" s="67" t="s">
        <v>687</v>
      </c>
    </row>
    <row r="147" spans="2:7" ht="12.75">
      <c r="B147" s="73" t="s">
        <v>266</v>
      </c>
      <c r="C147" s="69" t="s">
        <v>218</v>
      </c>
      <c r="D147" s="243">
        <v>2</v>
      </c>
      <c r="E147" s="244"/>
      <c r="F147" s="239"/>
      <c r="G147" s="245">
        <f>D147*E147</f>
        <v>0</v>
      </c>
    </row>
    <row r="149" spans="1:2" ht="38.25">
      <c r="A149" s="64" t="s">
        <v>65</v>
      </c>
      <c r="B149" s="67" t="s">
        <v>267</v>
      </c>
    </row>
    <row r="150" spans="2:7" ht="12.75">
      <c r="B150" s="73" t="s">
        <v>268</v>
      </c>
      <c r="C150" s="69" t="s">
        <v>69</v>
      </c>
      <c r="D150" s="243">
        <v>1</v>
      </c>
      <c r="E150" s="244"/>
      <c r="F150" s="239"/>
      <c r="G150" s="245">
        <f>D150*E150</f>
        <v>0</v>
      </c>
    </row>
    <row r="151" spans="2:7" ht="12.75">
      <c r="B151" s="73" t="s">
        <v>269</v>
      </c>
      <c r="C151" s="69" t="s">
        <v>69</v>
      </c>
      <c r="D151" s="243">
        <v>1</v>
      </c>
      <c r="E151" s="244"/>
      <c r="F151" s="239"/>
      <c r="G151" s="245">
        <f>D151*E151</f>
        <v>0</v>
      </c>
    </row>
    <row r="152" spans="2:7" ht="12.75">
      <c r="B152" s="73" t="s">
        <v>270</v>
      </c>
      <c r="C152" s="69" t="s">
        <v>69</v>
      </c>
      <c r="D152" s="243">
        <v>1</v>
      </c>
      <c r="E152" s="244"/>
      <c r="F152" s="239"/>
      <c r="G152" s="245">
        <f>D152*E152</f>
        <v>0</v>
      </c>
    </row>
    <row r="154" spans="1:7" ht="29.25" customHeight="1">
      <c r="A154" s="64" t="s">
        <v>7</v>
      </c>
      <c r="B154" s="67" t="s">
        <v>271</v>
      </c>
      <c r="C154" s="69" t="s">
        <v>69</v>
      </c>
      <c r="D154" s="243">
        <v>1</v>
      </c>
      <c r="E154" s="244"/>
      <c r="F154" s="239"/>
      <c r="G154" s="245">
        <f>D154*E154</f>
        <v>0</v>
      </c>
    </row>
    <row r="156" spans="1:7" ht="51">
      <c r="A156" s="64" t="s">
        <v>109</v>
      </c>
      <c r="B156" s="67" t="s">
        <v>272</v>
      </c>
      <c r="C156" s="69" t="s">
        <v>221</v>
      </c>
      <c r="D156" s="243">
        <v>1</v>
      </c>
      <c r="E156" s="244"/>
      <c r="F156" s="239"/>
      <c r="G156" s="245">
        <f>D156*E156</f>
        <v>0</v>
      </c>
    </row>
    <row r="158" spans="1:2" ht="38.25">
      <c r="A158" s="64" t="s">
        <v>273</v>
      </c>
      <c r="B158" s="67" t="s">
        <v>274</v>
      </c>
    </row>
    <row r="159" spans="2:7" ht="12.75">
      <c r="B159" s="73" t="s">
        <v>275</v>
      </c>
      <c r="C159" s="69" t="s">
        <v>218</v>
      </c>
      <c r="D159" s="243">
        <v>12</v>
      </c>
      <c r="E159" s="244"/>
      <c r="F159" s="239"/>
      <c r="G159" s="245">
        <f>D159*E159</f>
        <v>0</v>
      </c>
    </row>
    <row r="160" spans="2:7" ht="12.75">
      <c r="B160" s="73" t="s">
        <v>276</v>
      </c>
      <c r="C160" s="69" t="s">
        <v>69</v>
      </c>
      <c r="D160" s="243">
        <v>4</v>
      </c>
      <c r="E160" s="244"/>
      <c r="F160" s="239"/>
      <c r="G160" s="245">
        <f>D160*E160</f>
        <v>0</v>
      </c>
    </row>
    <row r="162" spans="1:7" ht="25.5">
      <c r="A162" s="64" t="s">
        <v>277</v>
      </c>
      <c r="B162" s="67" t="s">
        <v>278</v>
      </c>
      <c r="C162" s="69" t="s">
        <v>69</v>
      </c>
      <c r="D162" s="243">
        <v>1</v>
      </c>
      <c r="E162" s="244"/>
      <c r="F162" s="239"/>
      <c r="G162" s="245">
        <f>D162*E162</f>
        <v>0</v>
      </c>
    </row>
    <row r="164" spans="1:7" ht="51">
      <c r="A164" s="64" t="s">
        <v>279</v>
      </c>
      <c r="B164" s="65" t="s">
        <v>280</v>
      </c>
      <c r="C164" s="69" t="s">
        <v>69</v>
      </c>
      <c r="D164" s="243">
        <v>1</v>
      </c>
      <c r="E164" s="244"/>
      <c r="F164" s="239"/>
      <c r="G164" s="245">
        <f>D164*E164</f>
        <v>0</v>
      </c>
    </row>
    <row r="166" spans="1:7" ht="51">
      <c r="A166" s="64" t="s">
        <v>281</v>
      </c>
      <c r="B166" s="65" t="s">
        <v>282</v>
      </c>
      <c r="C166" s="69" t="s">
        <v>218</v>
      </c>
      <c r="D166" s="243">
        <v>180</v>
      </c>
      <c r="E166" s="244"/>
      <c r="F166" s="239"/>
      <c r="G166" s="245">
        <f>D166*E166</f>
        <v>0</v>
      </c>
    </row>
    <row r="168" spans="1:7" ht="51">
      <c r="A168" s="64" t="s">
        <v>283</v>
      </c>
      <c r="B168" s="65" t="s">
        <v>284</v>
      </c>
      <c r="C168" s="69" t="s">
        <v>218</v>
      </c>
      <c r="D168" s="243">
        <v>180</v>
      </c>
      <c r="E168" s="244"/>
      <c r="F168" s="239"/>
      <c r="G168" s="245">
        <f>D168*E168</f>
        <v>0</v>
      </c>
    </row>
    <row r="170" spans="1:2" ht="38.25">
      <c r="A170" s="64" t="s">
        <v>285</v>
      </c>
      <c r="B170" s="65" t="s">
        <v>286</v>
      </c>
    </row>
    <row r="171" spans="2:7" ht="12.75">
      <c r="B171" s="73" t="s">
        <v>287</v>
      </c>
      <c r="C171" s="69" t="s">
        <v>69</v>
      </c>
      <c r="D171" s="243">
        <v>1</v>
      </c>
      <c r="E171" s="244"/>
      <c r="F171" s="239"/>
      <c r="G171" s="245">
        <f>D171*E171</f>
        <v>0</v>
      </c>
    </row>
    <row r="172" spans="2:7" ht="12.75">
      <c r="B172" s="69" t="s">
        <v>288</v>
      </c>
      <c r="C172" s="69" t="s">
        <v>69</v>
      </c>
      <c r="D172" s="243">
        <v>1</v>
      </c>
      <c r="E172" s="244"/>
      <c r="F172" s="239"/>
      <c r="G172" s="245">
        <f>D172*E172</f>
        <v>0</v>
      </c>
    </row>
    <row r="174" spans="1:2" ht="38.25">
      <c r="A174" s="64" t="s">
        <v>289</v>
      </c>
      <c r="B174" s="65" t="s">
        <v>290</v>
      </c>
    </row>
    <row r="175" spans="2:7" ht="12.75">
      <c r="B175" s="69" t="s">
        <v>291</v>
      </c>
      <c r="C175" s="69" t="s">
        <v>69</v>
      </c>
      <c r="D175" s="243">
        <v>1</v>
      </c>
      <c r="E175" s="244"/>
      <c r="F175" s="239"/>
      <c r="G175" s="245">
        <f>D175*E175</f>
        <v>0</v>
      </c>
    </row>
    <row r="177" spans="1:2" ht="25.5">
      <c r="A177" s="64" t="s">
        <v>292</v>
      </c>
      <c r="B177" s="65" t="s">
        <v>293</v>
      </c>
    </row>
    <row r="178" spans="2:7" ht="12.75">
      <c r="B178" s="73" t="s">
        <v>294</v>
      </c>
      <c r="C178" s="69" t="s">
        <v>69</v>
      </c>
      <c r="D178" s="243">
        <v>22</v>
      </c>
      <c r="E178" s="244"/>
      <c r="F178" s="239"/>
      <c r="G178" s="245">
        <f aca="true" t="shared" si="1" ref="G178:G183">D178*E178</f>
        <v>0</v>
      </c>
    </row>
    <row r="179" spans="2:7" ht="12.75">
      <c r="B179" s="69" t="s">
        <v>295</v>
      </c>
      <c r="C179" s="69" t="s">
        <v>69</v>
      </c>
      <c r="D179" s="243">
        <v>4</v>
      </c>
      <c r="E179" s="244"/>
      <c r="F179" s="239"/>
      <c r="G179" s="245">
        <f t="shared" si="1"/>
        <v>0</v>
      </c>
    </row>
    <row r="180" spans="2:7" ht="12.75">
      <c r="B180" s="73" t="s">
        <v>296</v>
      </c>
      <c r="C180" s="69" t="s">
        <v>69</v>
      </c>
      <c r="D180" s="243">
        <v>2</v>
      </c>
      <c r="E180" s="244"/>
      <c r="F180" s="239"/>
      <c r="G180" s="245">
        <f t="shared" si="1"/>
        <v>0</v>
      </c>
    </row>
    <row r="181" spans="2:7" ht="25.5">
      <c r="B181" s="65" t="s">
        <v>297</v>
      </c>
      <c r="C181" s="69" t="s">
        <v>69</v>
      </c>
      <c r="D181" s="243">
        <v>2</v>
      </c>
      <c r="E181" s="244"/>
      <c r="F181" s="239"/>
      <c r="G181" s="245">
        <f t="shared" si="1"/>
        <v>0</v>
      </c>
    </row>
    <row r="182" spans="2:7" ht="25.5">
      <c r="B182" s="74" t="s">
        <v>298</v>
      </c>
      <c r="C182" s="69" t="s">
        <v>69</v>
      </c>
      <c r="D182" s="243">
        <v>6</v>
      </c>
      <c r="E182" s="244"/>
      <c r="F182" s="239"/>
      <c r="G182" s="245">
        <f t="shared" si="1"/>
        <v>0</v>
      </c>
    </row>
    <row r="183" spans="2:7" ht="25.5">
      <c r="B183" s="74" t="s">
        <v>299</v>
      </c>
      <c r="C183" s="69" t="s">
        <v>69</v>
      </c>
      <c r="D183" s="243">
        <v>4</v>
      </c>
      <c r="E183" s="244"/>
      <c r="F183" s="239"/>
      <c r="G183" s="245">
        <f t="shared" si="1"/>
        <v>0</v>
      </c>
    </row>
    <row r="185" spans="1:7" ht="76.5">
      <c r="A185" s="64" t="s">
        <v>300</v>
      </c>
      <c r="B185" s="67" t="s">
        <v>301</v>
      </c>
      <c r="C185" s="69" t="s">
        <v>69</v>
      </c>
      <c r="D185" s="243">
        <v>3</v>
      </c>
      <c r="E185" s="244"/>
      <c r="F185" s="239"/>
      <c r="G185" s="245">
        <f>D185*E185</f>
        <v>0</v>
      </c>
    </row>
    <row r="187" spans="1:2" ht="66" customHeight="1">
      <c r="A187" s="64" t="s">
        <v>302</v>
      </c>
      <c r="B187" s="384" t="s">
        <v>303</v>
      </c>
    </row>
    <row r="188" spans="1:7" ht="12.75">
      <c r="A188" s="64"/>
      <c r="B188" s="76" t="s">
        <v>304</v>
      </c>
      <c r="C188" s="69" t="s">
        <v>221</v>
      </c>
      <c r="D188" s="243">
        <v>5</v>
      </c>
      <c r="E188" s="244"/>
      <c r="F188" s="239"/>
      <c r="G188" s="245">
        <f>D188*E188</f>
        <v>0</v>
      </c>
    </row>
    <row r="189" spans="1:7" ht="12.75">
      <c r="A189" s="64"/>
      <c r="B189" s="76" t="s">
        <v>305</v>
      </c>
      <c r="C189" s="69" t="s">
        <v>221</v>
      </c>
      <c r="D189" s="243">
        <v>17</v>
      </c>
      <c r="E189" s="244"/>
      <c r="F189" s="239"/>
      <c r="G189" s="245">
        <f>D189*E189</f>
        <v>0</v>
      </c>
    </row>
    <row r="190" spans="1:7" ht="12.75">
      <c r="A190" s="64"/>
      <c r="B190" s="76" t="s">
        <v>306</v>
      </c>
      <c r="C190" s="69" t="s">
        <v>221</v>
      </c>
      <c r="D190" s="243">
        <v>18</v>
      </c>
      <c r="E190" s="244"/>
      <c r="F190" s="239"/>
      <c r="G190" s="245">
        <f>D190*E190</f>
        <v>0</v>
      </c>
    </row>
    <row r="191" spans="1:7" ht="12.75">
      <c r="A191" s="64"/>
      <c r="B191" s="76" t="s">
        <v>307</v>
      </c>
      <c r="C191" s="69" t="s">
        <v>221</v>
      </c>
      <c r="D191" s="243">
        <v>6</v>
      </c>
      <c r="E191" s="244"/>
      <c r="F191" s="239"/>
      <c r="G191" s="245">
        <f>D191*E191</f>
        <v>0</v>
      </c>
    </row>
    <row r="193" spans="1:7" ht="89.25">
      <c r="A193" s="64" t="s">
        <v>308</v>
      </c>
      <c r="B193" s="77" t="s">
        <v>309</v>
      </c>
      <c r="C193" s="69" t="s">
        <v>221</v>
      </c>
      <c r="D193" s="243">
        <v>1</v>
      </c>
      <c r="E193" s="244"/>
      <c r="F193" s="239"/>
      <c r="G193" s="245">
        <f>D193*E193</f>
        <v>0</v>
      </c>
    </row>
    <row r="195" spans="1:7" ht="51">
      <c r="A195" s="64" t="s">
        <v>310</v>
      </c>
      <c r="B195" s="77" t="s">
        <v>311</v>
      </c>
      <c r="C195" s="69" t="s">
        <v>221</v>
      </c>
      <c r="D195" s="243">
        <v>1</v>
      </c>
      <c r="E195" s="244"/>
      <c r="F195" s="239"/>
      <c r="G195" s="245">
        <f>D195*E195</f>
        <v>0</v>
      </c>
    </row>
    <row r="196" spans="2:3" ht="12.75">
      <c r="B196" s="77"/>
      <c r="C196" s="77"/>
    </row>
    <row r="197" spans="1:7" ht="76.5">
      <c r="A197" s="64" t="s">
        <v>312</v>
      </c>
      <c r="B197" s="77" t="s">
        <v>313</v>
      </c>
      <c r="C197" s="69" t="s">
        <v>221</v>
      </c>
      <c r="D197" s="243">
        <v>1</v>
      </c>
      <c r="E197" s="244"/>
      <c r="F197" s="239"/>
      <c r="G197" s="245">
        <f>D197*E197</f>
        <v>0</v>
      </c>
    </row>
    <row r="198" spans="1:7" ht="12.75">
      <c r="A198" s="70"/>
      <c r="B198" s="463"/>
      <c r="C198" s="70"/>
      <c r="D198" s="70"/>
      <c r="E198" s="244"/>
      <c r="F198" s="244"/>
      <c r="G198" s="245"/>
    </row>
    <row r="200" spans="2:7" ht="12.75">
      <c r="B200" s="63" t="s">
        <v>314</v>
      </c>
      <c r="G200" s="245">
        <f>SUM(G77:G197)</f>
        <v>0</v>
      </c>
    </row>
    <row r="203" ht="12.75">
      <c r="B203" s="63" t="s">
        <v>315</v>
      </c>
    </row>
    <row r="205" spans="1:2" ht="38.25">
      <c r="A205" s="64" t="s">
        <v>46</v>
      </c>
      <c r="B205" s="65" t="s">
        <v>316</v>
      </c>
    </row>
    <row r="206" spans="2:7" ht="12.75">
      <c r="B206" s="73" t="s">
        <v>317</v>
      </c>
      <c r="C206" s="69" t="s">
        <v>69</v>
      </c>
      <c r="D206" s="243">
        <v>1</v>
      </c>
      <c r="E206" s="244"/>
      <c r="F206" s="239"/>
      <c r="G206" s="245">
        <f>D206*E206</f>
        <v>0</v>
      </c>
    </row>
    <row r="208" spans="1:2" ht="25.5">
      <c r="A208" s="64" t="s">
        <v>55</v>
      </c>
      <c r="B208" s="65" t="s">
        <v>318</v>
      </c>
    </row>
    <row r="209" ht="12.75">
      <c r="B209" s="73" t="s">
        <v>319</v>
      </c>
    </row>
    <row r="210" spans="2:7" ht="25.5">
      <c r="B210" s="65" t="s">
        <v>320</v>
      </c>
      <c r="C210" s="69" t="s">
        <v>221</v>
      </c>
      <c r="D210" s="243">
        <v>1</v>
      </c>
      <c r="E210" s="244"/>
      <c r="F210" s="239"/>
      <c r="G210" s="245">
        <f>D210*E210</f>
        <v>0</v>
      </c>
    </row>
    <row r="212" spans="1:7" ht="38.25">
      <c r="A212" s="64" t="s">
        <v>56</v>
      </c>
      <c r="B212" s="65" t="s">
        <v>321</v>
      </c>
      <c r="C212" s="69" t="s">
        <v>69</v>
      </c>
      <c r="D212" s="243">
        <v>1</v>
      </c>
      <c r="E212" s="244"/>
      <c r="F212" s="239"/>
      <c r="G212" s="245">
        <f>D212*E212</f>
        <v>0</v>
      </c>
    </row>
    <row r="214" spans="1:2" ht="25.5">
      <c r="A214" s="64" t="s">
        <v>57</v>
      </c>
      <c r="B214" s="65" t="s">
        <v>322</v>
      </c>
    </row>
    <row r="215" ht="12.75">
      <c r="B215" s="73" t="s">
        <v>323</v>
      </c>
    </row>
    <row r="216" ht="33" customHeight="1">
      <c r="B216" s="456" t="s">
        <v>793</v>
      </c>
    </row>
    <row r="217" ht="12.75">
      <c r="B217" s="73" t="s">
        <v>324</v>
      </c>
    </row>
    <row r="218" ht="12.75">
      <c r="B218" s="73" t="s">
        <v>325</v>
      </c>
    </row>
    <row r="219" spans="2:7" ht="12.75">
      <c r="B219" s="73" t="s">
        <v>326</v>
      </c>
      <c r="C219" s="69" t="s">
        <v>69</v>
      </c>
      <c r="D219" s="243">
        <v>1</v>
      </c>
      <c r="E219" s="244"/>
      <c r="F219" s="239"/>
      <c r="G219" s="245">
        <f>D219*E219</f>
        <v>0</v>
      </c>
    </row>
    <row r="221" spans="1:2" ht="121.5" customHeight="1">
      <c r="A221" s="64" t="s">
        <v>58</v>
      </c>
      <c r="B221" s="67" t="s">
        <v>689</v>
      </c>
    </row>
    <row r="222" spans="1:2" ht="12.75">
      <c r="A222" s="64"/>
      <c r="B222" s="69" t="s">
        <v>690</v>
      </c>
    </row>
    <row r="223" spans="1:2" ht="12.75">
      <c r="A223" s="64"/>
      <c r="B223" s="73" t="s">
        <v>785</v>
      </c>
    </row>
    <row r="224" spans="1:2" ht="25.5">
      <c r="A224" s="64"/>
      <c r="B224" s="455" t="s">
        <v>786</v>
      </c>
    </row>
    <row r="225" spans="1:2" ht="12.75" customHeight="1">
      <c r="A225" s="64"/>
      <c r="B225" s="455" t="s">
        <v>787</v>
      </c>
    </row>
    <row r="226" spans="1:2" ht="25.5">
      <c r="A226" s="64"/>
      <c r="B226" s="67" t="s">
        <v>691</v>
      </c>
    </row>
    <row r="227" spans="1:2" ht="12.75">
      <c r="A227" s="64"/>
      <c r="B227" s="73" t="s">
        <v>325</v>
      </c>
    </row>
    <row r="228" spans="1:6" ht="12.75">
      <c r="A228" s="64"/>
      <c r="B228" s="73" t="s">
        <v>326</v>
      </c>
      <c r="C228" s="69"/>
      <c r="D228" s="243"/>
      <c r="F228" s="239"/>
    </row>
    <row r="229" spans="1:6" ht="12.75">
      <c r="A229" s="64"/>
      <c r="B229" s="73" t="s">
        <v>692</v>
      </c>
      <c r="C229" s="69"/>
      <c r="D229" s="243"/>
      <c r="F229" s="239"/>
    </row>
    <row r="230" spans="1:6" ht="12.75">
      <c r="A230" s="64"/>
      <c r="B230" s="73" t="s">
        <v>693</v>
      </c>
      <c r="C230" s="69"/>
      <c r="D230" s="243"/>
      <c r="F230" s="239"/>
    </row>
    <row r="231" spans="1:6" ht="12.75">
      <c r="A231" s="64"/>
      <c r="B231" s="73" t="s">
        <v>694</v>
      </c>
      <c r="C231" s="69"/>
      <c r="D231" s="243"/>
      <c r="F231" s="239"/>
    </row>
    <row r="232" spans="1:8" ht="51">
      <c r="A232" s="64"/>
      <c r="B232" s="388" t="s">
        <v>788</v>
      </c>
      <c r="C232" s="69"/>
      <c r="D232" s="243"/>
      <c r="F232" s="239"/>
      <c r="G232" s="388"/>
      <c r="H232" s="426"/>
    </row>
    <row r="233" spans="1:2" ht="26.25" customHeight="1">
      <c r="A233" s="64"/>
      <c r="B233" s="455" t="s">
        <v>789</v>
      </c>
    </row>
    <row r="234" spans="1:2" ht="12.75" customHeight="1">
      <c r="A234" s="64"/>
      <c r="B234" s="455" t="s">
        <v>790</v>
      </c>
    </row>
    <row r="235" spans="1:2" ht="26.25" customHeight="1">
      <c r="A235" s="64"/>
      <c r="B235" s="455" t="s">
        <v>791</v>
      </c>
    </row>
    <row r="236" spans="1:2" ht="12.75" customHeight="1">
      <c r="A236" s="64"/>
      <c r="B236" s="455" t="s">
        <v>792</v>
      </c>
    </row>
    <row r="237" spans="1:4" ht="12.75">
      <c r="A237" s="64"/>
      <c r="B237" s="65"/>
      <c r="C237" s="69"/>
      <c r="D237" s="243"/>
    </row>
    <row r="238" spans="1:2" ht="121.5" customHeight="1">
      <c r="A238" s="64" t="s">
        <v>64</v>
      </c>
      <c r="B238" s="67" t="s">
        <v>327</v>
      </c>
    </row>
    <row r="239" ht="66.75" customHeight="1">
      <c r="B239" s="67" t="s">
        <v>328</v>
      </c>
    </row>
    <row r="240" ht="12.75">
      <c r="B240" s="65" t="s">
        <v>329</v>
      </c>
    </row>
    <row r="241" ht="12.75">
      <c r="B241" s="65" t="s">
        <v>330</v>
      </c>
    </row>
    <row r="242" ht="12.75">
      <c r="B242" s="65" t="s">
        <v>331</v>
      </c>
    </row>
    <row r="243" ht="12.75">
      <c r="B243" s="65" t="s">
        <v>332</v>
      </c>
    </row>
    <row r="244" ht="15">
      <c r="B244" s="65" t="s">
        <v>333</v>
      </c>
    </row>
    <row r="245" ht="12.75">
      <c r="B245" s="65" t="s">
        <v>334</v>
      </c>
    </row>
    <row r="246" ht="25.5">
      <c r="B246" s="65" t="s">
        <v>335</v>
      </c>
    </row>
    <row r="247" spans="2:6" ht="25.5">
      <c r="B247" s="65" t="s">
        <v>695</v>
      </c>
      <c r="C247" s="69"/>
      <c r="D247" s="243"/>
      <c r="F247" s="239"/>
    </row>
    <row r="248" spans="2:6" ht="25.5">
      <c r="B248" s="74" t="s">
        <v>696</v>
      </c>
      <c r="C248" s="69"/>
      <c r="D248" s="243"/>
      <c r="F248" s="239"/>
    </row>
    <row r="249" spans="2:6" ht="69.75" customHeight="1">
      <c r="B249" s="74" t="s">
        <v>816</v>
      </c>
      <c r="C249" s="69"/>
      <c r="D249" s="243"/>
      <c r="F249" s="239"/>
    </row>
    <row r="250" spans="2:7" ht="51">
      <c r="B250" s="74" t="s">
        <v>697</v>
      </c>
      <c r="C250" s="69" t="s">
        <v>221</v>
      </c>
      <c r="D250" s="243">
        <v>1</v>
      </c>
      <c r="E250" s="244"/>
      <c r="F250" s="239"/>
      <c r="G250" s="245">
        <f>D250*E250</f>
        <v>0</v>
      </c>
    </row>
    <row r="251" spans="2:6" ht="12.75">
      <c r="B251" s="65"/>
      <c r="C251" s="69"/>
      <c r="D251" s="243"/>
      <c r="F251" s="239"/>
    </row>
    <row r="252" spans="1:11" ht="38.25">
      <c r="A252" s="64" t="s">
        <v>65</v>
      </c>
      <c r="B252" s="65" t="s">
        <v>336</v>
      </c>
      <c r="C252" s="69" t="s">
        <v>69</v>
      </c>
      <c r="D252" s="243">
        <v>1</v>
      </c>
      <c r="E252" s="244"/>
      <c r="F252" s="239"/>
      <c r="G252" s="245">
        <f>D252*E252</f>
        <v>0</v>
      </c>
      <c r="I252" s="69"/>
      <c r="J252" s="385"/>
      <c r="K252" s="385"/>
    </row>
    <row r="254" spans="1:7" ht="25.5">
      <c r="A254" s="64" t="s">
        <v>7</v>
      </c>
      <c r="B254" s="65" t="s">
        <v>337</v>
      </c>
      <c r="C254" s="69" t="s">
        <v>69</v>
      </c>
      <c r="D254" s="243">
        <v>1</v>
      </c>
      <c r="E254" s="244"/>
      <c r="F254" s="239"/>
      <c r="G254" s="245">
        <f>D254*E254</f>
        <v>0</v>
      </c>
    </row>
    <row r="255" spans="1:4" ht="12.75">
      <c r="A255" s="64"/>
      <c r="B255" s="65"/>
      <c r="C255" s="69"/>
      <c r="D255" s="243"/>
    </row>
    <row r="256" spans="1:7" ht="89.25">
      <c r="A256" s="64" t="s">
        <v>109</v>
      </c>
      <c r="B256" s="384" t="s">
        <v>338</v>
      </c>
      <c r="C256" s="69" t="s">
        <v>68</v>
      </c>
      <c r="D256" s="243">
        <v>50</v>
      </c>
      <c r="E256" s="244"/>
      <c r="F256" s="239"/>
      <c r="G256" s="245">
        <f>D256*E256</f>
        <v>0</v>
      </c>
    </row>
    <row r="257" ht="12.75">
      <c r="B257" s="65"/>
    </row>
    <row r="258" spans="1:7" ht="25.5">
      <c r="A258" s="64" t="s">
        <v>273</v>
      </c>
      <c r="B258" s="65" t="s">
        <v>339</v>
      </c>
      <c r="C258" s="69" t="s">
        <v>221</v>
      </c>
      <c r="D258" s="243">
        <v>1</v>
      </c>
      <c r="E258" s="244"/>
      <c r="F258" s="239"/>
      <c r="G258" s="245">
        <f>D258*E258</f>
        <v>0</v>
      </c>
    </row>
    <row r="259" spans="1:7" ht="12.75">
      <c r="A259" s="70"/>
      <c r="B259" s="71"/>
      <c r="C259" s="70"/>
      <c r="D259" s="70"/>
      <c r="E259" s="244"/>
      <c r="F259" s="244"/>
      <c r="G259" s="245"/>
    </row>
    <row r="260" ht="12.75">
      <c r="B260" s="65"/>
    </row>
    <row r="261" spans="2:7" ht="12.75">
      <c r="B261" s="63" t="s">
        <v>340</v>
      </c>
      <c r="G261" s="245">
        <f>SUM(G205:G258)</f>
        <v>0</v>
      </c>
    </row>
    <row r="262" ht="12.75">
      <c r="B262" s="65"/>
    </row>
    <row r="263" ht="12.75">
      <c r="B263" s="65"/>
    </row>
    <row r="264" ht="12.75">
      <c r="B264" s="65"/>
    </row>
    <row r="265" ht="12.75">
      <c r="B265" s="65"/>
    </row>
    <row r="266" ht="12.75">
      <c r="B266" s="65"/>
    </row>
    <row r="267" ht="15.75">
      <c r="B267" s="368" t="s">
        <v>341</v>
      </c>
    </row>
    <row r="268" ht="12.75">
      <c r="B268" s="65"/>
    </row>
    <row r="269" spans="1:2" ht="15.75">
      <c r="A269" s="375" t="s">
        <v>663</v>
      </c>
      <c r="B269" s="373" t="s">
        <v>649</v>
      </c>
    </row>
    <row r="270" ht="12.75">
      <c r="B270" s="65"/>
    </row>
    <row r="272" spans="1:7" ht="12.75">
      <c r="A272" s="78" t="s">
        <v>46</v>
      </c>
      <c r="B272" s="63" t="s">
        <v>224</v>
      </c>
      <c r="G272" s="245">
        <f>G32</f>
        <v>0</v>
      </c>
    </row>
    <row r="274" spans="1:7" ht="12.75">
      <c r="A274" s="78" t="s">
        <v>55</v>
      </c>
      <c r="B274" s="63" t="s">
        <v>231</v>
      </c>
      <c r="G274" s="245">
        <f>G54</f>
        <v>0</v>
      </c>
    </row>
    <row r="276" spans="1:7" ht="12.75">
      <c r="A276" s="78" t="s">
        <v>56</v>
      </c>
      <c r="B276" s="63" t="s">
        <v>235</v>
      </c>
      <c r="G276" s="245">
        <f>G64</f>
        <v>0</v>
      </c>
    </row>
    <row r="278" spans="1:7" ht="12.75">
      <c r="A278" s="78" t="s">
        <v>57</v>
      </c>
      <c r="B278" s="63" t="s">
        <v>238</v>
      </c>
      <c r="G278" s="245">
        <f>G72</f>
        <v>0</v>
      </c>
    </row>
    <row r="279" ht="12.75">
      <c r="B279" s="65"/>
    </row>
    <row r="280" spans="1:7" ht="12.75">
      <c r="A280" s="78" t="s">
        <v>58</v>
      </c>
      <c r="B280" s="63" t="s">
        <v>314</v>
      </c>
      <c r="G280" s="245">
        <f>G200</f>
        <v>0</v>
      </c>
    </row>
    <row r="282" spans="1:7" ht="12.75">
      <c r="A282" s="78" t="s">
        <v>64</v>
      </c>
      <c r="B282" s="63" t="s">
        <v>340</v>
      </c>
      <c r="G282" s="245">
        <f>G261</f>
        <v>0</v>
      </c>
    </row>
    <row r="283" spans="1:7" ht="12.75">
      <c r="A283" s="70"/>
      <c r="B283" s="463"/>
      <c r="C283" s="70"/>
      <c r="D283" s="70"/>
      <c r="E283" s="244"/>
      <c r="F283" s="244"/>
      <c r="G283" s="245"/>
    </row>
    <row r="285" spans="2:7" ht="12.75">
      <c r="B285" s="79" t="s">
        <v>664</v>
      </c>
      <c r="G285" s="245">
        <f>SUM(G272:G282)</f>
        <v>0</v>
      </c>
    </row>
    <row r="286" ht="12.75">
      <c r="B286" s="79"/>
    </row>
  </sheetData>
  <sheetProtection selectLockedCells="1"/>
  <printOptions/>
  <pageMargins left="0.7" right="0.7" top="0.75" bottom="0.75" header="0.3" footer="0.3"/>
  <pageSetup orientation="portrait" paperSize="9" scale="91" r:id="rId1"/>
  <rowBreaks count="10" manualBreakCount="10">
    <brk id="17" max="255" man="1"/>
    <brk id="34" max="255" man="1"/>
    <brk id="56" max="255" man="1"/>
    <brk id="81" max="255" man="1"/>
    <brk id="119" max="6" man="1"/>
    <brk id="157" max="6" man="1"/>
    <brk id="192" max="255" man="1"/>
    <brk id="220" max="255" man="1"/>
    <brk id="243" max="6" man="1"/>
    <brk id="254" max="255" man="1"/>
  </rowBreaks>
</worksheet>
</file>

<file path=xl/worksheets/sheet3.xml><?xml version="1.0" encoding="utf-8"?>
<worksheet xmlns="http://schemas.openxmlformats.org/spreadsheetml/2006/main" xmlns:r="http://schemas.openxmlformats.org/officeDocument/2006/relationships">
  <dimension ref="A1:IV164"/>
  <sheetViews>
    <sheetView showZeros="0" view="pageBreakPreview" zoomScaleSheetLayoutView="100" zoomScalePageLayoutView="0" workbookViewId="0" topLeftCell="A1">
      <selection activeCell="B54" sqref="B54"/>
    </sheetView>
  </sheetViews>
  <sheetFormatPr defaultColWidth="9.00390625" defaultRowHeight="12.75"/>
  <cols>
    <col min="1" max="1" width="6.28125" style="115" customWidth="1"/>
    <col min="2" max="2" width="57.28125" style="96" customWidth="1"/>
    <col min="3" max="3" width="11.57421875" style="91" customWidth="1"/>
    <col min="4" max="4" width="7.7109375" style="92" customWidth="1"/>
    <col min="5" max="5" width="11.57421875" style="101" customWidth="1"/>
    <col min="6" max="6" width="0.5625" style="101" customWidth="1"/>
    <col min="7" max="7" width="10.140625" style="120" customWidth="1"/>
    <col min="8" max="16384" width="9.00390625" style="69" customWidth="1"/>
  </cols>
  <sheetData>
    <row r="1" spans="1:49" ht="12.75" customHeight="1">
      <c r="A1" s="442" t="s">
        <v>345</v>
      </c>
      <c r="B1" s="442"/>
      <c r="C1" s="80"/>
      <c r="D1" s="80"/>
      <c r="E1" s="246"/>
      <c r="F1" s="246"/>
      <c r="G1" s="247" t="s">
        <v>346</v>
      </c>
      <c r="H1" s="81"/>
      <c r="I1" s="81"/>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row>
    <row r="2" spans="1:49" ht="12.75">
      <c r="A2" s="83" t="s">
        <v>347</v>
      </c>
      <c r="B2" s="81"/>
      <c r="C2" s="80"/>
      <c r="D2" s="80"/>
      <c r="E2" s="246"/>
      <c r="F2" s="246"/>
      <c r="G2" s="248"/>
      <c r="H2" s="81"/>
      <c r="I2" s="81"/>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row>
    <row r="3" spans="1:7" ht="25.5">
      <c r="A3" s="84" t="s">
        <v>348</v>
      </c>
      <c r="B3" s="85" t="s">
        <v>349</v>
      </c>
      <c r="C3" s="85" t="s">
        <v>350</v>
      </c>
      <c r="D3" s="86" t="s">
        <v>204</v>
      </c>
      <c r="E3" s="87" t="s">
        <v>351</v>
      </c>
      <c r="F3" s="87"/>
      <c r="G3" s="88" t="s">
        <v>352</v>
      </c>
    </row>
    <row r="4" spans="1:7" ht="12.75">
      <c r="A4" s="89" t="s">
        <v>353</v>
      </c>
      <c r="B4" s="90" t="s">
        <v>354</v>
      </c>
      <c r="G4" s="112"/>
    </row>
    <row r="5" spans="1:7" ht="25.5">
      <c r="A5" s="93">
        <v>1</v>
      </c>
      <c r="B5" s="94" t="s">
        <v>355</v>
      </c>
      <c r="C5" s="91" t="s">
        <v>356</v>
      </c>
      <c r="D5" s="92">
        <v>30</v>
      </c>
      <c r="E5" s="334"/>
      <c r="F5" s="239"/>
      <c r="G5" s="333">
        <f aca="true" t="shared" si="0" ref="G5:G16">D5*E5</f>
        <v>0</v>
      </c>
    </row>
    <row r="6" spans="1:7" ht="25.5">
      <c r="A6" s="93">
        <v>2</v>
      </c>
      <c r="B6" s="75" t="s">
        <v>357</v>
      </c>
      <c r="C6" s="91" t="s">
        <v>356</v>
      </c>
      <c r="D6" s="92">
        <v>30</v>
      </c>
      <c r="E6" s="334"/>
      <c r="F6" s="239"/>
      <c r="G6" s="333">
        <f t="shared" si="0"/>
        <v>0</v>
      </c>
    </row>
    <row r="7" spans="1:7" ht="12.75">
      <c r="A7" s="93">
        <v>3</v>
      </c>
      <c r="B7" s="75" t="s">
        <v>358</v>
      </c>
      <c r="C7" s="91" t="s">
        <v>356</v>
      </c>
      <c r="D7" s="92">
        <v>35</v>
      </c>
      <c r="E7" s="334"/>
      <c r="F7" s="239"/>
      <c r="G7" s="333">
        <f t="shared" si="0"/>
        <v>0</v>
      </c>
    </row>
    <row r="8" spans="1:7" ht="27">
      <c r="A8" s="93">
        <v>4</v>
      </c>
      <c r="B8" s="75" t="s">
        <v>359</v>
      </c>
      <c r="C8" s="91" t="s">
        <v>356</v>
      </c>
      <c r="D8" s="92">
        <v>35</v>
      </c>
      <c r="E8" s="334"/>
      <c r="F8" s="239"/>
      <c r="G8" s="333">
        <f t="shared" si="0"/>
        <v>0</v>
      </c>
    </row>
    <row r="9" spans="1:7" ht="25.5">
      <c r="A9" s="93">
        <v>5</v>
      </c>
      <c r="B9" s="75" t="s">
        <v>360</v>
      </c>
      <c r="C9" s="91" t="s">
        <v>12</v>
      </c>
      <c r="D9" s="92">
        <v>2.5</v>
      </c>
      <c r="E9" s="334"/>
      <c r="F9" s="239"/>
      <c r="G9" s="333">
        <f t="shared" si="0"/>
        <v>0</v>
      </c>
    </row>
    <row r="10" spans="1:7" ht="12.75">
      <c r="A10" s="93">
        <v>6</v>
      </c>
      <c r="B10" s="75" t="s">
        <v>361</v>
      </c>
      <c r="C10" s="91" t="s">
        <v>362</v>
      </c>
      <c r="D10" s="92">
        <v>2</v>
      </c>
      <c r="E10" s="334"/>
      <c r="F10" s="239"/>
      <c r="G10" s="333">
        <f t="shared" si="0"/>
        <v>0</v>
      </c>
    </row>
    <row r="11" spans="1:7" ht="12.75">
      <c r="A11" s="93">
        <v>7</v>
      </c>
      <c r="B11" s="75" t="s">
        <v>363</v>
      </c>
      <c r="C11" s="91" t="s">
        <v>362</v>
      </c>
      <c r="D11" s="92">
        <v>1</v>
      </c>
      <c r="E11" s="334"/>
      <c r="F11" s="239"/>
      <c r="G11" s="333">
        <f t="shared" si="0"/>
        <v>0</v>
      </c>
    </row>
    <row r="12" spans="1:7" ht="12.75">
      <c r="A12" s="93">
        <v>8</v>
      </c>
      <c r="B12" s="75" t="s">
        <v>364</v>
      </c>
      <c r="E12" s="250"/>
      <c r="F12" s="250"/>
      <c r="G12" s="336">
        <f t="shared" si="0"/>
        <v>0</v>
      </c>
    </row>
    <row r="13" spans="1:7" ht="12.75">
      <c r="A13" s="93"/>
      <c r="B13" s="75" t="s">
        <v>365</v>
      </c>
      <c r="C13" s="91" t="s">
        <v>356</v>
      </c>
      <c r="D13" s="92">
        <v>15</v>
      </c>
      <c r="E13" s="334"/>
      <c r="F13" s="239"/>
      <c r="G13" s="333">
        <f t="shared" si="0"/>
        <v>0</v>
      </c>
    </row>
    <row r="14" spans="1:7" ht="12.75">
      <c r="A14" s="93"/>
      <c r="B14" s="75" t="s">
        <v>366</v>
      </c>
      <c r="C14" s="91" t="s">
        <v>69</v>
      </c>
      <c r="D14" s="92">
        <v>1</v>
      </c>
      <c r="E14" s="334"/>
      <c r="F14" s="239"/>
      <c r="G14" s="333">
        <f t="shared" si="0"/>
        <v>0</v>
      </c>
    </row>
    <row r="15" spans="1:7" ht="12.75">
      <c r="A15" s="93"/>
      <c r="B15" s="75" t="s">
        <v>367</v>
      </c>
      <c r="C15" s="95" t="s">
        <v>69</v>
      </c>
      <c r="D15" s="92">
        <v>1</v>
      </c>
      <c r="E15" s="334"/>
      <c r="F15" s="239"/>
      <c r="G15" s="333">
        <f t="shared" si="0"/>
        <v>0</v>
      </c>
    </row>
    <row r="16" spans="1:7" ht="14.25">
      <c r="A16" s="93"/>
      <c r="B16" s="377" t="s">
        <v>368</v>
      </c>
      <c r="C16" s="95" t="s">
        <v>356</v>
      </c>
      <c r="D16" s="92">
        <v>10</v>
      </c>
      <c r="E16" s="382"/>
      <c r="F16" s="239"/>
      <c r="G16" s="383">
        <f t="shared" si="0"/>
        <v>0</v>
      </c>
    </row>
    <row r="17" spans="1:7" ht="12.75">
      <c r="A17" s="93"/>
      <c r="B17" s="378"/>
      <c r="C17" s="95"/>
      <c r="E17" s="379"/>
      <c r="F17" s="381"/>
      <c r="G17" s="380"/>
    </row>
    <row r="18" spans="1:7" ht="12.75">
      <c r="A18" s="93" t="s">
        <v>109</v>
      </c>
      <c r="B18" s="75" t="s">
        <v>371</v>
      </c>
      <c r="C18" s="91" t="s">
        <v>69</v>
      </c>
      <c r="D18" s="92">
        <v>1</v>
      </c>
      <c r="E18" s="334"/>
      <c r="F18" s="239"/>
      <c r="G18" s="333">
        <f>D18*E18</f>
        <v>0</v>
      </c>
    </row>
    <row r="19" spans="1:7" ht="12.75">
      <c r="A19" s="93" t="s">
        <v>370</v>
      </c>
      <c r="B19" s="96" t="s">
        <v>373</v>
      </c>
      <c r="C19" s="91" t="s">
        <v>362</v>
      </c>
      <c r="D19" s="92">
        <v>1</v>
      </c>
      <c r="E19" s="334"/>
      <c r="F19" s="239"/>
      <c r="G19" s="333">
        <f>D19*E19</f>
        <v>0</v>
      </c>
    </row>
    <row r="20" spans="1:7" ht="12.75">
      <c r="A20" s="93"/>
      <c r="E20" s="249"/>
      <c r="F20" s="249"/>
      <c r="G20" s="253"/>
    </row>
    <row r="21" spans="1:7" ht="12.75">
      <c r="A21" s="97"/>
      <c r="C21" s="59" t="s">
        <v>342</v>
      </c>
      <c r="G21" s="376">
        <f>SUM(G5:G19)</f>
        <v>0</v>
      </c>
    </row>
    <row r="22" spans="1:7" ht="12.75">
      <c r="A22" s="97"/>
      <c r="G22" s="251"/>
    </row>
    <row r="23" spans="1:256" ht="12.75">
      <c r="A23" s="89" t="s">
        <v>374</v>
      </c>
      <c r="B23" s="459" t="s">
        <v>375</v>
      </c>
      <c r="D23" s="99"/>
      <c r="G23" s="252"/>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00"/>
      <c r="FE23" s="100"/>
      <c r="FF23" s="100"/>
      <c r="FG23" s="100"/>
      <c r="FH23" s="100"/>
      <c r="FI23" s="100"/>
      <c r="FJ23" s="100"/>
      <c r="FK23" s="100"/>
      <c r="FL23" s="100"/>
      <c r="FM23" s="100"/>
      <c r="FN23" s="100"/>
      <c r="FO23" s="100"/>
      <c r="FP23" s="100"/>
      <c r="FQ23" s="100"/>
      <c r="FR23" s="100"/>
      <c r="FS23" s="100"/>
      <c r="FT23" s="100"/>
      <c r="FU23" s="100"/>
      <c r="FV23" s="100"/>
      <c r="FW23" s="100"/>
      <c r="FX23" s="100"/>
      <c r="FY23" s="100"/>
      <c r="FZ23" s="100"/>
      <c r="GA23" s="100"/>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c r="HI23" s="100"/>
      <c r="HJ23" s="100"/>
      <c r="HK23" s="100"/>
      <c r="HL23" s="100"/>
      <c r="HM23" s="100"/>
      <c r="HN23" s="100"/>
      <c r="HO23" s="100"/>
      <c r="HP23" s="100"/>
      <c r="HQ23" s="100"/>
      <c r="HR23" s="100"/>
      <c r="HS23" s="100"/>
      <c r="HT23" s="100"/>
      <c r="HU23" s="100"/>
      <c r="HV23" s="100"/>
      <c r="HW23" s="100"/>
      <c r="HX23" s="100"/>
      <c r="HY23" s="100"/>
      <c r="HZ23" s="100"/>
      <c r="IA23" s="100"/>
      <c r="IB23" s="100"/>
      <c r="IC23" s="100"/>
      <c r="ID23" s="100"/>
      <c r="IE23" s="100"/>
      <c r="IF23" s="100"/>
      <c r="IG23" s="100"/>
      <c r="IH23" s="100"/>
      <c r="II23" s="100"/>
      <c r="IJ23" s="100"/>
      <c r="IK23" s="100"/>
      <c r="IL23" s="100"/>
      <c r="IM23" s="100"/>
      <c r="IN23" s="100"/>
      <c r="IO23" s="100"/>
      <c r="IP23" s="100"/>
      <c r="IQ23" s="100"/>
      <c r="IR23" s="100"/>
      <c r="IS23" s="100"/>
      <c r="IT23" s="100"/>
      <c r="IU23" s="100"/>
      <c r="IV23" s="100"/>
    </row>
    <row r="24" spans="1:256" ht="25.5">
      <c r="A24" s="93" t="s">
        <v>376</v>
      </c>
      <c r="B24" s="457" t="s">
        <v>377</v>
      </c>
      <c r="C24" s="95"/>
      <c r="D24" s="99"/>
      <c r="G24" s="253"/>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c r="IO24" s="102"/>
      <c r="IP24" s="102"/>
      <c r="IQ24" s="102"/>
      <c r="IR24" s="102"/>
      <c r="IS24" s="102"/>
      <c r="IT24" s="102"/>
      <c r="IU24" s="102"/>
      <c r="IV24" s="102"/>
    </row>
    <row r="25" spans="1:256" ht="38.25">
      <c r="A25" s="97"/>
      <c r="B25" s="458" t="s">
        <v>698</v>
      </c>
      <c r="C25" s="390" t="s">
        <v>69</v>
      </c>
      <c r="D25" s="396">
        <v>1</v>
      </c>
      <c r="E25" s="334"/>
      <c r="F25" s="397"/>
      <c r="G25" s="333">
        <f>D25*E25</f>
        <v>0</v>
      </c>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c r="IO25" s="102"/>
      <c r="IP25" s="102"/>
      <c r="IQ25" s="102"/>
      <c r="IR25" s="102"/>
      <c r="IS25" s="102"/>
      <c r="IT25" s="102"/>
      <c r="IU25" s="102"/>
      <c r="IV25" s="102"/>
    </row>
    <row r="26" spans="1:256" ht="25.5">
      <c r="A26" s="97"/>
      <c r="B26" s="458" t="s">
        <v>699</v>
      </c>
      <c r="C26" s="390" t="s">
        <v>69</v>
      </c>
      <c r="D26" s="396">
        <v>1</v>
      </c>
      <c r="E26" s="334"/>
      <c r="F26" s="397"/>
      <c r="G26" s="333">
        <f aca="true" t="shared" si="1" ref="G26:G48">D26*E26</f>
        <v>0</v>
      </c>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c r="IR26" s="102"/>
      <c r="IS26" s="102"/>
      <c r="IT26" s="102"/>
      <c r="IU26" s="102"/>
      <c r="IV26" s="102"/>
    </row>
    <row r="27" spans="1:256" ht="25.5">
      <c r="A27" s="97"/>
      <c r="B27" s="458" t="s">
        <v>700</v>
      </c>
      <c r="C27" s="390" t="s">
        <v>69</v>
      </c>
      <c r="D27" s="396">
        <v>1</v>
      </c>
      <c r="E27" s="334"/>
      <c r="F27" s="397"/>
      <c r="G27" s="333">
        <f t="shared" si="1"/>
        <v>0</v>
      </c>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c r="IR27" s="102"/>
      <c r="IS27" s="102"/>
      <c r="IT27" s="102"/>
      <c r="IU27" s="102"/>
      <c r="IV27" s="102"/>
    </row>
    <row r="28" spans="1:256" ht="38.25">
      <c r="A28" s="97"/>
      <c r="B28" s="458" t="s">
        <v>701</v>
      </c>
      <c r="C28" s="390" t="s">
        <v>69</v>
      </c>
      <c r="D28" s="396">
        <v>1</v>
      </c>
      <c r="E28" s="334"/>
      <c r="F28" s="397"/>
      <c r="G28" s="333">
        <f t="shared" si="1"/>
        <v>0</v>
      </c>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c r="IO28" s="102"/>
      <c r="IP28" s="102"/>
      <c r="IQ28" s="102"/>
      <c r="IR28" s="102"/>
      <c r="IS28" s="102"/>
      <c r="IT28" s="102"/>
      <c r="IU28" s="102"/>
      <c r="IV28" s="102"/>
    </row>
    <row r="29" spans="1:256" ht="38.25">
      <c r="A29" s="97"/>
      <c r="B29" s="458" t="s">
        <v>702</v>
      </c>
      <c r="C29" s="390" t="s">
        <v>362</v>
      </c>
      <c r="D29" s="396">
        <v>1</v>
      </c>
      <c r="E29" s="334"/>
      <c r="F29" s="397"/>
      <c r="G29" s="333">
        <f t="shared" si="1"/>
        <v>0</v>
      </c>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c r="IO29" s="102"/>
      <c r="IP29" s="102"/>
      <c r="IQ29" s="102"/>
      <c r="IR29" s="102"/>
      <c r="IS29" s="102"/>
      <c r="IT29" s="102"/>
      <c r="IU29" s="102"/>
      <c r="IV29" s="102"/>
    </row>
    <row r="30" spans="1:256" ht="25.5">
      <c r="A30" s="97"/>
      <c r="B30" s="458" t="s">
        <v>703</v>
      </c>
      <c r="C30" s="390" t="s">
        <v>69</v>
      </c>
      <c r="D30" s="396">
        <v>2</v>
      </c>
      <c r="E30" s="334"/>
      <c r="F30" s="397"/>
      <c r="G30" s="333">
        <f t="shared" si="1"/>
        <v>0</v>
      </c>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02"/>
      <c r="IN30" s="102"/>
      <c r="IO30" s="102"/>
      <c r="IP30" s="102"/>
      <c r="IQ30" s="102"/>
      <c r="IR30" s="102"/>
      <c r="IS30" s="102"/>
      <c r="IT30" s="102"/>
      <c r="IU30" s="102"/>
      <c r="IV30" s="102"/>
    </row>
    <row r="31" spans="1:256" ht="25.5">
      <c r="A31" s="97"/>
      <c r="B31" s="458" t="s">
        <v>704</v>
      </c>
      <c r="C31" s="390" t="s">
        <v>69</v>
      </c>
      <c r="D31" s="396">
        <v>1</v>
      </c>
      <c r="E31" s="334"/>
      <c r="F31" s="397"/>
      <c r="G31" s="333">
        <f t="shared" si="1"/>
        <v>0</v>
      </c>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c r="IO31" s="102"/>
      <c r="IP31" s="102"/>
      <c r="IQ31" s="102"/>
      <c r="IR31" s="102"/>
      <c r="IS31" s="102"/>
      <c r="IT31" s="102"/>
      <c r="IU31" s="102"/>
      <c r="IV31" s="102"/>
    </row>
    <row r="32" spans="1:256" ht="38.25">
      <c r="A32" s="97"/>
      <c r="B32" s="458" t="s">
        <v>705</v>
      </c>
      <c r="C32" s="390" t="s">
        <v>69</v>
      </c>
      <c r="D32" s="396">
        <v>1</v>
      </c>
      <c r="E32" s="334"/>
      <c r="F32" s="397"/>
      <c r="G32" s="333">
        <f t="shared" si="1"/>
        <v>0</v>
      </c>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c r="IO32" s="102"/>
      <c r="IP32" s="102"/>
      <c r="IQ32" s="102"/>
      <c r="IR32" s="102"/>
      <c r="IS32" s="102"/>
      <c r="IT32" s="102"/>
      <c r="IU32" s="102"/>
      <c r="IV32" s="102"/>
    </row>
    <row r="33" spans="1:256" ht="25.5">
      <c r="A33" s="97"/>
      <c r="B33" s="458" t="s">
        <v>706</v>
      </c>
      <c r="C33" s="390" t="s">
        <v>69</v>
      </c>
      <c r="D33" s="396">
        <v>1</v>
      </c>
      <c r="E33" s="334"/>
      <c r="F33" s="397"/>
      <c r="G33" s="333">
        <f t="shared" si="1"/>
        <v>0</v>
      </c>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02"/>
      <c r="IN33" s="102"/>
      <c r="IO33" s="102"/>
      <c r="IP33" s="102"/>
      <c r="IQ33" s="102"/>
      <c r="IR33" s="102"/>
      <c r="IS33" s="102"/>
      <c r="IT33" s="102"/>
      <c r="IU33" s="102"/>
      <c r="IV33" s="102"/>
    </row>
    <row r="34" spans="1:256" ht="25.5">
      <c r="A34" s="97"/>
      <c r="B34" s="458" t="s">
        <v>707</v>
      </c>
      <c r="C34" s="390" t="s">
        <v>69</v>
      </c>
      <c r="D34" s="396">
        <v>1</v>
      </c>
      <c r="E34" s="334"/>
      <c r="F34" s="397"/>
      <c r="G34" s="333">
        <f t="shared" si="1"/>
        <v>0</v>
      </c>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c r="IR34" s="102"/>
      <c r="IS34" s="102"/>
      <c r="IT34" s="102"/>
      <c r="IU34" s="102"/>
      <c r="IV34" s="102"/>
    </row>
    <row r="35" spans="1:256" ht="25.5">
      <c r="A35" s="97"/>
      <c r="B35" s="458" t="s">
        <v>708</v>
      </c>
      <c r="C35" s="390" t="s">
        <v>69</v>
      </c>
      <c r="D35" s="396">
        <v>1</v>
      </c>
      <c r="E35" s="334"/>
      <c r="F35" s="397"/>
      <c r="G35" s="333">
        <f t="shared" si="1"/>
        <v>0</v>
      </c>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c r="II35" s="102"/>
      <c r="IJ35" s="102"/>
      <c r="IK35" s="102"/>
      <c r="IL35" s="102"/>
      <c r="IM35" s="102"/>
      <c r="IN35" s="102"/>
      <c r="IO35" s="102"/>
      <c r="IP35" s="102"/>
      <c r="IQ35" s="102"/>
      <c r="IR35" s="102"/>
      <c r="IS35" s="102"/>
      <c r="IT35" s="102"/>
      <c r="IU35" s="102"/>
      <c r="IV35" s="102"/>
    </row>
    <row r="36" spans="1:256" ht="25.5">
      <c r="A36" s="97"/>
      <c r="B36" s="458" t="s">
        <v>709</v>
      </c>
      <c r="C36" s="390" t="s">
        <v>69</v>
      </c>
      <c r="D36" s="396">
        <v>1</v>
      </c>
      <c r="E36" s="334"/>
      <c r="F36" s="397"/>
      <c r="G36" s="333">
        <f t="shared" si="1"/>
        <v>0</v>
      </c>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c r="II36" s="102"/>
      <c r="IJ36" s="102"/>
      <c r="IK36" s="102"/>
      <c r="IL36" s="102"/>
      <c r="IM36" s="102"/>
      <c r="IN36" s="102"/>
      <c r="IO36" s="102"/>
      <c r="IP36" s="102"/>
      <c r="IQ36" s="102"/>
      <c r="IR36" s="102"/>
      <c r="IS36" s="102"/>
      <c r="IT36" s="102"/>
      <c r="IU36" s="102"/>
      <c r="IV36" s="102"/>
    </row>
    <row r="37" spans="1:256" ht="25.5">
      <c r="A37" s="97"/>
      <c r="B37" s="458" t="s">
        <v>710</v>
      </c>
      <c r="C37" s="390" t="s">
        <v>69</v>
      </c>
      <c r="D37" s="396">
        <v>2</v>
      </c>
      <c r="E37" s="334"/>
      <c r="F37" s="397"/>
      <c r="G37" s="333">
        <f t="shared" si="1"/>
        <v>0</v>
      </c>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c r="IO37" s="102"/>
      <c r="IP37" s="102"/>
      <c r="IQ37" s="102"/>
      <c r="IR37" s="102"/>
      <c r="IS37" s="102"/>
      <c r="IT37" s="102"/>
      <c r="IU37" s="102"/>
      <c r="IV37" s="102"/>
    </row>
    <row r="38" spans="1:256" ht="25.5">
      <c r="A38" s="97"/>
      <c r="B38" s="458" t="s">
        <v>711</v>
      </c>
      <c r="C38" s="390" t="s">
        <v>69</v>
      </c>
      <c r="D38" s="396">
        <v>1</v>
      </c>
      <c r="E38" s="334"/>
      <c r="F38" s="397"/>
      <c r="G38" s="333">
        <f t="shared" si="1"/>
        <v>0</v>
      </c>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c r="ID38" s="102"/>
      <c r="IE38" s="102"/>
      <c r="IF38" s="102"/>
      <c r="IG38" s="102"/>
      <c r="IH38" s="102"/>
      <c r="II38" s="102"/>
      <c r="IJ38" s="102"/>
      <c r="IK38" s="102"/>
      <c r="IL38" s="102"/>
      <c r="IM38" s="102"/>
      <c r="IN38" s="102"/>
      <c r="IO38" s="102"/>
      <c r="IP38" s="102"/>
      <c r="IQ38" s="102"/>
      <c r="IR38" s="102"/>
      <c r="IS38" s="102"/>
      <c r="IT38" s="102"/>
      <c r="IU38" s="102"/>
      <c r="IV38" s="102"/>
    </row>
    <row r="39" spans="1:256" ht="25.5">
      <c r="A39" s="97"/>
      <c r="B39" s="458" t="s">
        <v>712</v>
      </c>
      <c r="C39" s="390" t="s">
        <v>69</v>
      </c>
      <c r="D39" s="396">
        <v>1</v>
      </c>
      <c r="E39" s="334"/>
      <c r="F39" s="397"/>
      <c r="G39" s="333">
        <f t="shared" si="1"/>
        <v>0</v>
      </c>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2"/>
      <c r="GQ39" s="102"/>
      <c r="GR39" s="102"/>
      <c r="GS39" s="102"/>
      <c r="GT39" s="102"/>
      <c r="GU39" s="102"/>
      <c r="GV39" s="102"/>
      <c r="GW39" s="102"/>
      <c r="GX39" s="102"/>
      <c r="GY39" s="102"/>
      <c r="GZ39" s="102"/>
      <c r="HA39" s="102"/>
      <c r="HB39" s="102"/>
      <c r="HC39" s="102"/>
      <c r="HD39" s="102"/>
      <c r="HE39" s="102"/>
      <c r="HF39" s="102"/>
      <c r="HG39" s="102"/>
      <c r="HH39" s="102"/>
      <c r="HI39" s="102"/>
      <c r="HJ39" s="102"/>
      <c r="HK39" s="102"/>
      <c r="HL39" s="102"/>
      <c r="HM39" s="102"/>
      <c r="HN39" s="102"/>
      <c r="HO39" s="102"/>
      <c r="HP39" s="102"/>
      <c r="HQ39" s="102"/>
      <c r="HR39" s="102"/>
      <c r="HS39" s="102"/>
      <c r="HT39" s="102"/>
      <c r="HU39" s="102"/>
      <c r="HV39" s="102"/>
      <c r="HW39" s="102"/>
      <c r="HX39" s="102"/>
      <c r="HY39" s="102"/>
      <c r="HZ39" s="102"/>
      <c r="IA39" s="102"/>
      <c r="IB39" s="102"/>
      <c r="IC39" s="102"/>
      <c r="ID39" s="102"/>
      <c r="IE39" s="102"/>
      <c r="IF39" s="102"/>
      <c r="IG39" s="102"/>
      <c r="IH39" s="102"/>
      <c r="II39" s="102"/>
      <c r="IJ39" s="102"/>
      <c r="IK39" s="102"/>
      <c r="IL39" s="102"/>
      <c r="IM39" s="102"/>
      <c r="IN39" s="102"/>
      <c r="IO39" s="102"/>
      <c r="IP39" s="102"/>
      <c r="IQ39" s="102"/>
      <c r="IR39" s="102"/>
      <c r="IS39" s="102"/>
      <c r="IT39" s="102"/>
      <c r="IU39" s="102"/>
      <c r="IV39" s="102"/>
    </row>
    <row r="40" spans="1:256" ht="25.5">
      <c r="A40" s="97"/>
      <c r="B40" s="458" t="s">
        <v>713</v>
      </c>
      <c r="C40" s="390" t="s">
        <v>69</v>
      </c>
      <c r="D40" s="396">
        <v>1</v>
      </c>
      <c r="E40" s="334"/>
      <c r="F40" s="397"/>
      <c r="G40" s="333">
        <f t="shared" si="1"/>
        <v>0</v>
      </c>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2"/>
      <c r="IP40" s="102"/>
      <c r="IQ40" s="102"/>
      <c r="IR40" s="102"/>
      <c r="IS40" s="102"/>
      <c r="IT40" s="102"/>
      <c r="IU40" s="102"/>
      <c r="IV40" s="102"/>
    </row>
    <row r="41" spans="1:256" ht="25.5">
      <c r="A41" s="97"/>
      <c r="B41" s="389" t="s">
        <v>714</v>
      </c>
      <c r="C41" s="390" t="s">
        <v>69</v>
      </c>
      <c r="D41" s="396">
        <v>3</v>
      </c>
      <c r="E41" s="334"/>
      <c r="F41" s="397"/>
      <c r="G41" s="333">
        <f t="shared" si="1"/>
        <v>0</v>
      </c>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c r="IR41" s="102"/>
      <c r="IS41" s="102"/>
      <c r="IT41" s="102"/>
      <c r="IU41" s="102"/>
      <c r="IV41" s="102"/>
    </row>
    <row r="42" spans="1:256" ht="25.5">
      <c r="A42" s="97"/>
      <c r="B42" s="389" t="s">
        <v>715</v>
      </c>
      <c r="C42" s="390" t="s">
        <v>69</v>
      </c>
      <c r="D42" s="396">
        <v>1</v>
      </c>
      <c r="E42" s="334"/>
      <c r="F42" s="397"/>
      <c r="G42" s="333">
        <f t="shared" si="1"/>
        <v>0</v>
      </c>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c r="IG42" s="102"/>
      <c r="IH42" s="102"/>
      <c r="II42" s="102"/>
      <c r="IJ42" s="102"/>
      <c r="IK42" s="102"/>
      <c r="IL42" s="102"/>
      <c r="IM42" s="102"/>
      <c r="IN42" s="102"/>
      <c r="IO42" s="102"/>
      <c r="IP42" s="102"/>
      <c r="IQ42" s="102"/>
      <c r="IR42" s="102"/>
      <c r="IS42" s="102"/>
      <c r="IT42" s="102"/>
      <c r="IU42" s="102"/>
      <c r="IV42" s="102"/>
    </row>
    <row r="43" spans="1:256" ht="25.5">
      <c r="A43" s="97"/>
      <c r="B43" s="389" t="s">
        <v>716</v>
      </c>
      <c r="C43" s="390" t="s">
        <v>69</v>
      </c>
      <c r="D43" s="396">
        <v>1</v>
      </c>
      <c r="E43" s="334"/>
      <c r="F43" s="397"/>
      <c r="G43" s="333">
        <f t="shared" si="1"/>
        <v>0</v>
      </c>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2"/>
      <c r="IH43" s="102"/>
      <c r="II43" s="102"/>
      <c r="IJ43" s="102"/>
      <c r="IK43" s="102"/>
      <c r="IL43" s="102"/>
      <c r="IM43" s="102"/>
      <c r="IN43" s="102"/>
      <c r="IO43" s="102"/>
      <c r="IP43" s="102"/>
      <c r="IQ43" s="102"/>
      <c r="IR43" s="102"/>
      <c r="IS43" s="102"/>
      <c r="IT43" s="102"/>
      <c r="IU43" s="102"/>
      <c r="IV43" s="102"/>
    </row>
    <row r="44" spans="1:256" ht="25.5">
      <c r="A44" s="97"/>
      <c r="B44" s="389" t="s">
        <v>717</v>
      </c>
      <c r="C44" s="390" t="s">
        <v>69</v>
      </c>
      <c r="D44" s="396">
        <v>1</v>
      </c>
      <c r="E44" s="334"/>
      <c r="F44" s="397"/>
      <c r="G44" s="333">
        <f t="shared" si="1"/>
        <v>0</v>
      </c>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2"/>
      <c r="GT44" s="102"/>
      <c r="GU44" s="102"/>
      <c r="GV44" s="102"/>
      <c r="GW44" s="102"/>
      <c r="GX44" s="102"/>
      <c r="GY44" s="102"/>
      <c r="GZ44" s="102"/>
      <c r="HA44" s="102"/>
      <c r="HB44" s="102"/>
      <c r="HC44" s="102"/>
      <c r="HD44" s="102"/>
      <c r="HE44" s="102"/>
      <c r="HF44" s="102"/>
      <c r="HG44" s="102"/>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c r="ID44" s="102"/>
      <c r="IE44" s="102"/>
      <c r="IF44" s="102"/>
      <c r="IG44" s="102"/>
      <c r="IH44" s="102"/>
      <c r="II44" s="102"/>
      <c r="IJ44" s="102"/>
      <c r="IK44" s="102"/>
      <c r="IL44" s="102"/>
      <c r="IM44" s="102"/>
      <c r="IN44" s="102"/>
      <c r="IO44" s="102"/>
      <c r="IP44" s="102"/>
      <c r="IQ44" s="102"/>
      <c r="IR44" s="102"/>
      <c r="IS44" s="102"/>
      <c r="IT44" s="102"/>
      <c r="IU44" s="102"/>
      <c r="IV44" s="102"/>
    </row>
    <row r="45" spans="1:256" ht="25.5">
      <c r="A45" s="97"/>
      <c r="B45" s="389" t="s">
        <v>718</v>
      </c>
      <c r="C45" s="390" t="s">
        <v>69</v>
      </c>
      <c r="D45" s="396">
        <v>1</v>
      </c>
      <c r="E45" s="334"/>
      <c r="F45" s="397"/>
      <c r="G45" s="333">
        <f t="shared" si="1"/>
        <v>0</v>
      </c>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ht="25.5">
      <c r="A46" s="97"/>
      <c r="B46" s="389" t="s">
        <v>719</v>
      </c>
      <c r="C46" s="390" t="s">
        <v>69</v>
      </c>
      <c r="D46" s="396">
        <v>1</v>
      </c>
      <c r="E46" s="334"/>
      <c r="F46" s="397"/>
      <c r="G46" s="333">
        <f t="shared" si="1"/>
        <v>0</v>
      </c>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ht="25.5">
      <c r="A47" s="97"/>
      <c r="B47" s="389" t="s">
        <v>720</v>
      </c>
      <c r="C47" s="390" t="s">
        <v>69</v>
      </c>
      <c r="D47" s="396">
        <v>1</v>
      </c>
      <c r="E47" s="334"/>
      <c r="F47" s="397"/>
      <c r="G47" s="333">
        <f t="shared" si="1"/>
        <v>0</v>
      </c>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ht="25.5">
      <c r="A48" s="97"/>
      <c r="B48" s="389" t="s">
        <v>721</v>
      </c>
      <c r="C48" s="390" t="s">
        <v>69</v>
      </c>
      <c r="D48" s="396">
        <v>1</v>
      </c>
      <c r="E48" s="334"/>
      <c r="F48" s="397"/>
      <c r="G48" s="333">
        <f t="shared" si="1"/>
        <v>0</v>
      </c>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ht="38.25">
      <c r="A49" s="97"/>
      <c r="B49" s="389" t="s">
        <v>722</v>
      </c>
      <c r="C49" s="390" t="s">
        <v>69</v>
      </c>
      <c r="D49" s="396">
        <v>1</v>
      </c>
      <c r="E49" s="334"/>
      <c r="F49" s="397"/>
      <c r="G49" s="333">
        <f aca="true" t="shared" si="2" ref="G49:G83">D49*E49</f>
        <v>0</v>
      </c>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ht="25.5">
      <c r="A50" s="97"/>
      <c r="B50" s="389" t="s">
        <v>723</v>
      </c>
      <c r="C50" s="390" t="s">
        <v>69</v>
      </c>
      <c r="D50" s="396">
        <v>1</v>
      </c>
      <c r="E50" s="334"/>
      <c r="F50" s="397"/>
      <c r="G50" s="333">
        <f t="shared" si="2"/>
        <v>0</v>
      </c>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1" spans="1:256" ht="25.5">
      <c r="A51" s="97"/>
      <c r="B51" s="389" t="s">
        <v>724</v>
      </c>
      <c r="C51" s="390" t="s">
        <v>69</v>
      </c>
      <c r="D51" s="396">
        <v>1</v>
      </c>
      <c r="E51" s="334"/>
      <c r="F51" s="397"/>
      <c r="G51" s="333">
        <f t="shared" si="2"/>
        <v>0</v>
      </c>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2"/>
      <c r="EA51" s="102"/>
      <c r="EB51" s="102"/>
      <c r="EC51" s="102"/>
      <c r="ED51" s="102"/>
      <c r="EE51" s="102"/>
      <c r="EF51" s="102"/>
      <c r="EG51" s="102"/>
      <c r="EH51" s="102"/>
      <c r="EI51" s="102"/>
      <c r="EJ51" s="102"/>
      <c r="EK51" s="102"/>
      <c r="EL51" s="102"/>
      <c r="EM51" s="102"/>
      <c r="EN51" s="102"/>
      <c r="EO51" s="102"/>
      <c r="EP51" s="102"/>
      <c r="EQ51" s="102"/>
      <c r="ER51" s="102"/>
      <c r="ES51" s="102"/>
      <c r="ET51" s="102"/>
      <c r="EU51" s="102"/>
      <c r="EV51" s="102"/>
      <c r="EW51" s="102"/>
      <c r="EX51" s="102"/>
      <c r="EY51" s="102"/>
      <c r="EZ51" s="102"/>
      <c r="FA51" s="102"/>
      <c r="FB51" s="102"/>
      <c r="FC51" s="102"/>
      <c r="FD51" s="102"/>
      <c r="FE51" s="102"/>
      <c r="FF51" s="102"/>
      <c r="FG51" s="102"/>
      <c r="FH51" s="102"/>
      <c r="FI51" s="102"/>
      <c r="FJ51" s="102"/>
      <c r="FK51" s="102"/>
      <c r="FL51" s="102"/>
      <c r="FM51" s="102"/>
      <c r="FN51" s="102"/>
      <c r="FO51" s="102"/>
      <c r="FP51" s="102"/>
      <c r="FQ51" s="102"/>
      <c r="FR51" s="102"/>
      <c r="FS51" s="102"/>
      <c r="FT51" s="102"/>
      <c r="FU51" s="102"/>
      <c r="FV51" s="102"/>
      <c r="FW51" s="102"/>
      <c r="FX51" s="102"/>
      <c r="FY51" s="102"/>
      <c r="FZ51" s="102"/>
      <c r="GA51" s="102"/>
      <c r="GB51" s="102"/>
      <c r="GC51" s="102"/>
      <c r="GD51" s="102"/>
      <c r="GE51" s="102"/>
      <c r="GF51" s="102"/>
      <c r="GG51" s="102"/>
      <c r="GH51" s="102"/>
      <c r="GI51" s="102"/>
      <c r="GJ51" s="102"/>
      <c r="GK51" s="102"/>
      <c r="GL51" s="102"/>
      <c r="GM51" s="102"/>
      <c r="GN51" s="102"/>
      <c r="GO51" s="102"/>
      <c r="GP51" s="102"/>
      <c r="GQ51" s="102"/>
      <c r="GR51" s="102"/>
      <c r="GS51" s="102"/>
      <c r="GT51" s="102"/>
      <c r="GU51" s="102"/>
      <c r="GV51" s="102"/>
      <c r="GW51" s="102"/>
      <c r="GX51" s="102"/>
      <c r="GY51" s="102"/>
      <c r="GZ51" s="102"/>
      <c r="HA51" s="102"/>
      <c r="HB51" s="102"/>
      <c r="HC51" s="102"/>
      <c r="HD51" s="102"/>
      <c r="HE51" s="102"/>
      <c r="HF51" s="102"/>
      <c r="HG51" s="102"/>
      <c r="HH51" s="102"/>
      <c r="HI51" s="102"/>
      <c r="HJ51" s="102"/>
      <c r="HK51" s="102"/>
      <c r="HL51" s="102"/>
      <c r="HM51" s="102"/>
      <c r="HN51" s="102"/>
      <c r="HO51" s="102"/>
      <c r="HP51" s="102"/>
      <c r="HQ51" s="102"/>
      <c r="HR51" s="102"/>
      <c r="HS51" s="102"/>
      <c r="HT51" s="102"/>
      <c r="HU51" s="102"/>
      <c r="HV51" s="102"/>
      <c r="HW51" s="102"/>
      <c r="HX51" s="102"/>
      <c r="HY51" s="102"/>
      <c r="HZ51" s="102"/>
      <c r="IA51" s="102"/>
      <c r="IB51" s="102"/>
      <c r="IC51" s="102"/>
      <c r="ID51" s="102"/>
      <c r="IE51" s="102"/>
      <c r="IF51" s="102"/>
      <c r="IG51" s="102"/>
      <c r="IH51" s="102"/>
      <c r="II51" s="102"/>
      <c r="IJ51" s="102"/>
      <c r="IK51" s="102"/>
      <c r="IL51" s="102"/>
      <c r="IM51" s="102"/>
      <c r="IN51" s="102"/>
      <c r="IO51" s="102"/>
      <c r="IP51" s="102"/>
      <c r="IQ51" s="102"/>
      <c r="IR51" s="102"/>
      <c r="IS51" s="102"/>
      <c r="IT51" s="102"/>
      <c r="IU51" s="102"/>
      <c r="IV51" s="102"/>
    </row>
    <row r="52" spans="1:256" ht="25.5">
      <c r="A52" s="97"/>
      <c r="B52" s="389" t="s">
        <v>725</v>
      </c>
      <c r="C52" s="390" t="s">
        <v>69</v>
      </c>
      <c r="D52" s="396">
        <v>1</v>
      </c>
      <c r="E52" s="334"/>
      <c r="F52" s="397"/>
      <c r="G52" s="333">
        <f t="shared" si="2"/>
        <v>0</v>
      </c>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c r="DY52" s="102"/>
      <c r="DZ52" s="102"/>
      <c r="EA52" s="102"/>
      <c r="EB52" s="102"/>
      <c r="EC52" s="102"/>
      <c r="ED52" s="102"/>
      <c r="EE52" s="102"/>
      <c r="EF52" s="102"/>
      <c r="EG52" s="102"/>
      <c r="EH52" s="102"/>
      <c r="EI52" s="102"/>
      <c r="EJ52" s="102"/>
      <c r="EK52" s="102"/>
      <c r="EL52" s="102"/>
      <c r="EM52" s="102"/>
      <c r="EN52" s="102"/>
      <c r="EO52" s="102"/>
      <c r="EP52" s="102"/>
      <c r="EQ52" s="102"/>
      <c r="ER52" s="102"/>
      <c r="ES52" s="102"/>
      <c r="ET52" s="102"/>
      <c r="EU52" s="102"/>
      <c r="EV52" s="102"/>
      <c r="EW52" s="102"/>
      <c r="EX52" s="102"/>
      <c r="EY52" s="102"/>
      <c r="EZ52" s="102"/>
      <c r="FA52" s="102"/>
      <c r="FB52" s="102"/>
      <c r="FC52" s="102"/>
      <c r="FD52" s="102"/>
      <c r="FE52" s="102"/>
      <c r="FF52" s="102"/>
      <c r="FG52" s="102"/>
      <c r="FH52" s="102"/>
      <c r="FI52" s="102"/>
      <c r="FJ52" s="102"/>
      <c r="FK52" s="102"/>
      <c r="FL52" s="102"/>
      <c r="FM52" s="102"/>
      <c r="FN52" s="102"/>
      <c r="FO52" s="102"/>
      <c r="FP52" s="102"/>
      <c r="FQ52" s="102"/>
      <c r="FR52" s="102"/>
      <c r="FS52" s="102"/>
      <c r="FT52" s="102"/>
      <c r="FU52" s="102"/>
      <c r="FV52" s="102"/>
      <c r="FW52" s="102"/>
      <c r="FX52" s="102"/>
      <c r="FY52" s="102"/>
      <c r="FZ52" s="102"/>
      <c r="GA52" s="102"/>
      <c r="GB52" s="102"/>
      <c r="GC52" s="102"/>
      <c r="GD52" s="102"/>
      <c r="GE52" s="102"/>
      <c r="GF52" s="102"/>
      <c r="GG52" s="102"/>
      <c r="GH52" s="102"/>
      <c r="GI52" s="102"/>
      <c r="GJ52" s="102"/>
      <c r="GK52" s="102"/>
      <c r="GL52" s="102"/>
      <c r="GM52" s="102"/>
      <c r="GN52" s="102"/>
      <c r="GO52" s="102"/>
      <c r="GP52" s="102"/>
      <c r="GQ52" s="102"/>
      <c r="GR52" s="102"/>
      <c r="GS52" s="102"/>
      <c r="GT52" s="102"/>
      <c r="GU52" s="102"/>
      <c r="GV52" s="102"/>
      <c r="GW52" s="102"/>
      <c r="GX52" s="102"/>
      <c r="GY52" s="102"/>
      <c r="GZ52" s="102"/>
      <c r="HA52" s="102"/>
      <c r="HB52" s="102"/>
      <c r="HC52" s="102"/>
      <c r="HD52" s="102"/>
      <c r="HE52" s="102"/>
      <c r="HF52" s="102"/>
      <c r="HG52" s="102"/>
      <c r="HH52" s="102"/>
      <c r="HI52" s="102"/>
      <c r="HJ52" s="102"/>
      <c r="HK52" s="102"/>
      <c r="HL52" s="102"/>
      <c r="HM52" s="102"/>
      <c r="HN52" s="102"/>
      <c r="HO52" s="102"/>
      <c r="HP52" s="102"/>
      <c r="HQ52" s="102"/>
      <c r="HR52" s="102"/>
      <c r="HS52" s="102"/>
      <c r="HT52" s="102"/>
      <c r="HU52" s="102"/>
      <c r="HV52" s="102"/>
      <c r="HW52" s="102"/>
      <c r="HX52" s="102"/>
      <c r="HY52" s="102"/>
      <c r="HZ52" s="102"/>
      <c r="IA52" s="102"/>
      <c r="IB52" s="102"/>
      <c r="IC52" s="102"/>
      <c r="ID52" s="102"/>
      <c r="IE52" s="102"/>
      <c r="IF52" s="102"/>
      <c r="IG52" s="102"/>
      <c r="IH52" s="102"/>
      <c r="II52" s="102"/>
      <c r="IJ52" s="102"/>
      <c r="IK52" s="102"/>
      <c r="IL52" s="102"/>
      <c r="IM52" s="102"/>
      <c r="IN52" s="102"/>
      <c r="IO52" s="102"/>
      <c r="IP52" s="102"/>
      <c r="IQ52" s="102"/>
      <c r="IR52" s="102"/>
      <c r="IS52" s="102"/>
      <c r="IT52" s="102"/>
      <c r="IU52" s="102"/>
      <c r="IV52" s="102"/>
    </row>
    <row r="53" spans="1:256" ht="25.5">
      <c r="A53" s="97"/>
      <c r="B53" s="389" t="s">
        <v>726</v>
      </c>
      <c r="C53" s="390" t="s">
        <v>69</v>
      </c>
      <c r="D53" s="396">
        <v>1</v>
      </c>
      <c r="E53" s="334"/>
      <c r="F53" s="397"/>
      <c r="G53" s="333">
        <f t="shared" si="2"/>
        <v>0</v>
      </c>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ht="21.75" customHeight="1">
      <c r="A54" s="97"/>
      <c r="B54" s="458" t="s">
        <v>727</v>
      </c>
      <c r="C54" s="390" t="s">
        <v>69</v>
      </c>
      <c r="D54" s="396">
        <v>1</v>
      </c>
      <c r="E54" s="334"/>
      <c r="F54" s="397"/>
      <c r="G54" s="333">
        <f t="shared" si="2"/>
        <v>0</v>
      </c>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ht="25.5">
      <c r="A55" s="97"/>
      <c r="B55" s="458" t="s">
        <v>728</v>
      </c>
      <c r="C55" s="390" t="s">
        <v>69</v>
      </c>
      <c r="D55" s="396">
        <v>1</v>
      </c>
      <c r="E55" s="334"/>
      <c r="F55" s="397"/>
      <c r="G55" s="333">
        <f t="shared" si="2"/>
        <v>0</v>
      </c>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ht="25.5">
      <c r="A56" s="97"/>
      <c r="B56" s="458" t="s">
        <v>729</v>
      </c>
      <c r="C56" s="390" t="s">
        <v>69</v>
      </c>
      <c r="D56" s="396">
        <v>1</v>
      </c>
      <c r="E56" s="334"/>
      <c r="F56" s="397"/>
      <c r="G56" s="333">
        <f t="shared" si="2"/>
        <v>0</v>
      </c>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ht="25.5">
      <c r="A57" s="97"/>
      <c r="B57" s="458" t="s">
        <v>794</v>
      </c>
      <c r="C57" s="390" t="s">
        <v>69</v>
      </c>
      <c r="D57" s="396">
        <v>1</v>
      </c>
      <c r="E57" s="334"/>
      <c r="F57" s="397"/>
      <c r="G57" s="333">
        <f t="shared" si="2"/>
        <v>0</v>
      </c>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ht="12.75">
      <c r="A58" s="97"/>
      <c r="B58" s="458" t="s">
        <v>765</v>
      </c>
      <c r="C58" s="390" t="s">
        <v>69</v>
      </c>
      <c r="D58" s="396">
        <v>1</v>
      </c>
      <c r="E58" s="334"/>
      <c r="F58" s="397"/>
      <c r="G58" s="333">
        <f t="shared" si="2"/>
        <v>0</v>
      </c>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row r="59" spans="1:256" ht="12.75">
      <c r="A59" s="97"/>
      <c r="B59" s="458" t="s">
        <v>764</v>
      </c>
      <c r="C59" s="390" t="s">
        <v>69</v>
      </c>
      <c r="D59" s="396">
        <v>1</v>
      </c>
      <c r="E59" s="334"/>
      <c r="F59" s="397"/>
      <c r="G59" s="333">
        <f t="shared" si="2"/>
        <v>0</v>
      </c>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c r="EO59" s="102"/>
      <c r="EP59" s="102"/>
      <c r="EQ59" s="102"/>
      <c r="ER59" s="102"/>
      <c r="ES59" s="102"/>
      <c r="ET59" s="102"/>
      <c r="EU59" s="102"/>
      <c r="EV59" s="102"/>
      <c r="EW59" s="102"/>
      <c r="EX59" s="102"/>
      <c r="EY59" s="102"/>
      <c r="EZ59" s="102"/>
      <c r="FA59" s="102"/>
      <c r="FB59" s="102"/>
      <c r="FC59" s="102"/>
      <c r="FD59" s="102"/>
      <c r="FE59" s="102"/>
      <c r="FF59" s="102"/>
      <c r="FG59" s="102"/>
      <c r="FH59" s="102"/>
      <c r="FI59" s="102"/>
      <c r="FJ59" s="102"/>
      <c r="FK59" s="102"/>
      <c r="FL59" s="102"/>
      <c r="FM59" s="102"/>
      <c r="FN59" s="102"/>
      <c r="FO59" s="102"/>
      <c r="FP59" s="102"/>
      <c r="FQ59" s="102"/>
      <c r="FR59" s="102"/>
      <c r="FS59" s="102"/>
      <c r="FT59" s="102"/>
      <c r="FU59" s="102"/>
      <c r="FV59" s="102"/>
      <c r="FW59" s="102"/>
      <c r="FX59" s="102"/>
      <c r="FY59" s="102"/>
      <c r="FZ59" s="102"/>
      <c r="GA59" s="102"/>
      <c r="GB59" s="102"/>
      <c r="GC59" s="102"/>
      <c r="GD59" s="102"/>
      <c r="GE59" s="102"/>
      <c r="GF59" s="102"/>
      <c r="GG59" s="102"/>
      <c r="GH59" s="102"/>
      <c r="GI59" s="102"/>
      <c r="GJ59" s="102"/>
      <c r="GK59" s="102"/>
      <c r="GL59" s="102"/>
      <c r="GM59" s="102"/>
      <c r="GN59" s="102"/>
      <c r="GO59" s="102"/>
      <c r="GP59" s="102"/>
      <c r="GQ59" s="102"/>
      <c r="GR59" s="102"/>
      <c r="GS59" s="102"/>
      <c r="GT59" s="102"/>
      <c r="GU59" s="102"/>
      <c r="GV59" s="102"/>
      <c r="GW59" s="102"/>
      <c r="GX59" s="102"/>
      <c r="GY59" s="102"/>
      <c r="GZ59" s="102"/>
      <c r="HA59" s="102"/>
      <c r="HB59" s="102"/>
      <c r="HC59" s="102"/>
      <c r="HD59" s="102"/>
      <c r="HE59" s="102"/>
      <c r="HF59" s="102"/>
      <c r="HG59" s="102"/>
      <c r="HH59" s="102"/>
      <c r="HI59" s="102"/>
      <c r="HJ59" s="102"/>
      <c r="HK59" s="102"/>
      <c r="HL59" s="102"/>
      <c r="HM59" s="102"/>
      <c r="HN59" s="102"/>
      <c r="HO59" s="102"/>
      <c r="HP59" s="102"/>
      <c r="HQ59" s="102"/>
      <c r="HR59" s="102"/>
      <c r="HS59" s="102"/>
      <c r="HT59" s="102"/>
      <c r="HU59" s="102"/>
      <c r="HV59" s="102"/>
      <c r="HW59" s="102"/>
      <c r="HX59" s="102"/>
      <c r="HY59" s="102"/>
      <c r="HZ59" s="102"/>
      <c r="IA59" s="102"/>
      <c r="IB59" s="102"/>
      <c r="IC59" s="102"/>
      <c r="ID59" s="102"/>
      <c r="IE59" s="102"/>
      <c r="IF59" s="102"/>
      <c r="IG59" s="102"/>
      <c r="IH59" s="102"/>
      <c r="II59" s="102"/>
      <c r="IJ59" s="102"/>
      <c r="IK59" s="102"/>
      <c r="IL59" s="102"/>
      <c r="IM59" s="102"/>
      <c r="IN59" s="102"/>
      <c r="IO59" s="102"/>
      <c r="IP59" s="102"/>
      <c r="IQ59" s="102"/>
      <c r="IR59" s="102"/>
      <c r="IS59" s="102"/>
      <c r="IT59" s="102"/>
      <c r="IU59" s="102"/>
      <c r="IV59" s="102"/>
    </row>
    <row r="60" spans="1:256" ht="38.25">
      <c r="A60" s="97"/>
      <c r="B60" s="458" t="s">
        <v>763</v>
      </c>
      <c r="C60" s="390" t="s">
        <v>69</v>
      </c>
      <c r="D60" s="396">
        <v>1</v>
      </c>
      <c r="E60" s="334"/>
      <c r="F60" s="397"/>
      <c r="G60" s="333">
        <f t="shared" si="2"/>
        <v>0</v>
      </c>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2"/>
      <c r="FF60" s="102"/>
      <c r="FG60" s="102"/>
      <c r="FH60" s="102"/>
      <c r="FI60" s="102"/>
      <c r="FJ60" s="102"/>
      <c r="FK60" s="102"/>
      <c r="FL60" s="102"/>
      <c r="FM60" s="102"/>
      <c r="FN60" s="102"/>
      <c r="FO60" s="102"/>
      <c r="FP60" s="102"/>
      <c r="FQ60" s="102"/>
      <c r="FR60" s="102"/>
      <c r="FS60" s="102"/>
      <c r="FT60" s="102"/>
      <c r="FU60" s="102"/>
      <c r="FV60" s="102"/>
      <c r="FW60" s="102"/>
      <c r="FX60" s="102"/>
      <c r="FY60" s="102"/>
      <c r="FZ60" s="102"/>
      <c r="GA60" s="102"/>
      <c r="GB60" s="102"/>
      <c r="GC60" s="102"/>
      <c r="GD60" s="102"/>
      <c r="GE60" s="102"/>
      <c r="GF60" s="102"/>
      <c r="GG60" s="102"/>
      <c r="GH60" s="102"/>
      <c r="GI60" s="102"/>
      <c r="GJ60" s="102"/>
      <c r="GK60" s="102"/>
      <c r="GL60" s="102"/>
      <c r="GM60" s="102"/>
      <c r="GN60" s="102"/>
      <c r="GO60" s="102"/>
      <c r="GP60" s="102"/>
      <c r="GQ60" s="102"/>
      <c r="GR60" s="102"/>
      <c r="GS60" s="102"/>
      <c r="GT60" s="102"/>
      <c r="GU60" s="102"/>
      <c r="GV60" s="102"/>
      <c r="GW60" s="102"/>
      <c r="GX60" s="102"/>
      <c r="GY60" s="102"/>
      <c r="GZ60" s="102"/>
      <c r="HA60" s="102"/>
      <c r="HB60" s="102"/>
      <c r="HC60" s="102"/>
      <c r="HD60" s="102"/>
      <c r="HE60" s="102"/>
      <c r="HF60" s="102"/>
      <c r="HG60" s="102"/>
      <c r="HH60" s="102"/>
      <c r="HI60" s="102"/>
      <c r="HJ60" s="102"/>
      <c r="HK60" s="102"/>
      <c r="HL60" s="102"/>
      <c r="HM60" s="102"/>
      <c r="HN60" s="102"/>
      <c r="HO60" s="102"/>
      <c r="HP60" s="102"/>
      <c r="HQ60" s="102"/>
      <c r="HR60" s="102"/>
      <c r="HS60" s="102"/>
      <c r="HT60" s="102"/>
      <c r="HU60" s="102"/>
      <c r="HV60" s="102"/>
      <c r="HW60" s="102"/>
      <c r="HX60" s="102"/>
      <c r="HY60" s="102"/>
      <c r="HZ60" s="102"/>
      <c r="IA60" s="102"/>
      <c r="IB60" s="102"/>
      <c r="IC60" s="102"/>
      <c r="ID60" s="102"/>
      <c r="IE60" s="102"/>
      <c r="IF60" s="102"/>
      <c r="IG60" s="102"/>
      <c r="IH60" s="102"/>
      <c r="II60" s="102"/>
      <c r="IJ60" s="102"/>
      <c r="IK60" s="102"/>
      <c r="IL60" s="102"/>
      <c r="IM60" s="102"/>
      <c r="IN60" s="102"/>
      <c r="IO60" s="102"/>
      <c r="IP60" s="102"/>
      <c r="IQ60" s="102"/>
      <c r="IR60" s="102"/>
      <c r="IS60" s="102"/>
      <c r="IT60" s="102"/>
      <c r="IU60" s="102"/>
      <c r="IV60" s="102"/>
    </row>
    <row r="61" spans="1:256" ht="32.25" customHeight="1">
      <c r="A61" s="97"/>
      <c r="B61" s="458" t="s">
        <v>762</v>
      </c>
      <c r="C61" s="390" t="s">
        <v>69</v>
      </c>
      <c r="D61" s="396">
        <v>1</v>
      </c>
      <c r="E61" s="334"/>
      <c r="F61" s="397"/>
      <c r="G61" s="333">
        <f t="shared" si="2"/>
        <v>0</v>
      </c>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row>
    <row r="62" spans="1:256" ht="25.5">
      <c r="A62" s="97"/>
      <c r="B62" s="458" t="s">
        <v>730</v>
      </c>
      <c r="C62" s="390" t="s">
        <v>69</v>
      </c>
      <c r="D62" s="396">
        <v>1</v>
      </c>
      <c r="E62" s="334"/>
      <c r="F62" s="397"/>
      <c r="G62" s="333">
        <f t="shared" si="2"/>
        <v>0</v>
      </c>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row>
    <row r="63" spans="1:256" ht="29.25" customHeight="1">
      <c r="A63" s="97"/>
      <c r="B63" s="458" t="s">
        <v>731</v>
      </c>
      <c r="C63" s="390" t="s">
        <v>69</v>
      </c>
      <c r="D63" s="396">
        <v>1</v>
      </c>
      <c r="E63" s="334"/>
      <c r="F63" s="397"/>
      <c r="G63" s="333">
        <f t="shared" si="2"/>
        <v>0</v>
      </c>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row>
    <row r="64" spans="1:256" ht="51">
      <c r="A64" s="97"/>
      <c r="B64" s="458" t="s">
        <v>761</v>
      </c>
      <c r="C64" s="390" t="s">
        <v>69</v>
      </c>
      <c r="D64" s="396">
        <v>1</v>
      </c>
      <c r="E64" s="334"/>
      <c r="F64" s="397"/>
      <c r="G64" s="333">
        <f t="shared" si="2"/>
        <v>0</v>
      </c>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c r="GD64" s="102"/>
      <c r="GE64" s="102"/>
      <c r="GF64" s="102"/>
      <c r="GG64" s="102"/>
      <c r="GH64" s="102"/>
      <c r="GI64" s="102"/>
      <c r="GJ64" s="102"/>
      <c r="GK64" s="102"/>
      <c r="GL64" s="102"/>
      <c r="GM64" s="102"/>
      <c r="GN64" s="102"/>
      <c r="GO64" s="102"/>
      <c r="GP64" s="102"/>
      <c r="GQ64" s="102"/>
      <c r="GR64" s="102"/>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c r="HU64" s="102"/>
      <c r="HV64" s="102"/>
      <c r="HW64" s="102"/>
      <c r="HX64" s="102"/>
      <c r="HY64" s="102"/>
      <c r="HZ64" s="102"/>
      <c r="IA64" s="102"/>
      <c r="IB64" s="102"/>
      <c r="IC64" s="102"/>
      <c r="ID64" s="102"/>
      <c r="IE64" s="102"/>
      <c r="IF64" s="102"/>
      <c r="IG64" s="102"/>
      <c r="IH64" s="102"/>
      <c r="II64" s="102"/>
      <c r="IJ64" s="102"/>
      <c r="IK64" s="102"/>
      <c r="IL64" s="102"/>
      <c r="IM64" s="102"/>
      <c r="IN64" s="102"/>
      <c r="IO64" s="102"/>
      <c r="IP64" s="102"/>
      <c r="IQ64" s="102"/>
      <c r="IR64" s="102"/>
      <c r="IS64" s="102"/>
      <c r="IT64" s="102"/>
      <c r="IU64" s="102"/>
      <c r="IV64" s="102"/>
    </row>
    <row r="65" spans="1:256" ht="63.75">
      <c r="A65" s="97"/>
      <c r="B65" s="389" t="s">
        <v>732</v>
      </c>
      <c r="C65" s="390" t="s">
        <v>362</v>
      </c>
      <c r="D65" s="396">
        <v>1</v>
      </c>
      <c r="E65" s="334"/>
      <c r="F65" s="397"/>
      <c r="G65" s="333">
        <f t="shared" si="2"/>
        <v>0</v>
      </c>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2"/>
      <c r="FF65" s="102"/>
      <c r="FG65" s="102"/>
      <c r="FH65" s="102"/>
      <c r="FI65" s="102"/>
      <c r="FJ65" s="102"/>
      <c r="FK65" s="102"/>
      <c r="FL65" s="102"/>
      <c r="FM65" s="102"/>
      <c r="FN65" s="102"/>
      <c r="FO65" s="102"/>
      <c r="FP65" s="102"/>
      <c r="FQ65" s="102"/>
      <c r="FR65" s="102"/>
      <c r="FS65" s="102"/>
      <c r="FT65" s="102"/>
      <c r="FU65" s="102"/>
      <c r="FV65" s="102"/>
      <c r="FW65" s="102"/>
      <c r="FX65" s="102"/>
      <c r="FY65" s="102"/>
      <c r="FZ65" s="102"/>
      <c r="GA65" s="102"/>
      <c r="GB65" s="102"/>
      <c r="GC65" s="102"/>
      <c r="GD65" s="102"/>
      <c r="GE65" s="102"/>
      <c r="GF65" s="102"/>
      <c r="GG65" s="102"/>
      <c r="GH65" s="102"/>
      <c r="GI65" s="102"/>
      <c r="GJ65" s="102"/>
      <c r="GK65" s="102"/>
      <c r="GL65" s="102"/>
      <c r="GM65" s="102"/>
      <c r="GN65" s="102"/>
      <c r="GO65" s="102"/>
      <c r="GP65" s="102"/>
      <c r="GQ65" s="102"/>
      <c r="GR65" s="102"/>
      <c r="GS65" s="102"/>
      <c r="GT65" s="102"/>
      <c r="GU65" s="102"/>
      <c r="GV65" s="102"/>
      <c r="GW65" s="102"/>
      <c r="GX65" s="102"/>
      <c r="GY65" s="102"/>
      <c r="GZ65" s="102"/>
      <c r="HA65" s="102"/>
      <c r="HB65" s="102"/>
      <c r="HC65" s="102"/>
      <c r="HD65" s="102"/>
      <c r="HE65" s="102"/>
      <c r="HF65" s="102"/>
      <c r="HG65" s="102"/>
      <c r="HH65" s="102"/>
      <c r="HI65" s="102"/>
      <c r="HJ65" s="102"/>
      <c r="HK65" s="102"/>
      <c r="HL65" s="102"/>
      <c r="HM65" s="102"/>
      <c r="HN65" s="102"/>
      <c r="HO65" s="102"/>
      <c r="HP65" s="102"/>
      <c r="HQ65" s="102"/>
      <c r="HR65" s="102"/>
      <c r="HS65" s="102"/>
      <c r="HT65" s="102"/>
      <c r="HU65" s="102"/>
      <c r="HV65" s="102"/>
      <c r="HW65" s="102"/>
      <c r="HX65" s="102"/>
      <c r="HY65" s="102"/>
      <c r="HZ65" s="102"/>
      <c r="IA65" s="102"/>
      <c r="IB65" s="102"/>
      <c r="IC65" s="102"/>
      <c r="ID65" s="102"/>
      <c r="IE65" s="102"/>
      <c r="IF65" s="102"/>
      <c r="IG65" s="102"/>
      <c r="IH65" s="102"/>
      <c r="II65" s="102"/>
      <c r="IJ65" s="102"/>
      <c r="IK65" s="102"/>
      <c r="IL65" s="102"/>
      <c r="IM65" s="102"/>
      <c r="IN65" s="102"/>
      <c r="IO65" s="102"/>
      <c r="IP65" s="102"/>
      <c r="IQ65" s="102"/>
      <c r="IR65" s="102"/>
      <c r="IS65" s="102"/>
      <c r="IT65" s="102"/>
      <c r="IU65" s="102"/>
      <c r="IV65" s="102"/>
    </row>
    <row r="66" spans="1:256" ht="25.5">
      <c r="A66" s="97"/>
      <c r="B66" s="389" t="s">
        <v>760</v>
      </c>
      <c r="C66" s="390" t="s">
        <v>69</v>
      </c>
      <c r="D66" s="396">
        <v>1</v>
      </c>
      <c r="E66" s="334"/>
      <c r="F66" s="397"/>
      <c r="G66" s="333">
        <f t="shared" si="2"/>
        <v>0</v>
      </c>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2"/>
      <c r="FF66" s="102"/>
      <c r="FG66" s="102"/>
      <c r="FH66" s="102"/>
      <c r="FI66" s="102"/>
      <c r="FJ66" s="102"/>
      <c r="FK66" s="102"/>
      <c r="FL66" s="102"/>
      <c r="FM66" s="102"/>
      <c r="FN66" s="102"/>
      <c r="FO66" s="102"/>
      <c r="FP66" s="102"/>
      <c r="FQ66" s="102"/>
      <c r="FR66" s="102"/>
      <c r="FS66" s="102"/>
      <c r="FT66" s="102"/>
      <c r="FU66" s="102"/>
      <c r="FV66" s="102"/>
      <c r="FW66" s="102"/>
      <c r="FX66" s="102"/>
      <c r="FY66" s="102"/>
      <c r="FZ66" s="102"/>
      <c r="GA66" s="102"/>
      <c r="GB66" s="102"/>
      <c r="GC66" s="102"/>
      <c r="GD66" s="102"/>
      <c r="GE66" s="102"/>
      <c r="GF66" s="102"/>
      <c r="GG66" s="102"/>
      <c r="GH66" s="102"/>
      <c r="GI66" s="102"/>
      <c r="GJ66" s="102"/>
      <c r="GK66" s="102"/>
      <c r="GL66" s="102"/>
      <c r="GM66" s="102"/>
      <c r="GN66" s="102"/>
      <c r="GO66" s="102"/>
      <c r="GP66" s="102"/>
      <c r="GQ66" s="102"/>
      <c r="GR66" s="102"/>
      <c r="GS66" s="102"/>
      <c r="GT66" s="102"/>
      <c r="GU66" s="102"/>
      <c r="GV66" s="102"/>
      <c r="GW66" s="102"/>
      <c r="GX66" s="102"/>
      <c r="GY66" s="102"/>
      <c r="GZ66" s="102"/>
      <c r="HA66" s="102"/>
      <c r="HB66" s="102"/>
      <c r="HC66" s="102"/>
      <c r="HD66" s="102"/>
      <c r="HE66" s="102"/>
      <c r="HF66" s="102"/>
      <c r="HG66" s="102"/>
      <c r="HH66" s="102"/>
      <c r="HI66" s="102"/>
      <c r="HJ66" s="102"/>
      <c r="HK66" s="102"/>
      <c r="HL66" s="102"/>
      <c r="HM66" s="102"/>
      <c r="HN66" s="102"/>
      <c r="HO66" s="102"/>
      <c r="HP66" s="102"/>
      <c r="HQ66" s="102"/>
      <c r="HR66" s="102"/>
      <c r="HS66" s="102"/>
      <c r="HT66" s="102"/>
      <c r="HU66" s="102"/>
      <c r="HV66" s="102"/>
      <c r="HW66" s="102"/>
      <c r="HX66" s="102"/>
      <c r="HY66" s="102"/>
      <c r="HZ66" s="102"/>
      <c r="IA66" s="102"/>
      <c r="IB66" s="102"/>
      <c r="IC66" s="102"/>
      <c r="ID66" s="102"/>
      <c r="IE66" s="102"/>
      <c r="IF66" s="102"/>
      <c r="IG66" s="102"/>
      <c r="IH66" s="102"/>
      <c r="II66" s="102"/>
      <c r="IJ66" s="102"/>
      <c r="IK66" s="102"/>
      <c r="IL66" s="102"/>
      <c r="IM66" s="102"/>
      <c r="IN66" s="102"/>
      <c r="IO66" s="102"/>
      <c r="IP66" s="102"/>
      <c r="IQ66" s="102"/>
      <c r="IR66" s="102"/>
      <c r="IS66" s="102"/>
      <c r="IT66" s="102"/>
      <c r="IU66" s="102"/>
      <c r="IV66" s="102"/>
    </row>
    <row r="67" spans="1:256" ht="38.25">
      <c r="A67" s="97"/>
      <c r="B67" s="389" t="s">
        <v>759</v>
      </c>
      <c r="C67" s="390" t="s">
        <v>69</v>
      </c>
      <c r="D67" s="396">
        <v>1</v>
      </c>
      <c r="E67" s="334"/>
      <c r="F67" s="397"/>
      <c r="G67" s="333">
        <f t="shared" si="2"/>
        <v>0</v>
      </c>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2"/>
      <c r="FF67" s="102"/>
      <c r="FG67" s="102"/>
      <c r="FH67" s="102"/>
      <c r="FI67" s="102"/>
      <c r="FJ67" s="102"/>
      <c r="FK67" s="102"/>
      <c r="FL67" s="102"/>
      <c r="FM67" s="102"/>
      <c r="FN67" s="102"/>
      <c r="FO67" s="102"/>
      <c r="FP67" s="102"/>
      <c r="FQ67" s="102"/>
      <c r="FR67" s="102"/>
      <c r="FS67" s="102"/>
      <c r="FT67" s="102"/>
      <c r="FU67" s="102"/>
      <c r="FV67" s="102"/>
      <c r="FW67" s="102"/>
      <c r="FX67" s="102"/>
      <c r="FY67" s="102"/>
      <c r="FZ67" s="102"/>
      <c r="GA67" s="102"/>
      <c r="GB67" s="102"/>
      <c r="GC67" s="102"/>
      <c r="GD67" s="102"/>
      <c r="GE67" s="102"/>
      <c r="GF67" s="102"/>
      <c r="GG67" s="102"/>
      <c r="GH67" s="102"/>
      <c r="GI67" s="102"/>
      <c r="GJ67" s="102"/>
      <c r="GK67" s="102"/>
      <c r="GL67" s="102"/>
      <c r="GM67" s="102"/>
      <c r="GN67" s="102"/>
      <c r="GO67" s="102"/>
      <c r="GP67" s="102"/>
      <c r="GQ67" s="102"/>
      <c r="GR67" s="102"/>
      <c r="GS67" s="102"/>
      <c r="GT67" s="102"/>
      <c r="GU67" s="102"/>
      <c r="GV67" s="102"/>
      <c r="GW67" s="102"/>
      <c r="GX67" s="102"/>
      <c r="GY67" s="102"/>
      <c r="GZ67" s="102"/>
      <c r="HA67" s="102"/>
      <c r="HB67" s="102"/>
      <c r="HC67" s="102"/>
      <c r="HD67" s="102"/>
      <c r="HE67" s="102"/>
      <c r="HF67" s="102"/>
      <c r="HG67" s="102"/>
      <c r="HH67" s="102"/>
      <c r="HI67" s="102"/>
      <c r="HJ67" s="102"/>
      <c r="HK67" s="102"/>
      <c r="HL67" s="102"/>
      <c r="HM67" s="102"/>
      <c r="HN67" s="102"/>
      <c r="HO67" s="102"/>
      <c r="HP67" s="102"/>
      <c r="HQ67" s="102"/>
      <c r="HR67" s="102"/>
      <c r="HS67" s="102"/>
      <c r="HT67" s="102"/>
      <c r="HU67" s="102"/>
      <c r="HV67" s="102"/>
      <c r="HW67" s="102"/>
      <c r="HX67" s="102"/>
      <c r="HY67" s="102"/>
      <c r="HZ67" s="102"/>
      <c r="IA67" s="102"/>
      <c r="IB67" s="102"/>
      <c r="IC67" s="102"/>
      <c r="ID67" s="102"/>
      <c r="IE67" s="102"/>
      <c r="IF67" s="102"/>
      <c r="IG67" s="102"/>
      <c r="IH67" s="102"/>
      <c r="II67" s="102"/>
      <c r="IJ67" s="102"/>
      <c r="IK67" s="102"/>
      <c r="IL67" s="102"/>
      <c r="IM67" s="102"/>
      <c r="IN67" s="102"/>
      <c r="IO67" s="102"/>
      <c r="IP67" s="102"/>
      <c r="IQ67" s="102"/>
      <c r="IR67" s="102"/>
      <c r="IS67" s="102"/>
      <c r="IT67" s="102"/>
      <c r="IU67" s="102"/>
      <c r="IV67" s="102"/>
    </row>
    <row r="68" spans="1:256" ht="38.25">
      <c r="A68" s="97"/>
      <c r="B68" s="389" t="s">
        <v>733</v>
      </c>
      <c r="C68" s="390" t="s">
        <v>362</v>
      </c>
      <c r="D68" s="396">
        <v>1</v>
      </c>
      <c r="E68" s="334"/>
      <c r="F68" s="397"/>
      <c r="G68" s="333">
        <f t="shared" si="2"/>
        <v>0</v>
      </c>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2"/>
      <c r="FX68" s="102"/>
      <c r="FY68" s="102"/>
      <c r="FZ68" s="102"/>
      <c r="GA68" s="102"/>
      <c r="GB68" s="102"/>
      <c r="GC68" s="102"/>
      <c r="GD68" s="102"/>
      <c r="GE68" s="102"/>
      <c r="GF68" s="102"/>
      <c r="GG68" s="102"/>
      <c r="GH68" s="102"/>
      <c r="GI68" s="102"/>
      <c r="GJ68" s="102"/>
      <c r="GK68" s="102"/>
      <c r="GL68" s="102"/>
      <c r="GM68" s="102"/>
      <c r="GN68" s="102"/>
      <c r="GO68" s="102"/>
      <c r="GP68" s="102"/>
      <c r="GQ68" s="102"/>
      <c r="GR68" s="102"/>
      <c r="GS68" s="102"/>
      <c r="GT68" s="102"/>
      <c r="GU68" s="102"/>
      <c r="GV68" s="102"/>
      <c r="GW68" s="102"/>
      <c r="GX68" s="102"/>
      <c r="GY68" s="102"/>
      <c r="GZ68" s="102"/>
      <c r="HA68" s="102"/>
      <c r="HB68" s="102"/>
      <c r="HC68" s="102"/>
      <c r="HD68" s="102"/>
      <c r="HE68" s="102"/>
      <c r="HF68" s="102"/>
      <c r="HG68" s="102"/>
      <c r="HH68" s="102"/>
      <c r="HI68" s="102"/>
      <c r="HJ68" s="102"/>
      <c r="HK68" s="102"/>
      <c r="HL68" s="102"/>
      <c r="HM68" s="102"/>
      <c r="HN68" s="102"/>
      <c r="HO68" s="102"/>
      <c r="HP68" s="102"/>
      <c r="HQ68" s="102"/>
      <c r="HR68" s="102"/>
      <c r="HS68" s="102"/>
      <c r="HT68" s="102"/>
      <c r="HU68" s="102"/>
      <c r="HV68" s="102"/>
      <c r="HW68" s="102"/>
      <c r="HX68" s="102"/>
      <c r="HY68" s="102"/>
      <c r="HZ68" s="102"/>
      <c r="IA68" s="102"/>
      <c r="IB68" s="102"/>
      <c r="IC68" s="102"/>
      <c r="ID68" s="102"/>
      <c r="IE68" s="102"/>
      <c r="IF68" s="102"/>
      <c r="IG68" s="102"/>
      <c r="IH68" s="102"/>
      <c r="II68" s="102"/>
      <c r="IJ68" s="102"/>
      <c r="IK68" s="102"/>
      <c r="IL68" s="102"/>
      <c r="IM68" s="102"/>
      <c r="IN68" s="102"/>
      <c r="IO68" s="102"/>
      <c r="IP68" s="102"/>
      <c r="IQ68" s="102"/>
      <c r="IR68" s="102"/>
      <c r="IS68" s="102"/>
      <c r="IT68" s="102"/>
      <c r="IU68" s="102"/>
      <c r="IV68" s="102"/>
    </row>
    <row r="69" spans="1:256" ht="25.5">
      <c r="A69" s="97"/>
      <c r="B69" s="389" t="s">
        <v>734</v>
      </c>
      <c r="C69" s="390" t="s">
        <v>362</v>
      </c>
      <c r="D69" s="396">
        <v>1</v>
      </c>
      <c r="E69" s="334"/>
      <c r="F69" s="397"/>
      <c r="G69" s="333">
        <f t="shared" si="2"/>
        <v>0</v>
      </c>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2"/>
      <c r="FX69" s="102"/>
      <c r="FY69" s="102"/>
      <c r="FZ69" s="102"/>
      <c r="GA69" s="102"/>
      <c r="GB69" s="102"/>
      <c r="GC69" s="102"/>
      <c r="GD69" s="102"/>
      <c r="GE69" s="102"/>
      <c r="GF69" s="102"/>
      <c r="GG69" s="102"/>
      <c r="GH69" s="102"/>
      <c r="GI69" s="102"/>
      <c r="GJ69" s="102"/>
      <c r="GK69" s="102"/>
      <c r="GL69" s="102"/>
      <c r="GM69" s="102"/>
      <c r="GN69" s="102"/>
      <c r="GO69" s="102"/>
      <c r="GP69" s="102"/>
      <c r="GQ69" s="102"/>
      <c r="GR69" s="102"/>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c r="HU69" s="102"/>
      <c r="HV69" s="102"/>
      <c r="HW69" s="102"/>
      <c r="HX69" s="102"/>
      <c r="HY69" s="102"/>
      <c r="HZ69" s="102"/>
      <c r="IA69" s="102"/>
      <c r="IB69" s="102"/>
      <c r="IC69" s="102"/>
      <c r="ID69" s="102"/>
      <c r="IE69" s="102"/>
      <c r="IF69" s="102"/>
      <c r="IG69" s="102"/>
      <c r="IH69" s="102"/>
      <c r="II69" s="102"/>
      <c r="IJ69" s="102"/>
      <c r="IK69" s="102"/>
      <c r="IL69" s="102"/>
      <c r="IM69" s="102"/>
      <c r="IN69" s="102"/>
      <c r="IO69" s="102"/>
      <c r="IP69" s="102"/>
      <c r="IQ69" s="102"/>
      <c r="IR69" s="102"/>
      <c r="IS69" s="102"/>
      <c r="IT69" s="102"/>
      <c r="IU69" s="102"/>
      <c r="IV69" s="102"/>
    </row>
    <row r="70" spans="1:256" ht="51">
      <c r="A70" s="97"/>
      <c r="B70" s="392" t="s">
        <v>735</v>
      </c>
      <c r="C70" s="390" t="s">
        <v>362</v>
      </c>
      <c r="D70" s="396">
        <v>1</v>
      </c>
      <c r="E70" s="334"/>
      <c r="F70" s="397"/>
      <c r="G70" s="333">
        <f t="shared" si="2"/>
        <v>0</v>
      </c>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2"/>
      <c r="FX70" s="102"/>
      <c r="FY70" s="102"/>
      <c r="FZ70" s="102"/>
      <c r="GA70" s="102"/>
      <c r="GB70" s="102"/>
      <c r="GC70" s="102"/>
      <c r="GD70" s="102"/>
      <c r="GE70" s="102"/>
      <c r="GF70" s="102"/>
      <c r="GG70" s="102"/>
      <c r="GH70" s="102"/>
      <c r="GI70" s="102"/>
      <c r="GJ70" s="102"/>
      <c r="GK70" s="102"/>
      <c r="GL70" s="102"/>
      <c r="GM70" s="102"/>
      <c r="GN70" s="102"/>
      <c r="GO70" s="102"/>
      <c r="GP70" s="102"/>
      <c r="GQ70" s="102"/>
      <c r="GR70" s="102"/>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c r="HU70" s="102"/>
      <c r="HV70" s="102"/>
      <c r="HW70" s="102"/>
      <c r="HX70" s="102"/>
      <c r="HY70" s="102"/>
      <c r="HZ70" s="102"/>
      <c r="IA70" s="102"/>
      <c r="IB70" s="102"/>
      <c r="IC70" s="102"/>
      <c r="ID70" s="102"/>
      <c r="IE70" s="102"/>
      <c r="IF70" s="102"/>
      <c r="IG70" s="102"/>
      <c r="IH70" s="102"/>
      <c r="II70" s="102"/>
      <c r="IJ70" s="102"/>
      <c r="IK70" s="102"/>
      <c r="IL70" s="102"/>
      <c r="IM70" s="102"/>
      <c r="IN70" s="102"/>
      <c r="IO70" s="102"/>
      <c r="IP70" s="102"/>
      <c r="IQ70" s="102"/>
      <c r="IR70" s="102"/>
      <c r="IS70" s="102"/>
      <c r="IT70" s="102"/>
      <c r="IU70" s="102"/>
      <c r="IV70" s="102"/>
    </row>
    <row r="71" spans="1:256" ht="38.25">
      <c r="A71" s="97"/>
      <c r="B71" s="392" t="s">
        <v>736</v>
      </c>
      <c r="C71" s="390" t="s">
        <v>362</v>
      </c>
      <c r="D71" s="396">
        <v>1</v>
      </c>
      <c r="E71" s="334"/>
      <c r="F71" s="397"/>
      <c r="G71" s="333">
        <f t="shared" si="2"/>
        <v>0</v>
      </c>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02"/>
      <c r="ET71" s="102"/>
      <c r="EU71" s="102"/>
      <c r="EV71" s="102"/>
      <c r="EW71" s="102"/>
      <c r="EX71" s="102"/>
      <c r="EY71" s="102"/>
      <c r="EZ71" s="102"/>
      <c r="FA71" s="102"/>
      <c r="FB71" s="102"/>
      <c r="FC71" s="102"/>
      <c r="FD71" s="102"/>
      <c r="FE71" s="102"/>
      <c r="FF71" s="102"/>
      <c r="FG71" s="102"/>
      <c r="FH71" s="102"/>
      <c r="FI71" s="102"/>
      <c r="FJ71" s="102"/>
      <c r="FK71" s="102"/>
      <c r="FL71" s="102"/>
      <c r="FM71" s="102"/>
      <c r="FN71" s="102"/>
      <c r="FO71" s="102"/>
      <c r="FP71" s="102"/>
      <c r="FQ71" s="102"/>
      <c r="FR71" s="102"/>
      <c r="FS71" s="102"/>
      <c r="FT71" s="102"/>
      <c r="FU71" s="102"/>
      <c r="FV71" s="102"/>
      <c r="FW71" s="102"/>
      <c r="FX71" s="102"/>
      <c r="FY71" s="102"/>
      <c r="FZ71" s="102"/>
      <c r="GA71" s="102"/>
      <c r="GB71" s="102"/>
      <c r="GC71" s="102"/>
      <c r="GD71" s="102"/>
      <c r="GE71" s="102"/>
      <c r="GF71" s="102"/>
      <c r="GG71" s="102"/>
      <c r="GH71" s="102"/>
      <c r="GI71" s="102"/>
      <c r="GJ71" s="102"/>
      <c r="GK71" s="102"/>
      <c r="GL71" s="102"/>
      <c r="GM71" s="102"/>
      <c r="GN71" s="102"/>
      <c r="GO71" s="102"/>
      <c r="GP71" s="102"/>
      <c r="GQ71" s="102"/>
      <c r="GR71" s="102"/>
      <c r="GS71" s="102"/>
      <c r="GT71" s="102"/>
      <c r="GU71" s="102"/>
      <c r="GV71" s="102"/>
      <c r="GW71" s="102"/>
      <c r="GX71" s="102"/>
      <c r="GY71" s="102"/>
      <c r="GZ71" s="102"/>
      <c r="HA71" s="102"/>
      <c r="HB71" s="102"/>
      <c r="HC71" s="102"/>
      <c r="HD71" s="102"/>
      <c r="HE71" s="102"/>
      <c r="HF71" s="102"/>
      <c r="HG71" s="102"/>
      <c r="HH71" s="102"/>
      <c r="HI71" s="102"/>
      <c r="HJ71" s="102"/>
      <c r="HK71" s="102"/>
      <c r="HL71" s="102"/>
      <c r="HM71" s="102"/>
      <c r="HN71" s="102"/>
      <c r="HO71" s="102"/>
      <c r="HP71" s="102"/>
      <c r="HQ71" s="102"/>
      <c r="HR71" s="102"/>
      <c r="HS71" s="102"/>
      <c r="HT71" s="102"/>
      <c r="HU71" s="102"/>
      <c r="HV71" s="102"/>
      <c r="HW71" s="102"/>
      <c r="HX71" s="102"/>
      <c r="HY71" s="102"/>
      <c r="HZ71" s="102"/>
      <c r="IA71" s="102"/>
      <c r="IB71" s="102"/>
      <c r="IC71" s="102"/>
      <c r="ID71" s="102"/>
      <c r="IE71" s="102"/>
      <c r="IF71" s="102"/>
      <c r="IG71" s="102"/>
      <c r="IH71" s="102"/>
      <c r="II71" s="102"/>
      <c r="IJ71" s="102"/>
      <c r="IK71" s="102"/>
      <c r="IL71" s="102"/>
      <c r="IM71" s="102"/>
      <c r="IN71" s="102"/>
      <c r="IO71" s="102"/>
      <c r="IP71" s="102"/>
      <c r="IQ71" s="102"/>
      <c r="IR71" s="102"/>
      <c r="IS71" s="102"/>
      <c r="IT71" s="102"/>
      <c r="IU71" s="102"/>
      <c r="IV71" s="102"/>
    </row>
    <row r="72" spans="1:256" ht="267.75">
      <c r="A72" s="97"/>
      <c r="B72" s="392" t="s">
        <v>737</v>
      </c>
      <c r="C72" s="401" t="s">
        <v>362</v>
      </c>
      <c r="D72" s="396">
        <v>1</v>
      </c>
      <c r="E72" s="334"/>
      <c r="F72" s="397"/>
      <c r="G72" s="333">
        <f t="shared" si="2"/>
        <v>0</v>
      </c>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c r="EO72" s="102"/>
      <c r="EP72" s="102"/>
      <c r="EQ72" s="102"/>
      <c r="ER72" s="102"/>
      <c r="ES72" s="102"/>
      <c r="ET72" s="102"/>
      <c r="EU72" s="102"/>
      <c r="EV72" s="102"/>
      <c r="EW72" s="102"/>
      <c r="EX72" s="102"/>
      <c r="EY72" s="102"/>
      <c r="EZ72" s="102"/>
      <c r="FA72" s="102"/>
      <c r="FB72" s="102"/>
      <c r="FC72" s="102"/>
      <c r="FD72" s="102"/>
      <c r="FE72" s="102"/>
      <c r="FF72" s="102"/>
      <c r="FG72" s="102"/>
      <c r="FH72" s="102"/>
      <c r="FI72" s="102"/>
      <c r="FJ72" s="102"/>
      <c r="FK72" s="102"/>
      <c r="FL72" s="102"/>
      <c r="FM72" s="102"/>
      <c r="FN72" s="102"/>
      <c r="FO72" s="102"/>
      <c r="FP72" s="102"/>
      <c r="FQ72" s="102"/>
      <c r="FR72" s="102"/>
      <c r="FS72" s="102"/>
      <c r="FT72" s="102"/>
      <c r="FU72" s="102"/>
      <c r="FV72" s="102"/>
      <c r="FW72" s="102"/>
      <c r="FX72" s="102"/>
      <c r="FY72" s="102"/>
      <c r="FZ72" s="102"/>
      <c r="GA72" s="102"/>
      <c r="GB72" s="102"/>
      <c r="GC72" s="102"/>
      <c r="GD72" s="102"/>
      <c r="GE72" s="102"/>
      <c r="GF72" s="102"/>
      <c r="GG72" s="102"/>
      <c r="GH72" s="102"/>
      <c r="GI72" s="102"/>
      <c r="GJ72" s="102"/>
      <c r="GK72" s="102"/>
      <c r="GL72" s="102"/>
      <c r="GM72" s="102"/>
      <c r="GN72" s="102"/>
      <c r="GO72" s="102"/>
      <c r="GP72" s="102"/>
      <c r="GQ72" s="102"/>
      <c r="GR72" s="102"/>
      <c r="GS72" s="102"/>
      <c r="GT72" s="102"/>
      <c r="GU72" s="102"/>
      <c r="GV72" s="102"/>
      <c r="GW72" s="102"/>
      <c r="GX72" s="102"/>
      <c r="GY72" s="102"/>
      <c r="GZ72" s="102"/>
      <c r="HA72" s="102"/>
      <c r="HB72" s="102"/>
      <c r="HC72" s="102"/>
      <c r="HD72" s="102"/>
      <c r="HE72" s="102"/>
      <c r="HF72" s="102"/>
      <c r="HG72" s="102"/>
      <c r="HH72" s="102"/>
      <c r="HI72" s="102"/>
      <c r="HJ72" s="102"/>
      <c r="HK72" s="102"/>
      <c r="HL72" s="102"/>
      <c r="HM72" s="102"/>
      <c r="HN72" s="102"/>
      <c r="HO72" s="102"/>
      <c r="HP72" s="102"/>
      <c r="HQ72" s="102"/>
      <c r="HR72" s="102"/>
      <c r="HS72" s="102"/>
      <c r="HT72" s="102"/>
      <c r="HU72" s="102"/>
      <c r="HV72" s="102"/>
      <c r="HW72" s="102"/>
      <c r="HX72" s="102"/>
      <c r="HY72" s="102"/>
      <c r="HZ72" s="102"/>
      <c r="IA72" s="102"/>
      <c r="IB72" s="102"/>
      <c r="IC72" s="102"/>
      <c r="ID72" s="102"/>
      <c r="IE72" s="102"/>
      <c r="IF72" s="102"/>
      <c r="IG72" s="102"/>
      <c r="IH72" s="102"/>
      <c r="II72" s="102"/>
      <c r="IJ72" s="102"/>
      <c r="IK72" s="102"/>
      <c r="IL72" s="102"/>
      <c r="IM72" s="102"/>
      <c r="IN72" s="102"/>
      <c r="IO72" s="102"/>
      <c r="IP72" s="102"/>
      <c r="IQ72" s="102"/>
      <c r="IR72" s="102"/>
      <c r="IS72" s="102"/>
      <c r="IT72" s="102"/>
      <c r="IU72" s="102"/>
      <c r="IV72" s="102"/>
    </row>
    <row r="73" spans="1:256" ht="51">
      <c r="A73" s="97"/>
      <c r="B73" s="393" t="s">
        <v>738</v>
      </c>
      <c r="C73" s="390" t="s">
        <v>362</v>
      </c>
      <c r="D73" s="396">
        <v>1</v>
      </c>
      <c r="E73" s="334"/>
      <c r="F73" s="397"/>
      <c r="G73" s="333">
        <f t="shared" si="2"/>
        <v>0</v>
      </c>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c r="EO73" s="102"/>
      <c r="EP73" s="102"/>
      <c r="EQ73" s="102"/>
      <c r="ER73" s="102"/>
      <c r="ES73" s="102"/>
      <c r="ET73" s="102"/>
      <c r="EU73" s="102"/>
      <c r="EV73" s="102"/>
      <c r="EW73" s="102"/>
      <c r="EX73" s="102"/>
      <c r="EY73" s="102"/>
      <c r="EZ73" s="102"/>
      <c r="FA73" s="102"/>
      <c r="FB73" s="102"/>
      <c r="FC73" s="102"/>
      <c r="FD73" s="102"/>
      <c r="FE73" s="102"/>
      <c r="FF73" s="102"/>
      <c r="FG73" s="102"/>
      <c r="FH73" s="102"/>
      <c r="FI73" s="102"/>
      <c r="FJ73" s="102"/>
      <c r="FK73" s="102"/>
      <c r="FL73" s="102"/>
      <c r="FM73" s="102"/>
      <c r="FN73" s="102"/>
      <c r="FO73" s="102"/>
      <c r="FP73" s="102"/>
      <c r="FQ73" s="102"/>
      <c r="FR73" s="102"/>
      <c r="FS73" s="102"/>
      <c r="FT73" s="102"/>
      <c r="FU73" s="102"/>
      <c r="FV73" s="102"/>
      <c r="FW73" s="102"/>
      <c r="FX73" s="102"/>
      <c r="FY73" s="102"/>
      <c r="FZ73" s="102"/>
      <c r="GA73" s="102"/>
      <c r="GB73" s="102"/>
      <c r="GC73" s="102"/>
      <c r="GD73" s="102"/>
      <c r="GE73" s="102"/>
      <c r="GF73" s="102"/>
      <c r="GG73" s="102"/>
      <c r="GH73" s="102"/>
      <c r="GI73" s="102"/>
      <c r="GJ73" s="102"/>
      <c r="GK73" s="102"/>
      <c r="GL73" s="102"/>
      <c r="GM73" s="102"/>
      <c r="GN73" s="102"/>
      <c r="GO73" s="102"/>
      <c r="GP73" s="102"/>
      <c r="GQ73" s="102"/>
      <c r="GR73" s="102"/>
      <c r="GS73" s="102"/>
      <c r="GT73" s="102"/>
      <c r="GU73" s="102"/>
      <c r="GV73" s="102"/>
      <c r="GW73" s="102"/>
      <c r="GX73" s="102"/>
      <c r="GY73" s="102"/>
      <c r="GZ73" s="102"/>
      <c r="HA73" s="102"/>
      <c r="HB73" s="102"/>
      <c r="HC73" s="102"/>
      <c r="HD73" s="102"/>
      <c r="HE73" s="102"/>
      <c r="HF73" s="102"/>
      <c r="HG73" s="102"/>
      <c r="HH73" s="102"/>
      <c r="HI73" s="102"/>
      <c r="HJ73" s="102"/>
      <c r="HK73" s="102"/>
      <c r="HL73" s="102"/>
      <c r="HM73" s="102"/>
      <c r="HN73" s="102"/>
      <c r="HO73" s="102"/>
      <c r="HP73" s="102"/>
      <c r="HQ73" s="102"/>
      <c r="HR73" s="102"/>
      <c r="HS73" s="102"/>
      <c r="HT73" s="102"/>
      <c r="HU73" s="102"/>
      <c r="HV73" s="102"/>
      <c r="HW73" s="102"/>
      <c r="HX73" s="102"/>
      <c r="HY73" s="102"/>
      <c r="HZ73" s="102"/>
      <c r="IA73" s="102"/>
      <c r="IB73" s="102"/>
      <c r="IC73" s="102"/>
      <c r="ID73" s="102"/>
      <c r="IE73" s="102"/>
      <c r="IF73" s="102"/>
      <c r="IG73" s="102"/>
      <c r="IH73" s="102"/>
      <c r="II73" s="102"/>
      <c r="IJ73" s="102"/>
      <c r="IK73" s="102"/>
      <c r="IL73" s="102"/>
      <c r="IM73" s="102"/>
      <c r="IN73" s="102"/>
      <c r="IO73" s="102"/>
      <c r="IP73" s="102"/>
      <c r="IQ73" s="102"/>
      <c r="IR73" s="102"/>
      <c r="IS73" s="102"/>
      <c r="IT73" s="102"/>
      <c r="IU73" s="102"/>
      <c r="IV73" s="102"/>
    </row>
    <row r="74" spans="1:256" ht="25.5">
      <c r="A74" s="97"/>
      <c r="B74" s="393" t="s">
        <v>739</v>
      </c>
      <c r="C74" s="390" t="s">
        <v>362</v>
      </c>
      <c r="D74" s="396">
        <v>1</v>
      </c>
      <c r="E74" s="334"/>
      <c r="F74" s="397"/>
      <c r="G74" s="333">
        <f t="shared" si="2"/>
        <v>0</v>
      </c>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c r="DY74" s="102"/>
      <c r="DZ74" s="102"/>
      <c r="EA74" s="102"/>
      <c r="EB74" s="102"/>
      <c r="EC74" s="102"/>
      <c r="ED74" s="102"/>
      <c r="EE74" s="102"/>
      <c r="EF74" s="102"/>
      <c r="EG74" s="102"/>
      <c r="EH74" s="102"/>
      <c r="EI74" s="102"/>
      <c r="EJ74" s="102"/>
      <c r="EK74" s="102"/>
      <c r="EL74" s="102"/>
      <c r="EM74" s="102"/>
      <c r="EN74" s="102"/>
      <c r="EO74" s="102"/>
      <c r="EP74" s="102"/>
      <c r="EQ74" s="102"/>
      <c r="ER74" s="102"/>
      <c r="ES74" s="102"/>
      <c r="ET74" s="102"/>
      <c r="EU74" s="102"/>
      <c r="EV74" s="102"/>
      <c r="EW74" s="102"/>
      <c r="EX74" s="102"/>
      <c r="EY74" s="102"/>
      <c r="EZ74" s="102"/>
      <c r="FA74" s="102"/>
      <c r="FB74" s="102"/>
      <c r="FC74" s="102"/>
      <c r="FD74" s="102"/>
      <c r="FE74" s="102"/>
      <c r="FF74" s="102"/>
      <c r="FG74" s="102"/>
      <c r="FH74" s="102"/>
      <c r="FI74" s="102"/>
      <c r="FJ74" s="102"/>
      <c r="FK74" s="102"/>
      <c r="FL74" s="102"/>
      <c r="FM74" s="102"/>
      <c r="FN74" s="102"/>
      <c r="FO74" s="102"/>
      <c r="FP74" s="102"/>
      <c r="FQ74" s="102"/>
      <c r="FR74" s="102"/>
      <c r="FS74" s="102"/>
      <c r="FT74" s="102"/>
      <c r="FU74" s="102"/>
      <c r="FV74" s="102"/>
      <c r="FW74" s="102"/>
      <c r="FX74" s="102"/>
      <c r="FY74" s="102"/>
      <c r="FZ74" s="102"/>
      <c r="GA74" s="102"/>
      <c r="GB74" s="102"/>
      <c r="GC74" s="102"/>
      <c r="GD74" s="102"/>
      <c r="GE74" s="102"/>
      <c r="GF74" s="102"/>
      <c r="GG74" s="102"/>
      <c r="GH74" s="102"/>
      <c r="GI74" s="102"/>
      <c r="GJ74" s="102"/>
      <c r="GK74" s="102"/>
      <c r="GL74" s="102"/>
      <c r="GM74" s="102"/>
      <c r="GN74" s="102"/>
      <c r="GO74" s="102"/>
      <c r="GP74" s="102"/>
      <c r="GQ74" s="102"/>
      <c r="GR74" s="102"/>
      <c r="GS74" s="102"/>
      <c r="GT74" s="102"/>
      <c r="GU74" s="102"/>
      <c r="GV74" s="102"/>
      <c r="GW74" s="102"/>
      <c r="GX74" s="102"/>
      <c r="GY74" s="102"/>
      <c r="GZ74" s="102"/>
      <c r="HA74" s="102"/>
      <c r="HB74" s="102"/>
      <c r="HC74" s="102"/>
      <c r="HD74" s="102"/>
      <c r="HE74" s="102"/>
      <c r="HF74" s="102"/>
      <c r="HG74" s="102"/>
      <c r="HH74" s="102"/>
      <c r="HI74" s="102"/>
      <c r="HJ74" s="102"/>
      <c r="HK74" s="102"/>
      <c r="HL74" s="102"/>
      <c r="HM74" s="102"/>
      <c r="HN74" s="102"/>
      <c r="HO74" s="102"/>
      <c r="HP74" s="102"/>
      <c r="HQ74" s="102"/>
      <c r="HR74" s="102"/>
      <c r="HS74" s="102"/>
      <c r="HT74" s="102"/>
      <c r="HU74" s="102"/>
      <c r="HV74" s="102"/>
      <c r="HW74" s="102"/>
      <c r="HX74" s="102"/>
      <c r="HY74" s="102"/>
      <c r="HZ74" s="102"/>
      <c r="IA74" s="102"/>
      <c r="IB74" s="102"/>
      <c r="IC74" s="102"/>
      <c r="ID74" s="102"/>
      <c r="IE74" s="102"/>
      <c r="IF74" s="102"/>
      <c r="IG74" s="102"/>
      <c r="IH74" s="102"/>
      <c r="II74" s="102"/>
      <c r="IJ74" s="102"/>
      <c r="IK74" s="102"/>
      <c r="IL74" s="102"/>
      <c r="IM74" s="102"/>
      <c r="IN74" s="102"/>
      <c r="IO74" s="102"/>
      <c r="IP74" s="102"/>
      <c r="IQ74" s="102"/>
      <c r="IR74" s="102"/>
      <c r="IS74" s="102"/>
      <c r="IT74" s="102"/>
      <c r="IU74" s="102"/>
      <c r="IV74" s="102"/>
    </row>
    <row r="75" spans="1:256" ht="25.5">
      <c r="A75" s="97"/>
      <c r="B75" s="393" t="s">
        <v>740</v>
      </c>
      <c r="C75" s="390" t="s">
        <v>362</v>
      </c>
      <c r="D75" s="396">
        <v>1</v>
      </c>
      <c r="E75" s="334"/>
      <c r="F75" s="397"/>
      <c r="G75" s="333">
        <f t="shared" si="2"/>
        <v>0</v>
      </c>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c r="EF75" s="102"/>
      <c r="EG75" s="102"/>
      <c r="EH75" s="102"/>
      <c r="EI75" s="102"/>
      <c r="EJ75" s="102"/>
      <c r="EK75" s="102"/>
      <c r="EL75" s="102"/>
      <c r="EM75" s="102"/>
      <c r="EN75" s="102"/>
      <c r="EO75" s="102"/>
      <c r="EP75" s="102"/>
      <c r="EQ75" s="102"/>
      <c r="ER75" s="102"/>
      <c r="ES75" s="102"/>
      <c r="ET75" s="102"/>
      <c r="EU75" s="102"/>
      <c r="EV75" s="102"/>
      <c r="EW75" s="102"/>
      <c r="EX75" s="102"/>
      <c r="EY75" s="102"/>
      <c r="EZ75" s="102"/>
      <c r="FA75" s="102"/>
      <c r="FB75" s="102"/>
      <c r="FC75" s="102"/>
      <c r="FD75" s="102"/>
      <c r="FE75" s="102"/>
      <c r="FF75" s="102"/>
      <c r="FG75" s="102"/>
      <c r="FH75" s="102"/>
      <c r="FI75" s="102"/>
      <c r="FJ75" s="102"/>
      <c r="FK75" s="102"/>
      <c r="FL75" s="102"/>
      <c r="FM75" s="102"/>
      <c r="FN75" s="102"/>
      <c r="FO75" s="102"/>
      <c r="FP75" s="102"/>
      <c r="FQ75" s="102"/>
      <c r="FR75" s="102"/>
      <c r="FS75" s="102"/>
      <c r="FT75" s="102"/>
      <c r="FU75" s="102"/>
      <c r="FV75" s="102"/>
      <c r="FW75" s="102"/>
      <c r="FX75" s="102"/>
      <c r="FY75" s="102"/>
      <c r="FZ75" s="102"/>
      <c r="GA75" s="102"/>
      <c r="GB75" s="102"/>
      <c r="GC75" s="102"/>
      <c r="GD75" s="102"/>
      <c r="GE75" s="102"/>
      <c r="GF75" s="102"/>
      <c r="GG75" s="102"/>
      <c r="GH75" s="102"/>
      <c r="GI75" s="102"/>
      <c r="GJ75" s="102"/>
      <c r="GK75" s="102"/>
      <c r="GL75" s="102"/>
      <c r="GM75" s="102"/>
      <c r="GN75" s="102"/>
      <c r="GO75" s="102"/>
      <c r="GP75" s="102"/>
      <c r="GQ75" s="102"/>
      <c r="GR75" s="102"/>
      <c r="GS75" s="102"/>
      <c r="GT75" s="102"/>
      <c r="GU75" s="102"/>
      <c r="GV75" s="102"/>
      <c r="GW75" s="102"/>
      <c r="GX75" s="102"/>
      <c r="GY75" s="102"/>
      <c r="GZ75" s="102"/>
      <c r="HA75" s="102"/>
      <c r="HB75" s="102"/>
      <c r="HC75" s="102"/>
      <c r="HD75" s="102"/>
      <c r="HE75" s="102"/>
      <c r="HF75" s="102"/>
      <c r="HG75" s="102"/>
      <c r="HH75" s="102"/>
      <c r="HI75" s="102"/>
      <c r="HJ75" s="102"/>
      <c r="HK75" s="102"/>
      <c r="HL75" s="102"/>
      <c r="HM75" s="102"/>
      <c r="HN75" s="102"/>
      <c r="HO75" s="102"/>
      <c r="HP75" s="102"/>
      <c r="HQ75" s="102"/>
      <c r="HR75" s="102"/>
      <c r="HS75" s="102"/>
      <c r="HT75" s="102"/>
      <c r="HU75" s="102"/>
      <c r="HV75" s="102"/>
      <c r="HW75" s="102"/>
      <c r="HX75" s="102"/>
      <c r="HY75" s="102"/>
      <c r="HZ75" s="102"/>
      <c r="IA75" s="102"/>
      <c r="IB75" s="102"/>
      <c r="IC75" s="102"/>
      <c r="ID75" s="102"/>
      <c r="IE75" s="102"/>
      <c r="IF75" s="102"/>
      <c r="IG75" s="102"/>
      <c r="IH75" s="102"/>
      <c r="II75" s="102"/>
      <c r="IJ75" s="102"/>
      <c r="IK75" s="102"/>
      <c r="IL75" s="102"/>
      <c r="IM75" s="102"/>
      <c r="IN75" s="102"/>
      <c r="IO75" s="102"/>
      <c r="IP75" s="102"/>
      <c r="IQ75" s="102"/>
      <c r="IR75" s="102"/>
      <c r="IS75" s="102"/>
      <c r="IT75" s="102"/>
      <c r="IU75" s="102"/>
      <c r="IV75" s="102"/>
    </row>
    <row r="76" spans="1:256" ht="12.75">
      <c r="A76" s="97"/>
      <c r="B76" s="393" t="s">
        <v>741</v>
      </c>
      <c r="C76" s="390" t="s">
        <v>362</v>
      </c>
      <c r="D76" s="396">
        <v>1</v>
      </c>
      <c r="E76" s="334"/>
      <c r="F76" s="397"/>
      <c r="G76" s="333">
        <f t="shared" si="2"/>
        <v>0</v>
      </c>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2"/>
      <c r="FF76" s="102"/>
      <c r="FG76" s="102"/>
      <c r="FH76" s="102"/>
      <c r="FI76" s="102"/>
      <c r="FJ76" s="102"/>
      <c r="FK76" s="102"/>
      <c r="FL76" s="102"/>
      <c r="FM76" s="102"/>
      <c r="FN76" s="102"/>
      <c r="FO76" s="102"/>
      <c r="FP76" s="102"/>
      <c r="FQ76" s="102"/>
      <c r="FR76" s="102"/>
      <c r="FS76" s="102"/>
      <c r="FT76" s="102"/>
      <c r="FU76" s="102"/>
      <c r="FV76" s="102"/>
      <c r="FW76" s="102"/>
      <c r="FX76" s="102"/>
      <c r="FY76" s="102"/>
      <c r="FZ76" s="102"/>
      <c r="GA76" s="102"/>
      <c r="GB76" s="102"/>
      <c r="GC76" s="102"/>
      <c r="GD76" s="102"/>
      <c r="GE76" s="102"/>
      <c r="GF76" s="102"/>
      <c r="GG76" s="102"/>
      <c r="GH76" s="102"/>
      <c r="GI76" s="102"/>
      <c r="GJ76" s="102"/>
      <c r="GK76" s="102"/>
      <c r="GL76" s="102"/>
      <c r="GM76" s="102"/>
      <c r="GN76" s="102"/>
      <c r="GO76" s="102"/>
      <c r="GP76" s="102"/>
      <c r="GQ76" s="102"/>
      <c r="GR76" s="102"/>
      <c r="GS76" s="102"/>
      <c r="GT76" s="102"/>
      <c r="GU76" s="102"/>
      <c r="GV76" s="102"/>
      <c r="GW76" s="102"/>
      <c r="GX76" s="102"/>
      <c r="GY76" s="102"/>
      <c r="GZ76" s="102"/>
      <c r="HA76" s="102"/>
      <c r="HB76" s="102"/>
      <c r="HC76" s="102"/>
      <c r="HD76" s="102"/>
      <c r="HE76" s="102"/>
      <c r="HF76" s="102"/>
      <c r="HG76" s="102"/>
      <c r="HH76" s="102"/>
      <c r="HI76" s="102"/>
      <c r="HJ76" s="102"/>
      <c r="HK76" s="102"/>
      <c r="HL76" s="102"/>
      <c r="HM76" s="102"/>
      <c r="HN76" s="102"/>
      <c r="HO76" s="102"/>
      <c r="HP76" s="102"/>
      <c r="HQ76" s="102"/>
      <c r="HR76" s="102"/>
      <c r="HS76" s="102"/>
      <c r="HT76" s="102"/>
      <c r="HU76" s="102"/>
      <c r="HV76" s="102"/>
      <c r="HW76" s="102"/>
      <c r="HX76" s="102"/>
      <c r="HY76" s="102"/>
      <c r="HZ76" s="102"/>
      <c r="IA76" s="102"/>
      <c r="IB76" s="102"/>
      <c r="IC76" s="102"/>
      <c r="ID76" s="102"/>
      <c r="IE76" s="102"/>
      <c r="IF76" s="102"/>
      <c r="IG76" s="102"/>
      <c r="IH76" s="102"/>
      <c r="II76" s="102"/>
      <c r="IJ76" s="102"/>
      <c r="IK76" s="102"/>
      <c r="IL76" s="102"/>
      <c r="IM76" s="102"/>
      <c r="IN76" s="102"/>
      <c r="IO76" s="102"/>
      <c r="IP76" s="102"/>
      <c r="IQ76" s="102"/>
      <c r="IR76" s="102"/>
      <c r="IS76" s="102"/>
      <c r="IT76" s="102"/>
      <c r="IU76" s="102"/>
      <c r="IV76" s="102"/>
    </row>
    <row r="77" spans="1:256" ht="12.75">
      <c r="A77" s="97"/>
      <c r="B77" s="393" t="s">
        <v>742</v>
      </c>
      <c r="C77" s="390" t="s">
        <v>362</v>
      </c>
      <c r="D77" s="396">
        <v>1</v>
      </c>
      <c r="E77" s="334"/>
      <c r="F77" s="397"/>
      <c r="G77" s="333">
        <f t="shared" si="2"/>
        <v>0</v>
      </c>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2"/>
      <c r="FX77" s="102"/>
      <c r="FY77" s="102"/>
      <c r="FZ77" s="102"/>
      <c r="GA77" s="102"/>
      <c r="GB77" s="102"/>
      <c r="GC77" s="102"/>
      <c r="GD77" s="102"/>
      <c r="GE77" s="102"/>
      <c r="GF77" s="102"/>
      <c r="GG77" s="102"/>
      <c r="GH77" s="102"/>
      <c r="GI77" s="102"/>
      <c r="GJ77" s="102"/>
      <c r="GK77" s="102"/>
      <c r="GL77" s="102"/>
      <c r="GM77" s="102"/>
      <c r="GN77" s="102"/>
      <c r="GO77" s="102"/>
      <c r="GP77" s="102"/>
      <c r="GQ77" s="102"/>
      <c r="GR77" s="102"/>
      <c r="GS77" s="102"/>
      <c r="GT77" s="102"/>
      <c r="GU77" s="102"/>
      <c r="GV77" s="102"/>
      <c r="GW77" s="102"/>
      <c r="GX77" s="102"/>
      <c r="GY77" s="102"/>
      <c r="GZ77" s="102"/>
      <c r="HA77" s="102"/>
      <c r="HB77" s="102"/>
      <c r="HC77" s="102"/>
      <c r="HD77" s="102"/>
      <c r="HE77" s="102"/>
      <c r="HF77" s="102"/>
      <c r="HG77" s="102"/>
      <c r="HH77" s="102"/>
      <c r="HI77" s="102"/>
      <c r="HJ77" s="102"/>
      <c r="HK77" s="102"/>
      <c r="HL77" s="102"/>
      <c r="HM77" s="102"/>
      <c r="HN77" s="102"/>
      <c r="HO77" s="102"/>
      <c r="HP77" s="102"/>
      <c r="HQ77" s="102"/>
      <c r="HR77" s="102"/>
      <c r="HS77" s="102"/>
      <c r="HT77" s="102"/>
      <c r="HU77" s="102"/>
      <c r="HV77" s="102"/>
      <c r="HW77" s="102"/>
      <c r="HX77" s="102"/>
      <c r="HY77" s="102"/>
      <c r="HZ77" s="102"/>
      <c r="IA77" s="102"/>
      <c r="IB77" s="102"/>
      <c r="IC77" s="102"/>
      <c r="ID77" s="102"/>
      <c r="IE77" s="102"/>
      <c r="IF77" s="102"/>
      <c r="IG77" s="102"/>
      <c r="IH77" s="102"/>
      <c r="II77" s="102"/>
      <c r="IJ77" s="102"/>
      <c r="IK77" s="102"/>
      <c r="IL77" s="102"/>
      <c r="IM77" s="102"/>
      <c r="IN77" s="102"/>
      <c r="IO77" s="102"/>
      <c r="IP77" s="102"/>
      <c r="IQ77" s="102"/>
      <c r="IR77" s="102"/>
      <c r="IS77" s="102"/>
      <c r="IT77" s="102"/>
      <c r="IU77" s="102"/>
      <c r="IV77" s="102"/>
    </row>
    <row r="78" spans="1:256" ht="12.75">
      <c r="A78" s="97"/>
      <c r="B78" s="393" t="s">
        <v>743</v>
      </c>
      <c r="C78" s="390" t="s">
        <v>362</v>
      </c>
      <c r="D78" s="396">
        <v>1</v>
      </c>
      <c r="E78" s="334"/>
      <c r="F78" s="397"/>
      <c r="G78" s="333">
        <f t="shared" si="2"/>
        <v>0</v>
      </c>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2"/>
      <c r="FX78" s="102"/>
      <c r="FY78" s="102"/>
      <c r="FZ78" s="102"/>
      <c r="GA78" s="102"/>
      <c r="GB78" s="102"/>
      <c r="GC78" s="102"/>
      <c r="GD78" s="102"/>
      <c r="GE78" s="102"/>
      <c r="GF78" s="102"/>
      <c r="GG78" s="102"/>
      <c r="GH78" s="102"/>
      <c r="GI78" s="102"/>
      <c r="GJ78" s="102"/>
      <c r="GK78" s="102"/>
      <c r="GL78" s="102"/>
      <c r="GM78" s="102"/>
      <c r="GN78" s="102"/>
      <c r="GO78" s="102"/>
      <c r="GP78" s="102"/>
      <c r="GQ78" s="102"/>
      <c r="GR78" s="102"/>
      <c r="GS78" s="102"/>
      <c r="GT78" s="102"/>
      <c r="GU78" s="102"/>
      <c r="GV78" s="102"/>
      <c r="GW78" s="102"/>
      <c r="GX78" s="102"/>
      <c r="GY78" s="102"/>
      <c r="GZ78" s="102"/>
      <c r="HA78" s="102"/>
      <c r="HB78" s="102"/>
      <c r="HC78" s="102"/>
      <c r="HD78" s="102"/>
      <c r="HE78" s="102"/>
      <c r="HF78" s="102"/>
      <c r="HG78" s="102"/>
      <c r="HH78" s="102"/>
      <c r="HI78" s="102"/>
      <c r="HJ78" s="102"/>
      <c r="HK78" s="102"/>
      <c r="HL78" s="102"/>
      <c r="HM78" s="102"/>
      <c r="HN78" s="102"/>
      <c r="HO78" s="102"/>
      <c r="HP78" s="102"/>
      <c r="HQ78" s="102"/>
      <c r="HR78" s="102"/>
      <c r="HS78" s="102"/>
      <c r="HT78" s="102"/>
      <c r="HU78" s="102"/>
      <c r="HV78" s="102"/>
      <c r="HW78" s="102"/>
      <c r="HX78" s="102"/>
      <c r="HY78" s="102"/>
      <c r="HZ78" s="102"/>
      <c r="IA78" s="102"/>
      <c r="IB78" s="102"/>
      <c r="IC78" s="102"/>
      <c r="ID78" s="102"/>
      <c r="IE78" s="102"/>
      <c r="IF78" s="102"/>
      <c r="IG78" s="102"/>
      <c r="IH78" s="102"/>
      <c r="II78" s="102"/>
      <c r="IJ78" s="102"/>
      <c r="IK78" s="102"/>
      <c r="IL78" s="102"/>
      <c r="IM78" s="102"/>
      <c r="IN78" s="102"/>
      <c r="IO78" s="102"/>
      <c r="IP78" s="102"/>
      <c r="IQ78" s="102"/>
      <c r="IR78" s="102"/>
      <c r="IS78" s="102"/>
      <c r="IT78" s="102"/>
      <c r="IU78" s="102"/>
      <c r="IV78" s="102"/>
    </row>
    <row r="79" spans="1:256" ht="25.5">
      <c r="A79" s="97"/>
      <c r="B79" s="393" t="s">
        <v>744</v>
      </c>
      <c r="C79" s="390" t="s">
        <v>362</v>
      </c>
      <c r="D79" s="396">
        <v>1</v>
      </c>
      <c r="E79" s="334"/>
      <c r="F79" s="397"/>
      <c r="G79" s="333">
        <f t="shared" si="2"/>
        <v>0</v>
      </c>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2"/>
      <c r="FX79" s="102"/>
      <c r="FY79" s="102"/>
      <c r="FZ79" s="102"/>
      <c r="GA79" s="102"/>
      <c r="GB79" s="102"/>
      <c r="GC79" s="102"/>
      <c r="GD79" s="102"/>
      <c r="GE79" s="102"/>
      <c r="GF79" s="102"/>
      <c r="GG79" s="102"/>
      <c r="GH79" s="102"/>
      <c r="GI79" s="102"/>
      <c r="GJ79" s="102"/>
      <c r="GK79" s="102"/>
      <c r="GL79" s="102"/>
      <c r="GM79" s="102"/>
      <c r="GN79" s="102"/>
      <c r="GO79" s="102"/>
      <c r="GP79" s="102"/>
      <c r="GQ79" s="102"/>
      <c r="GR79" s="102"/>
      <c r="GS79" s="102"/>
      <c r="GT79" s="102"/>
      <c r="GU79" s="102"/>
      <c r="GV79" s="102"/>
      <c r="GW79" s="102"/>
      <c r="GX79" s="102"/>
      <c r="GY79" s="102"/>
      <c r="GZ79" s="102"/>
      <c r="HA79" s="102"/>
      <c r="HB79" s="102"/>
      <c r="HC79" s="102"/>
      <c r="HD79" s="102"/>
      <c r="HE79" s="102"/>
      <c r="HF79" s="102"/>
      <c r="HG79" s="102"/>
      <c r="HH79" s="102"/>
      <c r="HI79" s="102"/>
      <c r="HJ79" s="102"/>
      <c r="HK79" s="102"/>
      <c r="HL79" s="102"/>
      <c r="HM79" s="102"/>
      <c r="HN79" s="102"/>
      <c r="HO79" s="102"/>
      <c r="HP79" s="102"/>
      <c r="HQ79" s="102"/>
      <c r="HR79" s="102"/>
      <c r="HS79" s="102"/>
      <c r="HT79" s="102"/>
      <c r="HU79" s="102"/>
      <c r="HV79" s="102"/>
      <c r="HW79" s="102"/>
      <c r="HX79" s="102"/>
      <c r="HY79" s="102"/>
      <c r="HZ79" s="102"/>
      <c r="IA79" s="102"/>
      <c r="IB79" s="102"/>
      <c r="IC79" s="102"/>
      <c r="ID79" s="102"/>
      <c r="IE79" s="102"/>
      <c r="IF79" s="102"/>
      <c r="IG79" s="102"/>
      <c r="IH79" s="102"/>
      <c r="II79" s="102"/>
      <c r="IJ79" s="102"/>
      <c r="IK79" s="102"/>
      <c r="IL79" s="102"/>
      <c r="IM79" s="102"/>
      <c r="IN79" s="102"/>
      <c r="IO79" s="102"/>
      <c r="IP79" s="102"/>
      <c r="IQ79" s="102"/>
      <c r="IR79" s="102"/>
      <c r="IS79" s="102"/>
      <c r="IT79" s="102"/>
      <c r="IU79" s="102"/>
      <c r="IV79" s="102"/>
    </row>
    <row r="80" spans="1:256" ht="38.25">
      <c r="A80" s="97"/>
      <c r="B80" s="392" t="s">
        <v>758</v>
      </c>
      <c r="C80" s="390" t="s">
        <v>362</v>
      </c>
      <c r="D80" s="396">
        <v>1</v>
      </c>
      <c r="E80" s="334"/>
      <c r="F80" s="397"/>
      <c r="G80" s="333">
        <f t="shared" si="2"/>
        <v>0</v>
      </c>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c r="DY80" s="102"/>
      <c r="DZ80" s="102"/>
      <c r="EA80" s="102"/>
      <c r="EB80" s="102"/>
      <c r="EC80" s="102"/>
      <c r="ED80" s="102"/>
      <c r="EE80" s="102"/>
      <c r="EF80" s="102"/>
      <c r="EG80" s="102"/>
      <c r="EH80" s="102"/>
      <c r="EI80" s="102"/>
      <c r="EJ80" s="102"/>
      <c r="EK80" s="102"/>
      <c r="EL80" s="102"/>
      <c r="EM80" s="102"/>
      <c r="EN80" s="102"/>
      <c r="EO80" s="102"/>
      <c r="EP80" s="102"/>
      <c r="EQ80" s="102"/>
      <c r="ER80" s="102"/>
      <c r="ES80" s="102"/>
      <c r="ET80" s="102"/>
      <c r="EU80" s="102"/>
      <c r="EV80" s="102"/>
      <c r="EW80" s="102"/>
      <c r="EX80" s="102"/>
      <c r="EY80" s="102"/>
      <c r="EZ80" s="102"/>
      <c r="FA80" s="102"/>
      <c r="FB80" s="102"/>
      <c r="FC80" s="102"/>
      <c r="FD80" s="102"/>
      <c r="FE80" s="102"/>
      <c r="FF80" s="102"/>
      <c r="FG80" s="102"/>
      <c r="FH80" s="102"/>
      <c r="FI80" s="102"/>
      <c r="FJ80" s="102"/>
      <c r="FK80" s="102"/>
      <c r="FL80" s="102"/>
      <c r="FM80" s="102"/>
      <c r="FN80" s="102"/>
      <c r="FO80" s="102"/>
      <c r="FP80" s="102"/>
      <c r="FQ80" s="102"/>
      <c r="FR80" s="102"/>
      <c r="FS80" s="102"/>
      <c r="FT80" s="102"/>
      <c r="FU80" s="102"/>
      <c r="FV80" s="102"/>
      <c r="FW80" s="102"/>
      <c r="FX80" s="102"/>
      <c r="FY80" s="102"/>
      <c r="FZ80" s="102"/>
      <c r="GA80" s="102"/>
      <c r="GB80" s="102"/>
      <c r="GC80" s="102"/>
      <c r="GD80" s="102"/>
      <c r="GE80" s="102"/>
      <c r="GF80" s="102"/>
      <c r="GG80" s="102"/>
      <c r="GH80" s="102"/>
      <c r="GI80" s="102"/>
      <c r="GJ80" s="102"/>
      <c r="GK80" s="102"/>
      <c r="GL80" s="102"/>
      <c r="GM80" s="102"/>
      <c r="GN80" s="102"/>
      <c r="GO80" s="102"/>
      <c r="GP80" s="102"/>
      <c r="GQ80" s="102"/>
      <c r="GR80" s="102"/>
      <c r="GS80" s="102"/>
      <c r="GT80" s="102"/>
      <c r="GU80" s="102"/>
      <c r="GV80" s="102"/>
      <c r="GW80" s="102"/>
      <c r="GX80" s="102"/>
      <c r="GY80" s="102"/>
      <c r="GZ80" s="102"/>
      <c r="HA80" s="102"/>
      <c r="HB80" s="102"/>
      <c r="HC80" s="102"/>
      <c r="HD80" s="102"/>
      <c r="HE80" s="102"/>
      <c r="HF80" s="102"/>
      <c r="HG80" s="102"/>
      <c r="HH80" s="102"/>
      <c r="HI80" s="102"/>
      <c r="HJ80" s="102"/>
      <c r="HK80" s="102"/>
      <c r="HL80" s="102"/>
      <c r="HM80" s="102"/>
      <c r="HN80" s="102"/>
      <c r="HO80" s="102"/>
      <c r="HP80" s="102"/>
      <c r="HQ80" s="102"/>
      <c r="HR80" s="102"/>
      <c r="HS80" s="102"/>
      <c r="HT80" s="102"/>
      <c r="HU80" s="102"/>
      <c r="HV80" s="102"/>
      <c r="HW80" s="102"/>
      <c r="HX80" s="102"/>
      <c r="HY80" s="102"/>
      <c r="HZ80" s="102"/>
      <c r="IA80" s="102"/>
      <c r="IB80" s="102"/>
      <c r="IC80" s="102"/>
      <c r="ID80" s="102"/>
      <c r="IE80" s="102"/>
      <c r="IF80" s="102"/>
      <c r="IG80" s="102"/>
      <c r="IH80" s="102"/>
      <c r="II80" s="102"/>
      <c r="IJ80" s="102"/>
      <c r="IK80" s="102"/>
      <c r="IL80" s="102"/>
      <c r="IM80" s="102"/>
      <c r="IN80" s="102"/>
      <c r="IO80" s="102"/>
      <c r="IP80" s="102"/>
      <c r="IQ80" s="102"/>
      <c r="IR80" s="102"/>
      <c r="IS80" s="102"/>
      <c r="IT80" s="102"/>
      <c r="IU80" s="102"/>
      <c r="IV80" s="102"/>
    </row>
    <row r="81" spans="1:256" ht="20.25" customHeight="1">
      <c r="A81" s="97"/>
      <c r="B81" s="392" t="s">
        <v>745</v>
      </c>
      <c r="C81" s="390" t="s">
        <v>362</v>
      </c>
      <c r="D81" s="396">
        <v>1</v>
      </c>
      <c r="E81" s="334"/>
      <c r="F81" s="397"/>
      <c r="G81" s="333">
        <f t="shared" si="2"/>
        <v>0</v>
      </c>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c r="DY81" s="102"/>
      <c r="DZ81" s="102"/>
      <c r="EA81" s="102"/>
      <c r="EB81" s="102"/>
      <c r="EC81" s="102"/>
      <c r="ED81" s="102"/>
      <c r="EE81" s="102"/>
      <c r="EF81" s="102"/>
      <c r="EG81" s="102"/>
      <c r="EH81" s="102"/>
      <c r="EI81" s="102"/>
      <c r="EJ81" s="102"/>
      <c r="EK81" s="102"/>
      <c r="EL81" s="102"/>
      <c r="EM81" s="102"/>
      <c r="EN81" s="102"/>
      <c r="EO81" s="102"/>
      <c r="EP81" s="102"/>
      <c r="EQ81" s="102"/>
      <c r="ER81" s="102"/>
      <c r="ES81" s="102"/>
      <c r="ET81" s="102"/>
      <c r="EU81" s="102"/>
      <c r="EV81" s="102"/>
      <c r="EW81" s="102"/>
      <c r="EX81" s="102"/>
      <c r="EY81" s="102"/>
      <c r="EZ81" s="102"/>
      <c r="FA81" s="102"/>
      <c r="FB81" s="102"/>
      <c r="FC81" s="102"/>
      <c r="FD81" s="102"/>
      <c r="FE81" s="102"/>
      <c r="FF81" s="102"/>
      <c r="FG81" s="102"/>
      <c r="FH81" s="102"/>
      <c r="FI81" s="102"/>
      <c r="FJ81" s="102"/>
      <c r="FK81" s="102"/>
      <c r="FL81" s="102"/>
      <c r="FM81" s="102"/>
      <c r="FN81" s="102"/>
      <c r="FO81" s="102"/>
      <c r="FP81" s="102"/>
      <c r="FQ81" s="102"/>
      <c r="FR81" s="102"/>
      <c r="FS81" s="102"/>
      <c r="FT81" s="102"/>
      <c r="FU81" s="102"/>
      <c r="FV81" s="102"/>
      <c r="FW81" s="102"/>
      <c r="FX81" s="102"/>
      <c r="FY81" s="102"/>
      <c r="FZ81" s="102"/>
      <c r="GA81" s="102"/>
      <c r="GB81" s="102"/>
      <c r="GC81" s="102"/>
      <c r="GD81" s="102"/>
      <c r="GE81" s="102"/>
      <c r="GF81" s="102"/>
      <c r="GG81" s="102"/>
      <c r="GH81" s="102"/>
      <c r="GI81" s="102"/>
      <c r="GJ81" s="102"/>
      <c r="GK81" s="102"/>
      <c r="GL81" s="102"/>
      <c r="GM81" s="102"/>
      <c r="GN81" s="102"/>
      <c r="GO81" s="102"/>
      <c r="GP81" s="102"/>
      <c r="GQ81" s="102"/>
      <c r="GR81" s="102"/>
      <c r="GS81" s="102"/>
      <c r="GT81" s="102"/>
      <c r="GU81" s="102"/>
      <c r="GV81" s="102"/>
      <c r="GW81" s="102"/>
      <c r="GX81" s="102"/>
      <c r="GY81" s="102"/>
      <c r="GZ81" s="102"/>
      <c r="HA81" s="102"/>
      <c r="HB81" s="102"/>
      <c r="HC81" s="102"/>
      <c r="HD81" s="102"/>
      <c r="HE81" s="102"/>
      <c r="HF81" s="102"/>
      <c r="HG81" s="102"/>
      <c r="HH81" s="102"/>
      <c r="HI81" s="102"/>
      <c r="HJ81" s="102"/>
      <c r="HK81" s="102"/>
      <c r="HL81" s="102"/>
      <c r="HM81" s="102"/>
      <c r="HN81" s="102"/>
      <c r="HO81" s="102"/>
      <c r="HP81" s="102"/>
      <c r="HQ81" s="102"/>
      <c r="HR81" s="102"/>
      <c r="HS81" s="102"/>
      <c r="HT81" s="102"/>
      <c r="HU81" s="102"/>
      <c r="HV81" s="102"/>
      <c r="HW81" s="102"/>
      <c r="HX81" s="102"/>
      <c r="HY81" s="102"/>
      <c r="HZ81" s="102"/>
      <c r="IA81" s="102"/>
      <c r="IB81" s="102"/>
      <c r="IC81" s="102"/>
      <c r="ID81" s="102"/>
      <c r="IE81" s="102"/>
      <c r="IF81" s="102"/>
      <c r="IG81" s="102"/>
      <c r="IH81" s="102"/>
      <c r="II81" s="102"/>
      <c r="IJ81" s="102"/>
      <c r="IK81" s="102"/>
      <c r="IL81" s="102"/>
      <c r="IM81" s="102"/>
      <c r="IN81" s="102"/>
      <c r="IO81" s="102"/>
      <c r="IP81" s="102"/>
      <c r="IQ81" s="102"/>
      <c r="IR81" s="102"/>
      <c r="IS81" s="102"/>
      <c r="IT81" s="102"/>
      <c r="IU81" s="102"/>
      <c r="IV81" s="102"/>
    </row>
    <row r="82" spans="1:256" ht="63.75">
      <c r="A82" s="97"/>
      <c r="B82" s="460" t="s">
        <v>746</v>
      </c>
      <c r="C82" s="390" t="s">
        <v>362</v>
      </c>
      <c r="D82" s="396">
        <v>1</v>
      </c>
      <c r="E82" s="334"/>
      <c r="F82" s="397"/>
      <c r="G82" s="333">
        <f t="shared" si="2"/>
        <v>0</v>
      </c>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c r="DX82" s="102"/>
      <c r="DY82" s="102"/>
      <c r="DZ82" s="102"/>
      <c r="EA82" s="102"/>
      <c r="EB82" s="102"/>
      <c r="EC82" s="102"/>
      <c r="ED82" s="102"/>
      <c r="EE82" s="102"/>
      <c r="EF82" s="102"/>
      <c r="EG82" s="102"/>
      <c r="EH82" s="102"/>
      <c r="EI82" s="102"/>
      <c r="EJ82" s="102"/>
      <c r="EK82" s="102"/>
      <c r="EL82" s="102"/>
      <c r="EM82" s="102"/>
      <c r="EN82" s="102"/>
      <c r="EO82" s="102"/>
      <c r="EP82" s="102"/>
      <c r="EQ82" s="102"/>
      <c r="ER82" s="102"/>
      <c r="ES82" s="102"/>
      <c r="ET82" s="102"/>
      <c r="EU82" s="102"/>
      <c r="EV82" s="102"/>
      <c r="EW82" s="102"/>
      <c r="EX82" s="102"/>
      <c r="EY82" s="102"/>
      <c r="EZ82" s="102"/>
      <c r="FA82" s="102"/>
      <c r="FB82" s="102"/>
      <c r="FC82" s="102"/>
      <c r="FD82" s="102"/>
      <c r="FE82" s="102"/>
      <c r="FF82" s="102"/>
      <c r="FG82" s="102"/>
      <c r="FH82" s="102"/>
      <c r="FI82" s="102"/>
      <c r="FJ82" s="102"/>
      <c r="FK82" s="102"/>
      <c r="FL82" s="102"/>
      <c r="FM82" s="102"/>
      <c r="FN82" s="102"/>
      <c r="FO82" s="102"/>
      <c r="FP82" s="102"/>
      <c r="FQ82" s="102"/>
      <c r="FR82" s="102"/>
      <c r="FS82" s="102"/>
      <c r="FT82" s="102"/>
      <c r="FU82" s="102"/>
      <c r="FV82" s="102"/>
      <c r="FW82" s="102"/>
      <c r="FX82" s="102"/>
      <c r="FY82" s="102"/>
      <c r="FZ82" s="102"/>
      <c r="GA82" s="102"/>
      <c r="GB82" s="102"/>
      <c r="GC82" s="102"/>
      <c r="GD82" s="102"/>
      <c r="GE82" s="102"/>
      <c r="GF82" s="102"/>
      <c r="GG82" s="102"/>
      <c r="GH82" s="102"/>
      <c r="GI82" s="102"/>
      <c r="GJ82" s="102"/>
      <c r="GK82" s="102"/>
      <c r="GL82" s="102"/>
      <c r="GM82" s="102"/>
      <c r="GN82" s="102"/>
      <c r="GO82" s="102"/>
      <c r="GP82" s="102"/>
      <c r="GQ82" s="102"/>
      <c r="GR82" s="102"/>
      <c r="GS82" s="102"/>
      <c r="GT82" s="102"/>
      <c r="GU82" s="102"/>
      <c r="GV82" s="102"/>
      <c r="GW82" s="102"/>
      <c r="GX82" s="102"/>
      <c r="GY82" s="102"/>
      <c r="GZ82" s="102"/>
      <c r="HA82" s="102"/>
      <c r="HB82" s="102"/>
      <c r="HC82" s="102"/>
      <c r="HD82" s="102"/>
      <c r="HE82" s="102"/>
      <c r="HF82" s="102"/>
      <c r="HG82" s="102"/>
      <c r="HH82" s="102"/>
      <c r="HI82" s="102"/>
      <c r="HJ82" s="102"/>
      <c r="HK82" s="102"/>
      <c r="HL82" s="102"/>
      <c r="HM82" s="102"/>
      <c r="HN82" s="102"/>
      <c r="HO82" s="102"/>
      <c r="HP82" s="102"/>
      <c r="HQ82" s="102"/>
      <c r="HR82" s="102"/>
      <c r="HS82" s="102"/>
      <c r="HT82" s="102"/>
      <c r="HU82" s="102"/>
      <c r="HV82" s="102"/>
      <c r="HW82" s="102"/>
      <c r="HX82" s="102"/>
      <c r="HY82" s="102"/>
      <c r="HZ82" s="102"/>
      <c r="IA82" s="102"/>
      <c r="IB82" s="102"/>
      <c r="IC82" s="102"/>
      <c r="ID82" s="102"/>
      <c r="IE82" s="102"/>
      <c r="IF82" s="102"/>
      <c r="IG82" s="102"/>
      <c r="IH82" s="102"/>
      <c r="II82" s="102"/>
      <c r="IJ82" s="102"/>
      <c r="IK82" s="102"/>
      <c r="IL82" s="102"/>
      <c r="IM82" s="102"/>
      <c r="IN82" s="102"/>
      <c r="IO82" s="102"/>
      <c r="IP82" s="102"/>
      <c r="IQ82" s="102"/>
      <c r="IR82" s="102"/>
      <c r="IS82" s="102"/>
      <c r="IT82" s="102"/>
      <c r="IU82" s="102"/>
      <c r="IV82" s="102"/>
    </row>
    <row r="83" spans="1:256" ht="12.75">
      <c r="A83" s="97"/>
      <c r="B83" s="394" t="s">
        <v>747</v>
      </c>
      <c r="C83" s="395" t="s">
        <v>362</v>
      </c>
      <c r="D83" s="396">
        <v>1</v>
      </c>
      <c r="E83" s="334"/>
      <c r="F83" s="397"/>
      <c r="G83" s="333">
        <f t="shared" si="2"/>
        <v>0</v>
      </c>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c r="DX83" s="102"/>
      <c r="DY83" s="102"/>
      <c r="DZ83" s="102"/>
      <c r="EA83" s="102"/>
      <c r="EB83" s="102"/>
      <c r="EC83" s="102"/>
      <c r="ED83" s="102"/>
      <c r="EE83" s="102"/>
      <c r="EF83" s="102"/>
      <c r="EG83" s="102"/>
      <c r="EH83" s="102"/>
      <c r="EI83" s="102"/>
      <c r="EJ83" s="102"/>
      <c r="EK83" s="102"/>
      <c r="EL83" s="102"/>
      <c r="EM83" s="102"/>
      <c r="EN83" s="102"/>
      <c r="EO83" s="102"/>
      <c r="EP83" s="102"/>
      <c r="EQ83" s="102"/>
      <c r="ER83" s="102"/>
      <c r="ES83" s="102"/>
      <c r="ET83" s="102"/>
      <c r="EU83" s="102"/>
      <c r="EV83" s="102"/>
      <c r="EW83" s="102"/>
      <c r="EX83" s="102"/>
      <c r="EY83" s="102"/>
      <c r="EZ83" s="102"/>
      <c r="FA83" s="102"/>
      <c r="FB83" s="102"/>
      <c r="FC83" s="102"/>
      <c r="FD83" s="102"/>
      <c r="FE83" s="102"/>
      <c r="FF83" s="102"/>
      <c r="FG83" s="102"/>
      <c r="FH83" s="102"/>
      <c r="FI83" s="102"/>
      <c r="FJ83" s="102"/>
      <c r="FK83" s="102"/>
      <c r="FL83" s="102"/>
      <c r="FM83" s="102"/>
      <c r="FN83" s="102"/>
      <c r="FO83" s="102"/>
      <c r="FP83" s="102"/>
      <c r="FQ83" s="102"/>
      <c r="FR83" s="102"/>
      <c r="FS83" s="102"/>
      <c r="FT83" s="102"/>
      <c r="FU83" s="102"/>
      <c r="FV83" s="102"/>
      <c r="FW83" s="102"/>
      <c r="FX83" s="102"/>
      <c r="FY83" s="102"/>
      <c r="FZ83" s="102"/>
      <c r="GA83" s="102"/>
      <c r="GB83" s="102"/>
      <c r="GC83" s="102"/>
      <c r="GD83" s="102"/>
      <c r="GE83" s="102"/>
      <c r="GF83" s="102"/>
      <c r="GG83" s="102"/>
      <c r="GH83" s="102"/>
      <c r="GI83" s="102"/>
      <c r="GJ83" s="102"/>
      <c r="GK83" s="102"/>
      <c r="GL83" s="102"/>
      <c r="GM83" s="102"/>
      <c r="GN83" s="102"/>
      <c r="GO83" s="102"/>
      <c r="GP83" s="102"/>
      <c r="GQ83" s="102"/>
      <c r="GR83" s="102"/>
      <c r="GS83" s="102"/>
      <c r="GT83" s="102"/>
      <c r="GU83" s="102"/>
      <c r="GV83" s="102"/>
      <c r="GW83" s="102"/>
      <c r="GX83" s="102"/>
      <c r="GY83" s="102"/>
      <c r="GZ83" s="102"/>
      <c r="HA83" s="102"/>
      <c r="HB83" s="102"/>
      <c r="HC83" s="102"/>
      <c r="HD83" s="102"/>
      <c r="HE83" s="102"/>
      <c r="HF83" s="102"/>
      <c r="HG83" s="102"/>
      <c r="HH83" s="102"/>
      <c r="HI83" s="102"/>
      <c r="HJ83" s="102"/>
      <c r="HK83" s="102"/>
      <c r="HL83" s="102"/>
      <c r="HM83" s="102"/>
      <c r="HN83" s="102"/>
      <c r="HO83" s="102"/>
      <c r="HP83" s="102"/>
      <c r="HQ83" s="102"/>
      <c r="HR83" s="102"/>
      <c r="HS83" s="102"/>
      <c r="HT83" s="102"/>
      <c r="HU83" s="102"/>
      <c r="HV83" s="102"/>
      <c r="HW83" s="102"/>
      <c r="HX83" s="102"/>
      <c r="HY83" s="102"/>
      <c r="HZ83" s="102"/>
      <c r="IA83" s="102"/>
      <c r="IB83" s="102"/>
      <c r="IC83" s="102"/>
      <c r="ID83" s="102"/>
      <c r="IE83" s="102"/>
      <c r="IF83" s="102"/>
      <c r="IG83" s="102"/>
      <c r="IH83" s="102"/>
      <c r="II83" s="102"/>
      <c r="IJ83" s="102"/>
      <c r="IK83" s="102"/>
      <c r="IL83" s="102"/>
      <c r="IM83" s="102"/>
      <c r="IN83" s="102"/>
      <c r="IO83" s="102"/>
      <c r="IP83" s="102"/>
      <c r="IQ83" s="102"/>
      <c r="IR83" s="102"/>
      <c r="IS83" s="102"/>
      <c r="IT83" s="102"/>
      <c r="IU83" s="102"/>
      <c r="IV83" s="102"/>
    </row>
    <row r="84" spans="1:256" ht="12.75">
      <c r="A84" s="97"/>
      <c r="B84" s="389"/>
      <c r="C84" s="390"/>
      <c r="D84" s="391"/>
      <c r="E84" s="334"/>
      <c r="F84" s="239"/>
      <c r="G84" s="333">
        <f>SUM(G24:G83)</f>
        <v>0</v>
      </c>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c r="DS84" s="102"/>
      <c r="DT84" s="102"/>
      <c r="DU84" s="102"/>
      <c r="DV84" s="102"/>
      <c r="DW84" s="102"/>
      <c r="DX84" s="102"/>
      <c r="DY84" s="102"/>
      <c r="DZ84" s="102"/>
      <c r="EA84" s="102"/>
      <c r="EB84" s="102"/>
      <c r="EC84" s="102"/>
      <c r="ED84" s="102"/>
      <c r="EE84" s="102"/>
      <c r="EF84" s="102"/>
      <c r="EG84" s="102"/>
      <c r="EH84" s="102"/>
      <c r="EI84" s="102"/>
      <c r="EJ84" s="102"/>
      <c r="EK84" s="102"/>
      <c r="EL84" s="102"/>
      <c r="EM84" s="102"/>
      <c r="EN84" s="102"/>
      <c r="EO84" s="102"/>
      <c r="EP84" s="102"/>
      <c r="EQ84" s="102"/>
      <c r="ER84" s="102"/>
      <c r="ES84" s="102"/>
      <c r="ET84" s="102"/>
      <c r="EU84" s="102"/>
      <c r="EV84" s="102"/>
      <c r="EW84" s="102"/>
      <c r="EX84" s="102"/>
      <c r="EY84" s="102"/>
      <c r="EZ84" s="102"/>
      <c r="FA84" s="102"/>
      <c r="FB84" s="102"/>
      <c r="FC84" s="102"/>
      <c r="FD84" s="102"/>
      <c r="FE84" s="102"/>
      <c r="FF84" s="102"/>
      <c r="FG84" s="102"/>
      <c r="FH84" s="102"/>
      <c r="FI84" s="102"/>
      <c r="FJ84" s="102"/>
      <c r="FK84" s="102"/>
      <c r="FL84" s="102"/>
      <c r="FM84" s="102"/>
      <c r="FN84" s="102"/>
      <c r="FO84" s="102"/>
      <c r="FP84" s="102"/>
      <c r="FQ84" s="102"/>
      <c r="FR84" s="102"/>
      <c r="FS84" s="102"/>
      <c r="FT84" s="102"/>
      <c r="FU84" s="102"/>
      <c r="FV84" s="102"/>
      <c r="FW84" s="102"/>
      <c r="FX84" s="102"/>
      <c r="FY84" s="102"/>
      <c r="FZ84" s="102"/>
      <c r="GA84" s="102"/>
      <c r="GB84" s="102"/>
      <c r="GC84" s="102"/>
      <c r="GD84" s="102"/>
      <c r="GE84" s="102"/>
      <c r="GF84" s="102"/>
      <c r="GG84" s="102"/>
      <c r="GH84" s="102"/>
      <c r="GI84" s="102"/>
      <c r="GJ84" s="102"/>
      <c r="GK84" s="102"/>
      <c r="GL84" s="102"/>
      <c r="GM84" s="102"/>
      <c r="GN84" s="102"/>
      <c r="GO84" s="102"/>
      <c r="GP84" s="102"/>
      <c r="GQ84" s="102"/>
      <c r="GR84" s="102"/>
      <c r="GS84" s="102"/>
      <c r="GT84" s="102"/>
      <c r="GU84" s="102"/>
      <c r="GV84" s="102"/>
      <c r="GW84" s="102"/>
      <c r="GX84" s="102"/>
      <c r="GY84" s="102"/>
      <c r="GZ84" s="102"/>
      <c r="HA84" s="102"/>
      <c r="HB84" s="102"/>
      <c r="HC84" s="102"/>
      <c r="HD84" s="102"/>
      <c r="HE84" s="102"/>
      <c r="HF84" s="102"/>
      <c r="HG84" s="102"/>
      <c r="HH84" s="102"/>
      <c r="HI84" s="102"/>
      <c r="HJ84" s="102"/>
      <c r="HK84" s="102"/>
      <c r="HL84" s="102"/>
      <c r="HM84" s="102"/>
      <c r="HN84" s="102"/>
      <c r="HO84" s="102"/>
      <c r="HP84" s="102"/>
      <c r="HQ84" s="102"/>
      <c r="HR84" s="102"/>
      <c r="HS84" s="102"/>
      <c r="HT84" s="102"/>
      <c r="HU84" s="102"/>
      <c r="HV84" s="102"/>
      <c r="HW84" s="102"/>
      <c r="HX84" s="102"/>
      <c r="HY84" s="102"/>
      <c r="HZ84" s="102"/>
      <c r="IA84" s="102"/>
      <c r="IB84" s="102"/>
      <c r="IC84" s="102"/>
      <c r="ID84" s="102"/>
      <c r="IE84" s="102"/>
      <c r="IF84" s="102"/>
      <c r="IG84" s="102"/>
      <c r="IH84" s="102"/>
      <c r="II84" s="102"/>
      <c r="IJ84" s="102"/>
      <c r="IK84" s="102"/>
      <c r="IL84" s="102"/>
      <c r="IM84" s="102"/>
      <c r="IN84" s="102"/>
      <c r="IO84" s="102"/>
      <c r="IP84" s="102"/>
      <c r="IQ84" s="102"/>
      <c r="IR84" s="102"/>
      <c r="IS84" s="102"/>
      <c r="IT84" s="102"/>
      <c r="IU84" s="102"/>
      <c r="IV84" s="102"/>
    </row>
    <row r="85" spans="1:7" ht="12.75">
      <c r="A85" s="93"/>
      <c r="B85" s="103"/>
      <c r="C85" s="95"/>
      <c r="D85" s="99"/>
      <c r="E85" s="250"/>
      <c r="F85" s="250"/>
      <c r="G85" s="336"/>
    </row>
    <row r="86" spans="1:7" ht="27">
      <c r="A86" s="93" t="s">
        <v>378</v>
      </c>
      <c r="B86" s="96" t="s">
        <v>379</v>
      </c>
      <c r="C86" s="91" t="s">
        <v>356</v>
      </c>
      <c r="D86" s="92">
        <v>80</v>
      </c>
      <c r="E86" s="334"/>
      <c r="F86" s="239"/>
      <c r="G86" s="333">
        <f aca="true" t="shared" si="3" ref="G86:G117">D86*E86</f>
        <v>0</v>
      </c>
    </row>
    <row r="87" spans="1:7" ht="27">
      <c r="A87" s="93" t="s">
        <v>380</v>
      </c>
      <c r="B87" s="96" t="s">
        <v>381</v>
      </c>
      <c r="C87" s="91" t="s">
        <v>356</v>
      </c>
      <c r="D87" s="92">
        <v>30</v>
      </c>
      <c r="E87" s="334"/>
      <c r="F87" s="239"/>
      <c r="G87" s="333">
        <f t="shared" si="3"/>
        <v>0</v>
      </c>
    </row>
    <row r="88" spans="1:7" ht="27">
      <c r="A88" s="93" t="s">
        <v>382</v>
      </c>
      <c r="B88" s="75" t="s">
        <v>383</v>
      </c>
      <c r="C88" s="91" t="s">
        <v>356</v>
      </c>
      <c r="D88" s="92">
        <v>12</v>
      </c>
      <c r="E88" s="334"/>
      <c r="F88" s="239"/>
      <c r="G88" s="333">
        <f t="shared" si="3"/>
        <v>0</v>
      </c>
    </row>
    <row r="89" spans="1:7" ht="27">
      <c r="A89" s="93" t="s">
        <v>384</v>
      </c>
      <c r="B89" s="75" t="s">
        <v>385</v>
      </c>
      <c r="C89" s="91" t="s">
        <v>356</v>
      </c>
      <c r="D89" s="92">
        <v>10</v>
      </c>
      <c r="E89" s="334"/>
      <c r="F89" s="239"/>
      <c r="G89" s="333">
        <f t="shared" si="3"/>
        <v>0</v>
      </c>
    </row>
    <row r="90" spans="1:7" ht="25.5">
      <c r="A90" s="93" t="s">
        <v>386</v>
      </c>
      <c r="B90" s="75" t="s">
        <v>387</v>
      </c>
      <c r="C90" s="91" t="s">
        <v>356</v>
      </c>
      <c r="D90" s="92">
        <v>50</v>
      </c>
      <c r="E90" s="334"/>
      <c r="F90" s="239"/>
      <c r="G90" s="333">
        <f t="shared" si="3"/>
        <v>0</v>
      </c>
    </row>
    <row r="91" spans="1:7" ht="12.75">
      <c r="A91" s="93" t="s">
        <v>388</v>
      </c>
      <c r="B91" s="75" t="s">
        <v>748</v>
      </c>
      <c r="C91" s="91" t="s">
        <v>356</v>
      </c>
      <c r="D91" s="92">
        <v>30</v>
      </c>
      <c r="E91" s="334"/>
      <c r="F91" s="239"/>
      <c r="G91" s="333">
        <f t="shared" si="3"/>
        <v>0</v>
      </c>
    </row>
    <row r="92" spans="1:7" ht="27">
      <c r="A92" s="93" t="s">
        <v>389</v>
      </c>
      <c r="B92" s="75" t="s">
        <v>749</v>
      </c>
      <c r="C92" s="91" t="s">
        <v>356</v>
      </c>
      <c r="D92" s="92">
        <v>30</v>
      </c>
      <c r="E92" s="334"/>
      <c r="F92" s="239"/>
      <c r="G92" s="333">
        <f t="shared" si="3"/>
        <v>0</v>
      </c>
    </row>
    <row r="93" spans="1:7" ht="102">
      <c r="A93" s="93" t="s">
        <v>369</v>
      </c>
      <c r="B93" s="75" t="s">
        <v>754</v>
      </c>
      <c r="C93" s="91" t="s">
        <v>69</v>
      </c>
      <c r="D93" s="92">
        <v>4</v>
      </c>
      <c r="E93" s="334"/>
      <c r="F93" s="239"/>
      <c r="G93" s="333">
        <f t="shared" si="3"/>
        <v>0</v>
      </c>
    </row>
    <row r="94" spans="1:7" ht="76.5">
      <c r="A94" s="93" t="s">
        <v>370</v>
      </c>
      <c r="B94" s="75" t="s">
        <v>755</v>
      </c>
      <c r="C94" s="91" t="s">
        <v>69</v>
      </c>
      <c r="D94" s="92">
        <v>2</v>
      </c>
      <c r="E94" s="334"/>
      <c r="F94" s="239"/>
      <c r="G94" s="333">
        <f t="shared" si="3"/>
        <v>0</v>
      </c>
    </row>
    <row r="95" spans="1:7" ht="114.75">
      <c r="A95" s="93" t="s">
        <v>372</v>
      </c>
      <c r="B95" s="75" t="s">
        <v>756</v>
      </c>
      <c r="C95" s="91" t="s">
        <v>69</v>
      </c>
      <c r="D95" s="92">
        <v>3</v>
      </c>
      <c r="E95" s="334"/>
      <c r="F95" s="239"/>
      <c r="G95" s="333">
        <f t="shared" si="3"/>
        <v>0</v>
      </c>
    </row>
    <row r="96" spans="1:7" ht="51">
      <c r="A96" s="93" t="s">
        <v>390</v>
      </c>
      <c r="B96" s="75" t="s">
        <v>757</v>
      </c>
      <c r="C96" s="398" t="s">
        <v>69</v>
      </c>
      <c r="D96" s="92">
        <v>2</v>
      </c>
      <c r="E96" s="334"/>
      <c r="F96" s="239"/>
      <c r="G96" s="333">
        <f t="shared" si="3"/>
        <v>0</v>
      </c>
    </row>
    <row r="97" spans="1:7" ht="12.75">
      <c r="A97" s="93" t="s">
        <v>392</v>
      </c>
      <c r="B97" s="75" t="s">
        <v>391</v>
      </c>
      <c r="C97" s="91" t="s">
        <v>69</v>
      </c>
      <c r="D97" s="92">
        <v>2</v>
      </c>
      <c r="E97" s="334"/>
      <c r="F97" s="239"/>
      <c r="G97" s="333">
        <f t="shared" si="3"/>
        <v>0</v>
      </c>
    </row>
    <row r="98" spans="1:7" ht="12.75">
      <c r="A98" s="93" t="s">
        <v>394</v>
      </c>
      <c r="B98" s="75" t="s">
        <v>393</v>
      </c>
      <c r="C98" s="91" t="s">
        <v>69</v>
      </c>
      <c r="D98" s="92">
        <v>2</v>
      </c>
      <c r="E98" s="334"/>
      <c r="F98" s="239"/>
      <c r="G98" s="333">
        <f t="shared" si="3"/>
        <v>0</v>
      </c>
    </row>
    <row r="99" spans="1:7" ht="12.75">
      <c r="A99" s="93" t="s">
        <v>396</v>
      </c>
      <c r="B99" s="75" t="s">
        <v>395</v>
      </c>
      <c r="C99" s="91" t="s">
        <v>69</v>
      </c>
      <c r="D99" s="92">
        <v>1</v>
      </c>
      <c r="E99" s="334"/>
      <c r="F99" s="239"/>
      <c r="G99" s="333">
        <f t="shared" si="3"/>
        <v>0</v>
      </c>
    </row>
    <row r="100" spans="1:7" ht="12.75">
      <c r="A100" s="93" t="s">
        <v>398</v>
      </c>
      <c r="B100" s="96" t="s">
        <v>397</v>
      </c>
      <c r="C100" s="91" t="s">
        <v>356</v>
      </c>
      <c r="D100" s="92">
        <v>12</v>
      </c>
      <c r="E100" s="334"/>
      <c r="F100" s="239"/>
      <c r="G100" s="333">
        <f t="shared" si="3"/>
        <v>0</v>
      </c>
    </row>
    <row r="101" spans="1:7" ht="27">
      <c r="A101" s="93" t="s">
        <v>400</v>
      </c>
      <c r="B101" s="96" t="s">
        <v>399</v>
      </c>
      <c r="C101" s="91" t="s">
        <v>356</v>
      </c>
      <c r="D101" s="92">
        <v>10</v>
      </c>
      <c r="E101" s="334"/>
      <c r="F101" s="239"/>
      <c r="G101" s="333">
        <f t="shared" si="3"/>
        <v>0</v>
      </c>
    </row>
    <row r="102" spans="1:7" ht="27">
      <c r="A102" s="93" t="s">
        <v>402</v>
      </c>
      <c r="B102" s="75" t="s">
        <v>401</v>
      </c>
      <c r="C102" s="398" t="s">
        <v>356</v>
      </c>
      <c r="D102" s="92">
        <v>12</v>
      </c>
      <c r="E102" s="334"/>
      <c r="F102" s="239"/>
      <c r="G102" s="333">
        <f t="shared" si="3"/>
        <v>0</v>
      </c>
    </row>
    <row r="103" spans="1:7" ht="12.75">
      <c r="A103" s="93" t="s">
        <v>404</v>
      </c>
      <c r="B103" s="75" t="s">
        <v>403</v>
      </c>
      <c r="C103" s="398" t="s">
        <v>69</v>
      </c>
      <c r="D103" s="92">
        <v>30</v>
      </c>
      <c r="E103" s="334"/>
      <c r="F103" s="239"/>
      <c r="G103" s="333">
        <f t="shared" si="3"/>
        <v>0</v>
      </c>
    </row>
    <row r="104" spans="1:7" ht="12.75">
      <c r="A104" s="93" t="s">
        <v>406</v>
      </c>
      <c r="B104" s="75" t="s">
        <v>405</v>
      </c>
      <c r="C104" s="398" t="s">
        <v>362</v>
      </c>
      <c r="D104" s="92">
        <v>1</v>
      </c>
      <c r="E104" s="334"/>
      <c r="F104" s="239"/>
      <c r="G104" s="333">
        <f t="shared" si="3"/>
        <v>0</v>
      </c>
    </row>
    <row r="105" spans="1:7" ht="12.75">
      <c r="A105" s="93" t="s">
        <v>408</v>
      </c>
      <c r="B105" s="96" t="s">
        <v>407</v>
      </c>
      <c r="C105" s="398" t="s">
        <v>69</v>
      </c>
      <c r="D105" s="106">
        <v>10</v>
      </c>
      <c r="E105" s="334"/>
      <c r="F105" s="239"/>
      <c r="G105" s="333">
        <f t="shared" si="3"/>
        <v>0</v>
      </c>
    </row>
    <row r="106" spans="1:7" ht="25.5">
      <c r="A106" s="93" t="s">
        <v>410</v>
      </c>
      <c r="B106" s="96" t="s">
        <v>409</v>
      </c>
      <c r="C106" s="398" t="s">
        <v>69</v>
      </c>
      <c r="D106" s="92">
        <v>1</v>
      </c>
      <c r="E106" s="334"/>
      <c r="F106" s="239"/>
      <c r="G106" s="333">
        <f t="shared" si="3"/>
        <v>0</v>
      </c>
    </row>
    <row r="107" spans="1:7" ht="25.5">
      <c r="A107" s="93" t="s">
        <v>412</v>
      </c>
      <c r="B107" s="96" t="s">
        <v>411</v>
      </c>
      <c r="C107" s="398" t="s">
        <v>69</v>
      </c>
      <c r="D107" s="92">
        <v>1</v>
      </c>
      <c r="E107" s="334"/>
      <c r="F107" s="239"/>
      <c r="G107" s="333">
        <f t="shared" si="3"/>
        <v>0</v>
      </c>
    </row>
    <row r="108" spans="1:7" ht="12.75">
      <c r="A108" s="93" t="s">
        <v>414</v>
      </c>
      <c r="B108" s="96" t="s">
        <v>413</v>
      </c>
      <c r="C108" s="91" t="s">
        <v>69</v>
      </c>
      <c r="D108" s="92">
        <v>20</v>
      </c>
      <c r="E108" s="334"/>
      <c r="F108" s="239"/>
      <c r="G108" s="333">
        <f t="shared" si="3"/>
        <v>0</v>
      </c>
    </row>
    <row r="109" spans="1:7" ht="25.5">
      <c r="A109" s="93" t="s">
        <v>416</v>
      </c>
      <c r="B109" s="96" t="s">
        <v>415</v>
      </c>
      <c r="C109" s="399" t="s">
        <v>69</v>
      </c>
      <c r="D109" s="400">
        <v>1</v>
      </c>
      <c r="E109" s="334"/>
      <c r="F109" s="239"/>
      <c r="G109" s="333">
        <f t="shared" si="3"/>
        <v>0</v>
      </c>
    </row>
    <row r="110" spans="1:7" ht="27">
      <c r="A110" s="93" t="s">
        <v>418</v>
      </c>
      <c r="B110" s="96" t="s">
        <v>417</v>
      </c>
      <c r="C110" s="91" t="s">
        <v>69</v>
      </c>
      <c r="D110" s="91">
        <v>30</v>
      </c>
      <c r="E110" s="334"/>
      <c r="F110" s="239"/>
      <c r="G110" s="333">
        <f t="shared" si="3"/>
        <v>0</v>
      </c>
    </row>
    <row r="111" spans="1:7" ht="25.5">
      <c r="A111" s="93" t="s">
        <v>420</v>
      </c>
      <c r="B111" s="96" t="s">
        <v>419</v>
      </c>
      <c r="C111" s="91" t="s">
        <v>356</v>
      </c>
      <c r="D111" s="91">
        <v>20</v>
      </c>
      <c r="E111" s="334"/>
      <c r="F111" s="239"/>
      <c r="G111" s="333">
        <f t="shared" si="3"/>
        <v>0</v>
      </c>
    </row>
    <row r="112" spans="1:7" ht="25.5">
      <c r="A112" s="93" t="s">
        <v>422</v>
      </c>
      <c r="B112" s="96" t="s">
        <v>421</v>
      </c>
      <c r="C112" s="91" t="s">
        <v>356</v>
      </c>
      <c r="D112" s="91">
        <v>12</v>
      </c>
      <c r="E112" s="334"/>
      <c r="F112" s="239"/>
      <c r="G112" s="333">
        <f t="shared" si="3"/>
        <v>0</v>
      </c>
    </row>
    <row r="113" spans="1:7" ht="12.75">
      <c r="A113" s="93" t="s">
        <v>424</v>
      </c>
      <c r="B113" s="96" t="s">
        <v>423</v>
      </c>
      <c r="C113" s="91" t="s">
        <v>356</v>
      </c>
      <c r="D113" s="91">
        <v>40</v>
      </c>
      <c r="E113" s="334"/>
      <c r="F113" s="239"/>
      <c r="G113" s="333">
        <f t="shared" si="3"/>
        <v>0</v>
      </c>
    </row>
    <row r="114" spans="1:7" ht="12.75">
      <c r="A114" s="93" t="s">
        <v>426</v>
      </c>
      <c r="B114" s="96" t="s">
        <v>425</v>
      </c>
      <c r="C114" s="91" t="s">
        <v>356</v>
      </c>
      <c r="D114" s="91">
        <v>20</v>
      </c>
      <c r="E114" s="334"/>
      <c r="F114" s="239"/>
      <c r="G114" s="333">
        <f t="shared" si="3"/>
        <v>0</v>
      </c>
    </row>
    <row r="115" spans="1:7" ht="12.75">
      <c r="A115" s="93" t="s">
        <v>428</v>
      </c>
      <c r="B115" s="107" t="s">
        <v>427</v>
      </c>
      <c r="C115" s="91" t="s">
        <v>356</v>
      </c>
      <c r="D115" s="91">
        <v>25</v>
      </c>
      <c r="E115" s="334"/>
      <c r="F115" s="239"/>
      <c r="G115" s="333">
        <f t="shared" si="3"/>
        <v>0</v>
      </c>
    </row>
    <row r="116" spans="1:7" ht="12.75">
      <c r="A116" s="93" t="s">
        <v>430</v>
      </c>
      <c r="B116" s="96" t="s">
        <v>429</v>
      </c>
      <c r="C116" s="91" t="s">
        <v>356</v>
      </c>
      <c r="D116" s="91">
        <v>12</v>
      </c>
      <c r="E116" s="334"/>
      <c r="F116" s="239"/>
      <c r="G116" s="333">
        <f t="shared" si="3"/>
        <v>0</v>
      </c>
    </row>
    <row r="117" spans="1:7" ht="12.75">
      <c r="A117" s="93" t="s">
        <v>432</v>
      </c>
      <c r="B117" s="96" t="s">
        <v>431</v>
      </c>
      <c r="C117" s="91" t="s">
        <v>69</v>
      </c>
      <c r="D117" s="91">
        <v>15</v>
      </c>
      <c r="E117" s="334"/>
      <c r="F117" s="239"/>
      <c r="G117" s="333">
        <f t="shared" si="3"/>
        <v>0</v>
      </c>
    </row>
    <row r="118" spans="1:7" ht="12.75">
      <c r="A118" s="93" t="s">
        <v>752</v>
      </c>
      <c r="B118" s="96" t="s">
        <v>433</v>
      </c>
      <c r="C118" s="91" t="s">
        <v>69</v>
      </c>
      <c r="D118" s="91">
        <v>16</v>
      </c>
      <c r="E118" s="334"/>
      <c r="F118" s="239"/>
      <c r="G118" s="333">
        <f>D118*E118</f>
        <v>0</v>
      </c>
    </row>
    <row r="119" spans="1:7" ht="12.75">
      <c r="A119" s="93" t="s">
        <v>753</v>
      </c>
      <c r="B119" s="96" t="s">
        <v>750</v>
      </c>
      <c r="C119" s="91" t="s">
        <v>751</v>
      </c>
      <c r="D119" s="91">
        <v>12</v>
      </c>
      <c r="E119" s="334"/>
      <c r="F119" s="239"/>
      <c r="G119" s="333">
        <f>D119*E119</f>
        <v>0</v>
      </c>
    </row>
    <row r="120" spans="1:7" ht="12.75">
      <c r="A120" s="93"/>
      <c r="C120" s="104"/>
      <c r="D120" s="104"/>
      <c r="E120" s="379"/>
      <c r="F120" s="239"/>
      <c r="G120" s="380"/>
    </row>
    <row r="121" spans="1:7" ht="12.75">
      <c r="A121" s="93"/>
      <c r="D121" s="91"/>
      <c r="E121" s="250"/>
      <c r="F121" s="250"/>
      <c r="G121" s="336"/>
    </row>
    <row r="122" spans="1:7" ht="15">
      <c r="A122" s="93"/>
      <c r="C122" s="108" t="s">
        <v>342</v>
      </c>
      <c r="D122" s="109"/>
      <c r="E122" s="110"/>
      <c r="F122" s="110"/>
      <c r="G122" s="335">
        <f>SUM(G24:G120)</f>
        <v>0</v>
      </c>
    </row>
    <row r="123" spans="1:7" ht="12.75">
      <c r="A123" s="93"/>
      <c r="D123" s="91"/>
      <c r="E123" s="111"/>
      <c r="F123" s="111"/>
      <c r="G123" s="112"/>
    </row>
    <row r="124" spans="1:7" ht="20.25">
      <c r="A124" s="113" t="s">
        <v>434</v>
      </c>
      <c r="B124" s="98" t="s">
        <v>435</v>
      </c>
      <c r="C124" s="69"/>
      <c r="D124" s="69"/>
      <c r="E124" s="254"/>
      <c r="F124" s="254"/>
      <c r="G124" s="255"/>
    </row>
    <row r="125" spans="1:7" ht="12.75">
      <c r="A125" s="114" t="s">
        <v>376</v>
      </c>
      <c r="B125" s="96" t="s">
        <v>436</v>
      </c>
      <c r="C125" s="91" t="s">
        <v>356</v>
      </c>
      <c r="D125" s="91">
        <v>60</v>
      </c>
      <c r="E125" s="334"/>
      <c r="F125" s="239"/>
      <c r="G125" s="333">
        <f aca="true" t="shared" si="4" ref="G125:G142">D125*E125</f>
        <v>0</v>
      </c>
    </row>
    <row r="126" spans="1:7" ht="12.75">
      <c r="A126" s="115" t="s">
        <v>378</v>
      </c>
      <c r="B126" s="96" t="s">
        <v>437</v>
      </c>
      <c r="C126" s="91" t="s">
        <v>69</v>
      </c>
      <c r="D126" s="91">
        <v>20</v>
      </c>
      <c r="E126" s="334"/>
      <c r="F126" s="239"/>
      <c r="G126" s="333">
        <f t="shared" si="4"/>
        <v>0</v>
      </c>
    </row>
    <row r="127" spans="1:7" ht="12.75">
      <c r="A127" s="114" t="s">
        <v>380</v>
      </c>
      <c r="B127" s="96" t="s">
        <v>438</v>
      </c>
      <c r="C127" s="91" t="s">
        <v>69</v>
      </c>
      <c r="D127" s="91">
        <v>10</v>
      </c>
      <c r="E127" s="334"/>
      <c r="F127" s="239"/>
      <c r="G127" s="333">
        <f t="shared" si="4"/>
        <v>0</v>
      </c>
    </row>
    <row r="128" spans="1:7" ht="12.75">
      <c r="A128" s="115" t="s">
        <v>382</v>
      </c>
      <c r="B128" s="96" t="s">
        <v>439</v>
      </c>
      <c r="C128" s="91" t="s">
        <v>69</v>
      </c>
      <c r="D128" s="116">
        <v>2</v>
      </c>
      <c r="E128" s="334"/>
      <c r="F128" s="239"/>
      <c r="G128" s="333">
        <f t="shared" si="4"/>
        <v>0</v>
      </c>
    </row>
    <row r="129" spans="1:7" ht="12.75">
      <c r="A129" s="114" t="s">
        <v>384</v>
      </c>
      <c r="B129" s="96" t="s">
        <v>440</v>
      </c>
      <c r="C129" s="91" t="s">
        <v>69</v>
      </c>
      <c r="D129" s="91">
        <v>2</v>
      </c>
      <c r="E129" s="334"/>
      <c r="F129" s="239"/>
      <c r="G129" s="333">
        <f t="shared" si="4"/>
        <v>0</v>
      </c>
    </row>
    <row r="130" spans="1:7" ht="12.75">
      <c r="A130" s="115" t="s">
        <v>386</v>
      </c>
      <c r="B130" s="96" t="s">
        <v>441</v>
      </c>
      <c r="C130" s="91" t="s">
        <v>356</v>
      </c>
      <c r="D130" s="91">
        <v>40</v>
      </c>
      <c r="E130" s="334"/>
      <c r="F130" s="239"/>
      <c r="G130" s="333">
        <f t="shared" si="4"/>
        <v>0</v>
      </c>
    </row>
    <row r="131" spans="1:7" ht="12.75">
      <c r="A131" s="114" t="s">
        <v>388</v>
      </c>
      <c r="B131" s="96" t="s">
        <v>442</v>
      </c>
      <c r="C131" s="91" t="s">
        <v>356</v>
      </c>
      <c r="D131" s="91">
        <v>15</v>
      </c>
      <c r="E131" s="334"/>
      <c r="F131" s="239"/>
      <c r="G131" s="333">
        <f t="shared" si="4"/>
        <v>0</v>
      </c>
    </row>
    <row r="132" spans="1:7" ht="12.75">
      <c r="A132" s="115" t="s">
        <v>389</v>
      </c>
      <c r="B132" s="96" t="s">
        <v>443</v>
      </c>
      <c r="C132" s="91" t="s">
        <v>69</v>
      </c>
      <c r="D132" s="91">
        <v>6</v>
      </c>
      <c r="E132" s="334"/>
      <c r="F132" s="239"/>
      <c r="G132" s="333">
        <f t="shared" si="4"/>
        <v>0</v>
      </c>
    </row>
    <row r="133" spans="1:7" ht="12.75">
      <c r="A133" s="114" t="s">
        <v>369</v>
      </c>
      <c r="B133" s="96" t="s">
        <v>444</v>
      </c>
      <c r="C133" s="91" t="s">
        <v>69</v>
      </c>
      <c r="D133" s="91">
        <v>12</v>
      </c>
      <c r="E133" s="334"/>
      <c r="F133" s="239"/>
      <c r="G133" s="333">
        <f t="shared" si="4"/>
        <v>0</v>
      </c>
    </row>
    <row r="134" spans="1:7" ht="12.75">
      <c r="A134" s="115" t="s">
        <v>370</v>
      </c>
      <c r="B134" s="96" t="s">
        <v>445</v>
      </c>
      <c r="C134" s="99" t="s">
        <v>69</v>
      </c>
      <c r="D134" s="99">
        <v>2</v>
      </c>
      <c r="E134" s="334"/>
      <c r="F134" s="239"/>
      <c r="G134" s="333">
        <f t="shared" si="4"/>
        <v>0</v>
      </c>
    </row>
    <row r="135" spans="1:7" ht="12.75">
      <c r="A135" s="114" t="s">
        <v>372</v>
      </c>
      <c r="B135" s="96" t="s">
        <v>446</v>
      </c>
      <c r="C135" s="99" t="s">
        <v>69</v>
      </c>
      <c r="D135" s="99">
        <v>2</v>
      </c>
      <c r="E135" s="334"/>
      <c r="F135" s="239"/>
      <c r="G135" s="333">
        <f t="shared" si="4"/>
        <v>0</v>
      </c>
    </row>
    <row r="136" spans="1:7" ht="12.75">
      <c r="A136" s="115" t="s">
        <v>390</v>
      </c>
      <c r="B136" s="96" t="s">
        <v>447</v>
      </c>
      <c r="C136" s="117" t="s">
        <v>69</v>
      </c>
      <c r="D136" s="117">
        <v>1</v>
      </c>
      <c r="E136" s="334"/>
      <c r="F136" s="239"/>
      <c r="G136" s="333">
        <f t="shared" si="4"/>
        <v>0</v>
      </c>
    </row>
    <row r="137" spans="1:7" ht="12.75">
      <c r="A137" s="114" t="s">
        <v>392</v>
      </c>
      <c r="B137" s="96" t="s">
        <v>448</v>
      </c>
      <c r="C137" s="99" t="s">
        <v>356</v>
      </c>
      <c r="D137" s="99">
        <v>20</v>
      </c>
      <c r="E137" s="334"/>
      <c r="F137" s="239"/>
      <c r="G137" s="333">
        <f t="shared" si="4"/>
        <v>0</v>
      </c>
    </row>
    <row r="138" spans="1:7" ht="12.75">
      <c r="A138" s="115" t="s">
        <v>394</v>
      </c>
      <c r="B138" s="96" t="s">
        <v>449</v>
      </c>
      <c r="C138" s="99" t="s">
        <v>69</v>
      </c>
      <c r="D138" s="99">
        <v>6</v>
      </c>
      <c r="E138" s="334"/>
      <c r="F138" s="239"/>
      <c r="G138" s="333">
        <f t="shared" si="4"/>
        <v>0</v>
      </c>
    </row>
    <row r="139" spans="1:7" ht="12.75">
      <c r="A139" s="114" t="s">
        <v>396</v>
      </c>
      <c r="B139" s="96" t="s">
        <v>450</v>
      </c>
      <c r="C139" s="99" t="s">
        <v>69</v>
      </c>
      <c r="D139" s="99">
        <v>4</v>
      </c>
      <c r="E139" s="334"/>
      <c r="F139" s="239"/>
      <c r="G139" s="333">
        <f t="shared" si="4"/>
        <v>0</v>
      </c>
    </row>
    <row r="140" spans="1:7" ht="12.75">
      <c r="A140" s="115" t="s">
        <v>398</v>
      </c>
      <c r="B140" s="96" t="s">
        <v>451</v>
      </c>
      <c r="C140" s="99" t="s">
        <v>69</v>
      </c>
      <c r="D140" s="99">
        <v>15</v>
      </c>
      <c r="E140" s="334"/>
      <c r="F140" s="239"/>
      <c r="G140" s="333">
        <f t="shared" si="4"/>
        <v>0</v>
      </c>
    </row>
    <row r="141" spans="1:7" ht="12.75">
      <c r="A141" s="114" t="s">
        <v>400</v>
      </c>
      <c r="B141" s="96" t="s">
        <v>452</v>
      </c>
      <c r="C141" s="99" t="s">
        <v>356</v>
      </c>
      <c r="D141" s="99">
        <v>10</v>
      </c>
      <c r="E141" s="334"/>
      <c r="F141" s="239"/>
      <c r="G141" s="333">
        <f t="shared" si="4"/>
        <v>0</v>
      </c>
    </row>
    <row r="142" spans="1:7" ht="12.75">
      <c r="A142" s="115" t="s">
        <v>402</v>
      </c>
      <c r="B142" s="96" t="s">
        <v>453</v>
      </c>
      <c r="C142" s="99" t="s">
        <v>362</v>
      </c>
      <c r="D142" s="99">
        <v>1</v>
      </c>
      <c r="E142" s="334"/>
      <c r="F142" s="239"/>
      <c r="G142" s="333">
        <f t="shared" si="4"/>
        <v>0</v>
      </c>
    </row>
    <row r="143" spans="3:7" ht="12.75">
      <c r="C143" s="99"/>
      <c r="D143" s="99"/>
      <c r="E143" s="250"/>
      <c r="F143" s="250"/>
      <c r="G143" s="336"/>
    </row>
    <row r="144" spans="1:7" ht="15">
      <c r="A144" s="93"/>
      <c r="C144" s="108" t="s">
        <v>342</v>
      </c>
      <c r="D144" s="109"/>
      <c r="E144" s="246"/>
      <c r="F144" s="246"/>
      <c r="G144" s="335">
        <f>SUM(G125:G142)</f>
        <v>0</v>
      </c>
    </row>
    <row r="145" spans="2:6" ht="12.75">
      <c r="B145" s="75"/>
      <c r="C145" s="118"/>
      <c r="D145" s="119"/>
      <c r="E145" s="246"/>
      <c r="F145" s="246"/>
    </row>
    <row r="146" spans="1:6" ht="12.75">
      <c r="A146" s="89" t="s">
        <v>454</v>
      </c>
      <c r="B146" s="121" t="s">
        <v>455</v>
      </c>
      <c r="C146" s="122"/>
      <c r="D146" s="100"/>
      <c r="E146" s="246"/>
      <c r="F146" s="246"/>
    </row>
    <row r="147" spans="1:7" ht="12.75">
      <c r="A147" s="115" t="s">
        <v>376</v>
      </c>
      <c r="B147" s="461" t="s">
        <v>456</v>
      </c>
      <c r="C147" s="91" t="s">
        <v>69</v>
      </c>
      <c r="D147" s="92">
        <v>1</v>
      </c>
      <c r="E147" s="334"/>
      <c r="F147" s="239"/>
      <c r="G147" s="333">
        <f>D147*E147</f>
        <v>0</v>
      </c>
    </row>
    <row r="148" spans="1:7" ht="25.5">
      <c r="A148" s="115" t="s">
        <v>378</v>
      </c>
      <c r="B148" s="96" t="s">
        <v>457</v>
      </c>
      <c r="C148" s="91" t="s">
        <v>362</v>
      </c>
      <c r="D148" s="92">
        <v>1</v>
      </c>
      <c r="E148" s="334"/>
      <c r="F148" s="239"/>
      <c r="G148" s="333">
        <f>D148*E148</f>
        <v>0</v>
      </c>
    </row>
    <row r="149" spans="2:7" ht="12.75">
      <c r="B149" s="123"/>
      <c r="E149" s="250"/>
      <c r="F149" s="250"/>
      <c r="G149" s="336"/>
    </row>
    <row r="150" spans="1:7" ht="15">
      <c r="A150" s="93"/>
      <c r="C150" s="108" t="s">
        <v>342</v>
      </c>
      <c r="D150" s="109"/>
      <c r="E150" s="110"/>
      <c r="F150" s="110"/>
      <c r="G150" s="335">
        <f>SUM(G147:G148)</f>
        <v>0</v>
      </c>
    </row>
    <row r="151" spans="2:3" ht="12.75">
      <c r="B151" s="124"/>
      <c r="C151" s="122"/>
    </row>
    <row r="152" spans="2:3" ht="12.75">
      <c r="B152" s="124"/>
      <c r="C152" s="59"/>
    </row>
    <row r="153" spans="2:3" ht="12.75">
      <c r="B153" s="124"/>
      <c r="C153" s="59"/>
    </row>
    <row r="154" ht="12.75">
      <c r="C154" s="59"/>
    </row>
    <row r="155" ht="15.75">
      <c r="B155" s="369" t="s">
        <v>458</v>
      </c>
    </row>
    <row r="156" spans="1:7" ht="20.25">
      <c r="A156" s="443"/>
      <c r="B156" s="443"/>
      <c r="C156" s="443"/>
      <c r="D156" s="443"/>
      <c r="E156" s="443"/>
      <c r="F156" s="443"/>
      <c r="G156" s="443"/>
    </row>
    <row r="157" spans="1:7" ht="12.75">
      <c r="A157" s="89" t="s">
        <v>353</v>
      </c>
      <c r="B157" s="90" t="s">
        <v>459</v>
      </c>
      <c r="G157" s="335">
        <f>G21</f>
        <v>0</v>
      </c>
    </row>
    <row r="158" spans="1:7" ht="12.75">
      <c r="A158" s="89" t="s">
        <v>374</v>
      </c>
      <c r="B158" s="90" t="s">
        <v>460</v>
      </c>
      <c r="G158" s="335">
        <f>G122</f>
        <v>0</v>
      </c>
    </row>
    <row r="159" spans="1:7" ht="12.75">
      <c r="A159" s="89" t="s">
        <v>434</v>
      </c>
      <c r="B159" s="90" t="s">
        <v>435</v>
      </c>
      <c r="G159" s="337">
        <f>G144</f>
        <v>0</v>
      </c>
    </row>
    <row r="160" spans="1:7" ht="13.5" thickBot="1">
      <c r="A160" s="89" t="s">
        <v>454</v>
      </c>
      <c r="B160" s="125" t="s">
        <v>455</v>
      </c>
      <c r="C160" s="126"/>
      <c r="D160" s="127"/>
      <c r="E160" s="128"/>
      <c r="F160" s="128"/>
      <c r="G160" s="129">
        <f>G150</f>
        <v>0</v>
      </c>
    </row>
    <row r="161" spans="2:7" ht="12.75">
      <c r="B161" s="95"/>
      <c r="C161" s="122" t="s">
        <v>342</v>
      </c>
      <c r="G161" s="341">
        <f>SUM(G157:G160)</f>
        <v>0</v>
      </c>
    </row>
    <row r="162" spans="3:7" ht="12.75">
      <c r="C162" s="118"/>
      <c r="G162" s="338"/>
    </row>
    <row r="163" spans="1:7" s="82" customFormat="1" ht="12.75">
      <c r="A163" s="115"/>
      <c r="B163" s="339"/>
      <c r="C163" s="118"/>
      <c r="D163" s="92"/>
      <c r="E163" s="101"/>
      <c r="F163" s="101"/>
      <c r="G163" s="338"/>
    </row>
    <row r="164" spans="1:7" s="82" customFormat="1" ht="12.75">
      <c r="A164" s="115"/>
      <c r="B164" s="339"/>
      <c r="C164" s="95"/>
      <c r="D164" s="92"/>
      <c r="E164" s="101"/>
      <c r="F164" s="101"/>
      <c r="G164" s="340"/>
    </row>
  </sheetData>
  <sheetProtection selectLockedCells="1"/>
  <mergeCells count="2">
    <mergeCell ref="A1:B1"/>
    <mergeCell ref="A156:G156"/>
  </mergeCells>
  <printOptions/>
  <pageMargins left="0.7" right="0.7" top="0.75" bottom="0.75" header="0.3" footer="0.3"/>
  <pageSetup fitToHeight="0" orientation="portrait" paperSize="9" scale="84" r:id="rId1"/>
  <rowBreaks count="1" manualBreakCount="1">
    <brk id="105" max="255" man="1"/>
  </rowBreaks>
</worksheet>
</file>

<file path=xl/worksheets/sheet4.xml><?xml version="1.0" encoding="utf-8"?>
<worksheet xmlns="http://schemas.openxmlformats.org/spreadsheetml/2006/main" xmlns:r="http://schemas.openxmlformats.org/officeDocument/2006/relationships">
  <dimension ref="A3:N30"/>
  <sheetViews>
    <sheetView showGridLines="0" showZeros="0" zoomScalePageLayoutView="0" workbookViewId="0" topLeftCell="A4">
      <selection activeCell="U28" sqref="U28"/>
    </sheetView>
  </sheetViews>
  <sheetFormatPr defaultColWidth="9.140625" defaultRowHeight="12.75"/>
  <cols>
    <col min="2" max="2" width="7.8515625" style="0" customWidth="1"/>
    <col min="5" max="5" width="6.7109375" style="0" customWidth="1"/>
    <col min="6" max="6" width="14.57421875" style="0" customWidth="1"/>
    <col min="7" max="7" width="18.7109375" style="243" customWidth="1"/>
    <col min="8" max="8" width="4.00390625" style="0" customWidth="1"/>
    <col min="9" max="9" width="20.7109375" style="0" hidden="1" customWidth="1"/>
    <col min="10" max="10" width="9.140625" style="0" hidden="1" customWidth="1"/>
    <col min="11" max="11" width="0.13671875" style="0" hidden="1" customWidth="1"/>
    <col min="12" max="12" width="3.140625" style="0" hidden="1" customWidth="1"/>
    <col min="13" max="13" width="0.2890625" style="0" hidden="1" customWidth="1"/>
    <col min="14" max="14" width="10.7109375" style="0" customWidth="1"/>
  </cols>
  <sheetData>
    <row r="3" spans="3:14" ht="12.75">
      <c r="C3" s="444" t="s">
        <v>178</v>
      </c>
      <c r="D3" s="444"/>
      <c r="F3" s="448" t="s">
        <v>344</v>
      </c>
      <c r="G3" s="448"/>
      <c r="H3" s="448"/>
      <c r="I3" s="448"/>
      <c r="J3" s="449"/>
      <c r="K3" s="449"/>
      <c r="L3" s="449"/>
      <c r="M3" s="449"/>
      <c r="N3" s="449"/>
    </row>
    <row r="4" spans="1:14" ht="12.75">
      <c r="A4" s="452" t="s">
        <v>179</v>
      </c>
      <c r="B4" s="453"/>
      <c r="C4" s="453"/>
      <c r="D4" s="453"/>
      <c r="E4" s="453"/>
      <c r="F4" s="453"/>
      <c r="G4" s="453"/>
      <c r="H4" s="453"/>
      <c r="I4" s="453"/>
      <c r="J4" s="453"/>
      <c r="K4" s="453"/>
      <c r="L4" s="453"/>
      <c r="M4" s="453"/>
      <c r="N4" s="454"/>
    </row>
    <row r="9" spans="2:7" ht="18">
      <c r="B9" s="445" t="s">
        <v>647</v>
      </c>
      <c r="C9" s="445"/>
      <c r="D9" s="445"/>
      <c r="E9" s="445"/>
      <c r="F9" s="445"/>
      <c r="G9" s="445"/>
    </row>
    <row r="12" spans="2:8" ht="12.75">
      <c r="B12" s="372" t="s">
        <v>659</v>
      </c>
      <c r="C12" s="446" t="s">
        <v>654</v>
      </c>
      <c r="D12" s="447"/>
      <c r="E12" s="447"/>
      <c r="F12" s="447"/>
      <c r="G12" s="202">
        <f>'1_Građ.-obrt.'!G559</f>
        <v>0</v>
      </c>
      <c r="H12" s="104" t="s">
        <v>3</v>
      </c>
    </row>
    <row r="13" spans="2:7" ht="12.75">
      <c r="B13" s="131"/>
      <c r="C13" s="130"/>
      <c r="D13" s="130"/>
      <c r="E13" s="130"/>
      <c r="F13" s="130"/>
      <c r="G13" s="256"/>
    </row>
    <row r="14" spans="2:8" ht="12.75">
      <c r="B14" s="372" t="s">
        <v>660</v>
      </c>
      <c r="C14" s="446" t="s">
        <v>648</v>
      </c>
      <c r="D14" s="447"/>
      <c r="E14" s="447"/>
      <c r="F14" s="447"/>
      <c r="G14" s="202">
        <f>'1_Građ.-obrt.'!G566</f>
        <v>0</v>
      </c>
      <c r="H14" s="104" t="s">
        <v>3</v>
      </c>
    </row>
    <row r="15" spans="2:7" ht="12.75">
      <c r="B15" s="131"/>
      <c r="G15" s="256"/>
    </row>
    <row r="16" spans="2:8" ht="12.75">
      <c r="B16" s="372" t="s">
        <v>661</v>
      </c>
      <c r="C16" s="450" t="s">
        <v>651</v>
      </c>
      <c r="D16" s="447"/>
      <c r="E16" s="447"/>
      <c r="F16" s="447"/>
      <c r="G16" s="202">
        <f>'1_Građ.-obrt.'!G578</f>
        <v>0</v>
      </c>
      <c r="H16" s="104" t="s">
        <v>3</v>
      </c>
    </row>
    <row r="17" spans="2:7" ht="12.75">
      <c r="B17" s="131"/>
      <c r="G17" s="256"/>
    </row>
    <row r="18" spans="2:8" ht="12.75">
      <c r="B18" s="372" t="s">
        <v>663</v>
      </c>
      <c r="C18" s="450" t="s">
        <v>649</v>
      </c>
      <c r="D18" s="447"/>
      <c r="E18" s="447"/>
      <c r="F18" s="447"/>
      <c r="G18" s="202">
        <f>'3_Strojarske inst.'!G276</f>
        <v>0</v>
      </c>
      <c r="H18" s="104" t="s">
        <v>3</v>
      </c>
    </row>
    <row r="19" spans="2:7" ht="12.75">
      <c r="B19" s="131"/>
      <c r="G19" s="256"/>
    </row>
    <row r="20" spans="2:8" ht="12.75">
      <c r="B20" s="199" t="s">
        <v>57</v>
      </c>
      <c r="C20" s="450" t="s">
        <v>650</v>
      </c>
      <c r="D20" s="447"/>
      <c r="E20" s="447"/>
      <c r="F20" s="447"/>
      <c r="G20" s="202">
        <f>'4_Elektro inst.'!G161</f>
        <v>0</v>
      </c>
      <c r="H20" s="104" t="s">
        <v>3</v>
      </c>
    </row>
    <row r="21" spans="2:7" ht="12.75">
      <c r="B21" s="131"/>
      <c r="G21" s="256"/>
    </row>
    <row r="23" spans="2:14" ht="12.75">
      <c r="B23" s="200"/>
      <c r="C23" s="70"/>
      <c r="D23" s="70"/>
      <c r="E23" s="70"/>
      <c r="F23" s="70"/>
      <c r="G23" s="257"/>
      <c r="H23" s="70"/>
      <c r="I23" s="70"/>
      <c r="J23" s="70"/>
      <c r="K23" s="70"/>
      <c r="L23" s="70"/>
      <c r="M23" s="70"/>
      <c r="N23" s="70"/>
    </row>
    <row r="24" spans="2:7" ht="12.75">
      <c r="B24" s="131"/>
      <c r="C24" s="201"/>
      <c r="D24" s="201"/>
      <c r="E24" s="201"/>
      <c r="F24" s="201"/>
      <c r="G24" s="258"/>
    </row>
    <row r="25" spans="2:8" ht="12.75">
      <c r="B25" s="131"/>
      <c r="C25" s="451" t="s">
        <v>652</v>
      </c>
      <c r="D25" s="451"/>
      <c r="E25" s="451"/>
      <c r="F25" s="451"/>
      <c r="G25" s="259">
        <f>SUM(G12:G21)</f>
        <v>0</v>
      </c>
      <c r="H25" s="260" t="s">
        <v>3</v>
      </c>
    </row>
    <row r="26" spans="2:7" ht="12.75">
      <c r="B26" s="131"/>
      <c r="G26" s="261"/>
    </row>
    <row r="27" spans="2:8" ht="12.75">
      <c r="B27" s="131"/>
      <c r="C27" s="451" t="s">
        <v>653</v>
      </c>
      <c r="D27" s="451"/>
      <c r="E27" s="451"/>
      <c r="F27" s="451"/>
      <c r="G27" s="112">
        <f>0.25*G25</f>
        <v>0</v>
      </c>
      <c r="H27" s="260" t="s">
        <v>3</v>
      </c>
    </row>
    <row r="28" spans="2:14" ht="12.75">
      <c r="B28" s="70"/>
      <c r="C28" s="70"/>
      <c r="D28" s="70"/>
      <c r="E28" s="70"/>
      <c r="F28" s="70"/>
      <c r="G28" s="262"/>
      <c r="H28" s="70"/>
      <c r="I28" s="70"/>
      <c r="J28" s="70"/>
      <c r="K28" s="70"/>
      <c r="L28" s="70"/>
      <c r="M28" s="70"/>
      <c r="N28" s="70"/>
    </row>
    <row r="29" ht="12.75">
      <c r="G29" s="261"/>
    </row>
    <row r="30" spans="3:8" ht="12.75">
      <c r="C30" s="79" t="s">
        <v>343</v>
      </c>
      <c r="D30" s="79"/>
      <c r="E30" s="79"/>
      <c r="F30" s="79"/>
      <c r="G30" s="112">
        <f>G25+G27</f>
        <v>0</v>
      </c>
      <c r="H30" s="260" t="s">
        <v>3</v>
      </c>
    </row>
  </sheetData>
  <sheetProtection selectLockedCells="1" selectUnlockedCells="1"/>
  <mergeCells count="11">
    <mergeCell ref="C20:F20"/>
    <mergeCell ref="C16:F16"/>
    <mergeCell ref="C25:F25"/>
    <mergeCell ref="C27:F27"/>
    <mergeCell ref="A4:N4"/>
    <mergeCell ref="C3:D3"/>
    <mergeCell ref="B9:G9"/>
    <mergeCell ref="C12:F12"/>
    <mergeCell ref="C14:F14"/>
    <mergeCell ref="F3:N3"/>
    <mergeCell ref="C18:F18"/>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G&amp;S</dc:creator>
  <cp:keywords/>
  <dc:description/>
  <cp:lastModifiedBy>Helena Kralj Brlek</cp:lastModifiedBy>
  <cp:lastPrinted>2020-04-28T07:02:05Z</cp:lastPrinted>
  <dcterms:created xsi:type="dcterms:W3CDTF">2006-08-16T21:07:39Z</dcterms:created>
  <dcterms:modified xsi:type="dcterms:W3CDTF">2020-05-26T05:20:25Z</dcterms:modified>
  <cp:category/>
  <cp:version/>
  <cp:contentType/>
  <cp:contentStatus/>
</cp:coreProperties>
</file>