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V:\Velimir i Darko\JAVNA NABAVA\Javna nabava 2023\JN 019 2023 D6 2630_6 Budilovo - Osuđevo\"/>
    </mc:Choice>
  </mc:AlternateContent>
  <xr:revisionPtr revIDLastSave="0" documentId="13_ncr:1_{8FEB0CC0-ED51-4191-9563-980EBFEA1743}" xr6:coauthVersionLast="47" xr6:coauthVersionMax="47" xr10:uidLastSave="{00000000-0000-0000-0000-000000000000}"/>
  <bookViews>
    <workbookView xWindow="-120" yWindow="-120" windowWidth="29040" windowHeight="15840" tabRatio="852" xr2:uid="{00000000-000D-0000-FFFF-FFFF00000000}"/>
  </bookViews>
  <sheets>
    <sheet name="Budilovo - Osuđevo D6" sheetId="50" r:id="rId1"/>
  </sheets>
  <definedNames>
    <definedName name="_xlnm.Print_Area" localSheetId="0">'Budilovo - Osuđevo D6'!$A$1:$H$959</definedName>
  </definedNames>
  <calcPr calcId="191029"/>
</workbook>
</file>

<file path=xl/calcChain.xml><?xml version="1.0" encoding="utf-8"?>
<calcChain xmlns="http://schemas.openxmlformats.org/spreadsheetml/2006/main">
  <c r="H822" i="50" l="1"/>
  <c r="H803" i="50"/>
  <c r="H767" i="50"/>
  <c r="H446" i="50"/>
  <c r="H569" i="50" l="1"/>
  <c r="H567" i="50"/>
  <c r="H564" i="50"/>
  <c r="H561" i="50"/>
  <c r="H558" i="50"/>
  <c r="H555" i="50"/>
  <c r="H552" i="50"/>
  <c r="H549" i="50"/>
  <c r="H546" i="50"/>
  <c r="H543" i="50"/>
  <c r="H540" i="50"/>
  <c r="H223" i="50"/>
  <c r="H933" i="50" l="1"/>
  <c r="H799" i="50"/>
  <c r="H796" i="50"/>
  <c r="H794" i="50"/>
  <c r="H792" i="50"/>
  <c r="H516" i="50" l="1"/>
  <c r="H679" i="50"/>
  <c r="D437" i="50"/>
  <c r="H606" i="50"/>
  <c r="H604" i="50"/>
  <c r="H601" i="50"/>
  <c r="H639" i="50"/>
  <c r="H637" i="50"/>
  <c r="H634" i="50"/>
  <c r="H693" i="50"/>
  <c r="H691" i="50"/>
  <c r="H688" i="50"/>
  <c r="H756" i="50" l="1"/>
  <c r="H754" i="50"/>
  <c r="H751" i="50"/>
  <c r="H748" i="50"/>
  <c r="H745" i="50"/>
  <c r="H743" i="50"/>
  <c r="H741" i="50"/>
  <c r="H732" i="50"/>
  <c r="H729" i="50"/>
  <c r="H725" i="50"/>
  <c r="H722" i="50"/>
  <c r="H719" i="50"/>
  <c r="H716" i="50"/>
  <c r="H713" i="50"/>
  <c r="H710" i="50"/>
  <c r="H707" i="50"/>
  <c r="H704" i="50"/>
  <c r="H701" i="50"/>
  <c r="H651" i="50"/>
  <c r="H648" i="50"/>
  <c r="H645" i="50"/>
  <c r="H642" i="50"/>
  <c r="H598" i="50"/>
  <c r="H595" i="50"/>
  <c r="H592" i="50"/>
  <c r="H631" i="50"/>
  <c r="H628" i="50"/>
  <c r="H625" i="50"/>
  <c r="H520" i="50"/>
  <c r="H589" i="50" l="1"/>
  <c r="H586" i="50"/>
  <c r="H583" i="50"/>
  <c r="H580" i="50"/>
  <c r="H577" i="50"/>
  <c r="H616" i="50"/>
  <c r="H622" i="50"/>
  <c r="H619" i="50"/>
  <c r="H613" i="50"/>
  <c r="H685" i="50"/>
  <c r="H682" i="50"/>
  <c r="H676" i="50"/>
  <c r="H673" i="50"/>
  <c r="H670" i="50"/>
  <c r="H667" i="50"/>
  <c r="H529" i="50"/>
  <c r="H527" i="50"/>
  <c r="H514" i="50" l="1"/>
  <c r="H376" i="50"/>
  <c r="H373" i="50"/>
  <c r="H370" i="50"/>
  <c r="H367" i="50"/>
  <c r="H364" i="50"/>
  <c r="H361" i="50"/>
  <c r="H358" i="50"/>
  <c r="H356" i="50"/>
  <c r="H352" i="50"/>
  <c r="H350" i="50"/>
  <c r="H348" i="50"/>
  <c r="H344" i="50"/>
  <c r="H342" i="50"/>
  <c r="H340" i="50"/>
  <c r="H338" i="50"/>
  <c r="H381" i="50"/>
  <c r="H384" i="50" l="1"/>
  <c r="D442" i="50" l="1"/>
  <c r="D439" i="50"/>
  <c r="D428" i="50"/>
  <c r="B427" i="50"/>
  <c r="D414" i="50"/>
  <c r="D407" i="50"/>
  <c r="B400" i="50"/>
  <c r="D100" i="50"/>
  <c r="H764" i="50"/>
  <c r="D818" i="50"/>
  <c r="H664" i="50"/>
  <c r="H661" i="50"/>
  <c r="H658" i="50"/>
  <c r="H894" i="50"/>
  <c r="D409" i="50" l="1"/>
  <c r="D411" i="50"/>
  <c r="H762" i="50"/>
  <c r="H760" i="50"/>
  <c r="H442" i="50"/>
  <c r="H439" i="50"/>
  <c r="H437" i="50"/>
  <c r="H435" i="50"/>
  <c r="H428" i="50"/>
  <c r="H423" i="50"/>
  <c r="D853" i="50" l="1"/>
  <c r="D241" i="50" l="1"/>
  <c r="H886" i="50" l="1"/>
  <c r="D877" i="50"/>
  <c r="H853" i="50"/>
  <c r="D814" i="50"/>
  <c r="H783" i="50"/>
  <c r="H780" i="50"/>
  <c r="H414" i="50"/>
  <c r="H411" i="50"/>
  <c r="H409" i="50"/>
  <c r="H407" i="50"/>
  <c r="H400" i="50"/>
  <c r="H394" i="50"/>
  <c r="H304" i="50"/>
  <c r="H295" i="50"/>
  <c r="H286" i="50"/>
  <c r="H277" i="50"/>
  <c r="H308" i="50" s="1"/>
  <c r="H256" i="50"/>
  <c r="H260" i="50" s="1"/>
  <c r="H241" i="50"/>
  <c r="H232" i="50"/>
  <c r="H221" i="50"/>
  <c r="H219" i="50"/>
  <c r="H210" i="50"/>
  <c r="H201" i="50"/>
  <c r="H141" i="50"/>
  <c r="D126" i="50"/>
  <c r="D111" i="50"/>
  <c r="H111" i="50" s="1"/>
  <c r="H100" i="50"/>
  <c r="H93" i="50"/>
  <c r="H86" i="50"/>
  <c r="H78" i="50"/>
  <c r="H245" i="50" l="1"/>
  <c r="H942" i="50" s="1"/>
  <c r="H946" i="50"/>
  <c r="H948" i="50"/>
  <c r="H126" i="50"/>
  <c r="H130" i="50" s="1"/>
  <c r="H148" i="50"/>
  <c r="H152" i="50" s="1"/>
  <c r="H814" i="50"/>
  <c r="H818" i="50"/>
  <c r="H877" i="50"/>
  <c r="H898" i="50" s="1"/>
  <c r="H952" i="50"/>
  <c r="H944" i="50"/>
  <c r="H950" i="50"/>
  <c r="H954" i="50" l="1"/>
  <c r="H938" i="50"/>
  <c r="H940" i="50"/>
  <c r="H956" i="50"/>
  <c r="H959" i="50" l="1"/>
</calcChain>
</file>

<file path=xl/sharedStrings.xml><?xml version="1.0" encoding="utf-8"?>
<sst xmlns="http://schemas.openxmlformats.org/spreadsheetml/2006/main" count="632" uniqueCount="413">
  <si>
    <t>m</t>
  </si>
  <si>
    <t>kom</t>
  </si>
  <si>
    <t>m3</t>
  </si>
  <si>
    <t>TROŠKOVNIK</t>
  </si>
  <si>
    <t>PRIPREMNI RADOVI</t>
  </si>
  <si>
    <t>Obračun po komadu</t>
  </si>
  <si>
    <t>Ovdje je uključeno i iskolčenje radnog odnosno odštetnog pojasa.</t>
  </si>
  <si>
    <t xml:space="preserve"> m'</t>
  </si>
  <si>
    <t>komplet</t>
  </si>
  <si>
    <t>Iskope napraviti u cijeloj širini predviđenog zahvata do dubine očekivane nivelete postojećih instalacija. Iskope obaviti dijelom i ručno uz sve mjere opreza.</t>
  </si>
  <si>
    <t>Obračun po kom kompletnog prekopa</t>
  </si>
  <si>
    <t>RASKOPAVANJE I OBNOVA CESTOVNOG KOLNIKA</t>
  </si>
  <si>
    <t>m'</t>
  </si>
  <si>
    <r>
      <t>m</t>
    </r>
    <r>
      <rPr>
        <vertAlign val="superscript"/>
        <sz val="11"/>
        <rFont val="Arial"/>
        <family val="2"/>
        <charset val="238"/>
      </rPr>
      <t>3</t>
    </r>
  </si>
  <si>
    <t>ZEMLJANI RADOVI</t>
  </si>
  <si>
    <t>OPĆE NAPOMENE</t>
  </si>
  <si>
    <t>Kod radova iskopa su korišteni abecedni nazivi klasifikacija materijala: “A”, “B” i “C” kategorija koje nastavno obrazlažemo</t>
  </si>
  <si>
    <t>  Iskop u materijalu kategorije “A”</t>
  </si>
  <si>
    <t>Pod materijalom kategorije “A” podrazumijevaju se svi čvrsti materijali, gdje je potrebno miniranje kod cijelog iskopa.</t>
  </si>
  <si>
    <t>U ovu kategoriju materijala spadali bi:</t>
  </si>
  <si>
    <t>Sve vrste čvrstih i veoma čvrstih kamenih tala – kompaktnih stijena (eruptivnih, metamorfnih i sedimentnih) u zdravom stanju, uključujući i eventualne tanje slojeve rastrešenog materijala na površini, ili takve stijene s mjestimičnim gnijezdima ilovače i lokalnim trošnim ili zdrobljenim zonama.</t>
  </si>
  <si>
    <t>U ovu kategoriju spadaju i tla koja sadrže više od 50 % samaca većih od 0,5 m3, za čiji iskop je također potrebno miniranje.</t>
  </si>
  <si>
    <t>Iskop u materijalu kategorije “B”</t>
  </si>
  <si>
    <t>Pod materijalom kategorije “B” podrazumijevaju se polučvrsta kamenita tla, gdje je potrebno djelomično miniranje, a ostali se dio iskopa obavlja izravnim strojnim radom.</t>
  </si>
  <si>
    <t>Flišni materijali uključujući i rastrešeni materijal, homogeni lapori, trošni pješčenjaci i mješavine lapora i pješčenjaka, većina dolomita (osim vrlo kompaktnih), raspadnute stijene na površini u debljim slojevima s miješanim raspadnutim zonama, jako zdrobljeni vapnenac, sve vrste škriljaca, neki konglomerati i slični materijali.</t>
  </si>
  <si>
    <t xml:space="preserve"> Iskop u materijalu kategorije “C” </t>
  </si>
  <si>
    <t xml:space="preserve">Pod materijalom kategorije “C” podrazumijevaju se svi materijali koje nije potrebno minirati, nego se mogu kopati izravno, upotrebom pogodnih strojeva – buldozerom, bagerom ili skreperom. </t>
  </si>
  <si>
    <t>U ovu kategoriju materijala spadala bi:</t>
  </si>
  <si>
    <t>Sitnozrnata vezana (koherentna) tla kao što su gline, prašine, prašinaste gline (ilovače), pjeskovite prašine i les</t>
  </si>
  <si>
    <t>Kruponozrnata nevezana (nekoherentna) tla kao što su pijesak, šljunak odnosno njihove mješavine, prirodne kamene drobine – siparišni i slični materijali</t>
  </si>
  <si>
    <t>Mješovita tla koja su mješavina krupnozrnatih nevezanih i sitnozrnatih vezanih materijala</t>
  </si>
  <si>
    <t>Iskop rova za cjevovod  u materijalu C kategorije.</t>
  </si>
  <si>
    <t>Dužinu iskopa propisuje nadzorni inženjer, ali ne veću od dužine koju u jednom danu izvođač može u cijelosti okončati.</t>
  </si>
  <si>
    <t>Radove izvesti ovisno o opremljenosti i tehnologiji rada izvođača za sve dubine prema uzdužnim profilima. Širina rova je ovisna o normalnom profilu i veličini cjevovoda. Iskopano tlo odbacuje se u stranu unutar radnog pojasa, a ukoliko je potrebno na uskim mjestima se odvozi, međudeponira i kod zatrpavanja se ponovo dovozi na mjesto ugradbe.</t>
  </si>
  <si>
    <t>Stavka uključuje sve potrebne radove i opremu za crpljenje podzemnih voda iz rova tijekom izvođenja radova.</t>
  </si>
  <si>
    <t>Višak iskopa (kod širokog iskopa) kod zadane obračunske širine neće se posebno priznavati.</t>
  </si>
  <si>
    <t>Obračun po m3 iskopanog materijala.</t>
  </si>
  <si>
    <t>Ručni iskop kao dodatak poziciji za iskop rova u C kategoriji, za sve dubine prema prethodnom odobrenju nadzornog inženjera, na mjestima gdje strojni iskop nije moguć.</t>
  </si>
  <si>
    <t>Ostalo kao prethodna stavka podrazumijeva uključivanje svih radnji i opreme za izvođenje ovih radova.</t>
  </si>
  <si>
    <r>
      <rPr>
        <sz val="11"/>
        <rFont val="Arial"/>
        <family val="2"/>
        <charset val="238"/>
      </rPr>
      <t>m</t>
    </r>
    <r>
      <rPr>
        <vertAlign val="superscript"/>
        <sz val="11"/>
        <rFont val="Arial"/>
        <family val="2"/>
        <charset val="238"/>
      </rPr>
      <t>2</t>
    </r>
  </si>
  <si>
    <r>
      <t>Obračun po m</t>
    </r>
    <r>
      <rPr>
        <vertAlign val="superscript"/>
        <sz val="11"/>
        <rFont val="Arial"/>
        <family val="2"/>
        <charset val="238"/>
      </rPr>
      <t>3</t>
    </r>
    <r>
      <rPr>
        <sz val="11"/>
        <rFont val="Arial"/>
        <family val="2"/>
        <charset val="238"/>
      </rPr>
      <t xml:space="preserve"> ugrađenog pijeska.</t>
    </r>
  </si>
  <si>
    <t>Rastresitost materijala treba ukalkulirati u jediničnu cijenu.</t>
  </si>
  <si>
    <t>Obračun po m3 sraslog materijala.</t>
  </si>
  <si>
    <t xml:space="preserve">m3         </t>
  </si>
  <si>
    <t>Izrada zaštitne ograde duž iskopanog rova, kao upozorenja na iskopani rov.</t>
  </si>
  <si>
    <t>Zaštitna ograda višekratno se koristi i premješta duž rova prema napredovanju radova.</t>
  </si>
  <si>
    <t>Obračun po m´ izvedene ograde i višekratno korištene ograde.</t>
  </si>
  <si>
    <t>m´</t>
  </si>
  <si>
    <t xml:space="preserve"> m3</t>
  </si>
  <si>
    <t xml:space="preserve"> m2</t>
  </si>
  <si>
    <t>OBJEKTI NA MAGISTRALNOM CJEVOVODU UKUPNO:</t>
  </si>
  <si>
    <t>MONTAŽNI RADOVI</t>
  </si>
  <si>
    <t>PREDGOVOR UZ MONTAŽNE RADOVE</t>
  </si>
  <si>
    <t>PEHD CIJEVI</t>
  </si>
  <si>
    <t>- ponuđene cijevi, okna i spojnice moraju biti izvedeni s materijalom u skladu navedenih normi i standarda</t>
  </si>
  <si>
    <t>hrvatskih normi (nHRN)</t>
  </si>
  <si>
    <t>europskih normi (EN)</t>
  </si>
  <si>
    <t>njemačkih normi (DIN)</t>
  </si>
  <si>
    <t>internacionalnih standarda (ISO)</t>
  </si>
  <si>
    <t>te ostalih normi (ispitne metode, proračuni … )</t>
  </si>
  <si>
    <t>Kakvoća cjevovoda i zasunskih okana dodatno se dokazuje pripadnim atestima.</t>
  </si>
  <si>
    <t>Spojevi cijevi, cjevovoda i zasunskih okana moraju biti besprijekorno spojeni i vodonepropusni što se potvrđuje tlačnim probama.</t>
  </si>
  <si>
    <t>U jediničnu cijenu uračunati nabavu, transport, utovar i istovar i ugradba cijevi i pripadnog spojnog materijala u iskopani rov, odnosno privemeno odlaganje na skladište koje odredi Naručitelj.</t>
  </si>
  <si>
    <t>FAZONSKI KOMADI</t>
  </si>
  <si>
    <t>Svi fazonski komadi za vodoopskrbu imaju oznaku ispitnog znaka DVGW-a.</t>
  </si>
  <si>
    <t>ARMATURE</t>
  </si>
  <si>
    <t>Sav spojni vijčani materijal (matice, vijci, podložne pločice) koji se ugrađuju moraju biti od nehrđajućeg čelika (inox ili prokrom).</t>
  </si>
  <si>
    <t>Nastavno su u grafičkim prilozima izrađeni montažni nacrti pojedinih čvorova - zasunskih okana s opisom predviđene opreme (vidi prilog 14.).</t>
  </si>
  <si>
    <t>Cijevi treba ugraditi u iskopani rov na posteljicu od pijeska prema projektom predviđenim padovima. Cijev mora nalijegati cijelom dužinom na pješčanu posteljicu, a zatrpava se rastresitim materijalom, bez primjesa kamena, koji se može sabiti (sitni šljunak, pijesak). Spojeve cijevi treba ostaviti nezatrpane dok se ne provede tlačna proba.</t>
  </si>
  <si>
    <t>Promjene pravca cjevovoda ograničene su minimalnim radijusom od Rmin = 50 d. Za veće promjere pravca otkloni se rješavaju odgovarajućim fazonskim komadima prema montažnim planovima.</t>
  </si>
  <si>
    <t>U jediničnu cijenu uračunati nabavu, transport, te sve potrebne radove na ugradbi - montaži PE-HD cjevovoda.</t>
  </si>
  <si>
    <t>MONTAŽNI RADOVI UKUPNO</t>
  </si>
  <si>
    <t>OSTALI RADOVI</t>
  </si>
  <si>
    <t>Trake za označavanje se ugrađuju prilikom zasipavanja rova na dubini od 30 cm ispod površine tla i kao takve ukazuju na trasu vodovoda.</t>
  </si>
  <si>
    <t>Obračun po m´.</t>
  </si>
  <si>
    <t>OSTALI RADOVI UKUPNO</t>
  </si>
  <si>
    <t>ZAVRŠNI VODOVODNI RADOVI</t>
  </si>
  <si>
    <t>Cjevovod se mora napuniti vodom i iz njega mora biti ispušten sav zrak, dotok vode cca 9 l/s.</t>
  </si>
  <si>
    <t>Za ispitivanje se upotrebljavaju provjereni manometri koji imaju takvu podjelu da se može očitati promjena tlaka od 0.1 bar. Preporučamo dva mjerna instrumenta od kojih jedan registrira tlak, a drugi je kontrolni. Manometar se obično postavlja na najnižoj točki ispitane dionice.</t>
  </si>
  <si>
    <t>Ako se na ispitnim dionicama cjevovoda pokažu mjesta koja propuštaju (kapljice, mlazevi i sl.) mora se ispitivanje prekinuti i dionice isprazniti. Ispitivanje se može ponoviti nakon otklanjanja nedostataka.</t>
  </si>
  <si>
    <t>NAPOMENA:</t>
  </si>
  <si>
    <t>Tlačnoj probi mora biti prisutan nadzorni inženjer  nadležan za tlačne probe.</t>
  </si>
  <si>
    <r>
      <t>Obračun po m</t>
    </r>
    <r>
      <rPr>
        <vertAlign val="superscript"/>
        <sz val="11"/>
        <rFont val="Arial"/>
        <family val="2"/>
        <charset val="238"/>
      </rPr>
      <t xml:space="preserve">´ </t>
    </r>
    <r>
      <rPr>
        <sz val="11"/>
        <rFont val="Arial"/>
        <family val="2"/>
        <charset val="238"/>
      </rPr>
      <t>cjevovoda.</t>
    </r>
  </si>
  <si>
    <t>2.  Dezinfekcija cjevovoda</t>
  </si>
  <si>
    <t>Po dovršenju i uspješno provedenim tlačnim probama na prethodno opisan način, potrebno je prije puštanja u pogon - upotrebu obaviti pranje i dezinfekciju cjevovoda.</t>
  </si>
  <si>
    <t>Pranje i dezinfekcija se obavlja pod kontrolom i rukovodstvom kvalificiranog sanitarnog osoblja.</t>
  </si>
  <si>
    <t>Cjevovod se mora dobro isprati sanitarno čistom vodom od svih nečistoća i stranih tvari, a zatim dezinficirati otopinom koja mora sadržavati 30 mg/l klora.</t>
  </si>
  <si>
    <t>Osim toga moraju se poduzeti sve sigurnosne mjere da bi se spriječilo korištenje vode iz vodovoda za vrijeme dezinfekcije.</t>
  </si>
  <si>
    <t>O provedenoj dezinfekciji mora se izraditi zapisnik koji vodi sanitarno osoblje.</t>
  </si>
  <si>
    <t>3. Mehaničko čišćenje i ispiranje cjevovoda.</t>
  </si>
  <si>
    <t>Ispiranje se vrši pitkom vodom preko hidrantskih nastavaka i vodomjera, a   od strane službe za održavanje mreže nadležnog komunalnog poduzeća</t>
  </si>
  <si>
    <t>Propiranje cjevovoda provodi se tako dugo dok se ne postigne kvaliteta propisana "Pravilnikom o zdravstvenoj ispravnosti vode za piće" NN 182/04</t>
  </si>
  <si>
    <r>
      <t>Obračun po m</t>
    </r>
    <r>
      <rPr>
        <vertAlign val="superscript"/>
        <sz val="11"/>
        <rFont val="Arial"/>
        <family val="2"/>
        <charset val="238"/>
      </rPr>
      <t xml:space="preserve">3 </t>
    </r>
    <r>
      <rPr>
        <sz val="11"/>
        <rFont val="Arial"/>
        <family val="2"/>
        <charset val="238"/>
      </rPr>
      <t>vode.</t>
    </r>
  </si>
  <si>
    <t>ZAVRŠNI  VODOVODNI RADOVI UKUPNO</t>
  </si>
  <si>
    <t>Gradevina:</t>
  </si>
  <si>
    <t>ZAVRŠNA REKAPITULACIJA:</t>
  </si>
  <si>
    <t>Ako cjevovod nije moguće ispitati odjednom, mora se ispitati po dionicama. U tom slučaju moraju se spojna mjesta između pojedinih dionica ispitati na nepropusnost skupnim ispitivanjem.</t>
  </si>
  <si>
    <t>*      Punjenje cjevovoda:</t>
  </si>
  <si>
    <t>*      Mjerenje tlaka ispitivanja i porast zapremine:</t>
  </si>
  <si>
    <t>*      Propuštanje:</t>
  </si>
  <si>
    <t>U jediničnu cijenu potrebno je uključiti sve radove kao: utovar, potreban prijevoz, odlaganje unutar gradilišta te korištenje potrebne mehanizacije. Ponuditelj nudi jedinstvenu cijenu iskopa, bez obzira na stvarne kategorije tla i uvjete izvođenja, sve na temelju projektne dokumentacije i obilaska lokacije.</t>
  </si>
  <si>
    <t>Stavka uključuje sve potrebne radove i opremu za razupiranje i osiguranje rova od ubrušavanja, prema tehnologiji izvođača radova, u skladu s propisanim uvjetima zaštite na radu, uključujući i potreban iskop za ugradnju zaštitne oplate (koji nije posebno specificiran).</t>
  </si>
  <si>
    <t>Ručno planiranje dna vodovodnog rova s točnošću  2 cm prema projektiranoj niveleti cjevovoda iz uzdužnog profila.</t>
  </si>
  <si>
    <t>1. Izrada zaštitne ograde duž rova</t>
  </si>
  <si>
    <t>Obračun po m3</t>
  </si>
  <si>
    <t>Obračun po m' ugrađene PE-HD, PE 100 cijev.</t>
  </si>
  <si>
    <t>Troškovnik - Glavni projekt</t>
  </si>
  <si>
    <t>VODOOPSKRBNI SUSTAV „SV. IVAN ŽABNO“</t>
  </si>
  <si>
    <t xml:space="preserve">                   KRIŽEVCI, D. Grdenića 7</t>
  </si>
  <si>
    <t>Obračun po m3 ugrađenog materijala u sraslom stanju.</t>
  </si>
  <si>
    <t>Stavka obuhvaća:</t>
  </si>
  <si>
    <t>Stavka obuhvaća izradu projekta privremene regulacije u skladu s posebnim uvjetima nadležnih poduzeća (Županijska uprava za ceste Koprivničko- križevačke županije, Križevci), ishođenje suglasnosti, nabavu i postavljanje sve potrebne horizontalne i vertikalne signalizacije, te vršenje regulacije prometa za vrijeme izvođenja radova.</t>
  </si>
  <si>
    <t>Dobava i ugradba ploče kojom će se označiti gradilište. Ploča mora sadržavati podatke u skladu s člankom 252. stavak 4. Zakona o prostornom uređenju i gradnji (NN 76/07), tj. obavezno sadrži ime odnosno tvrtku investitora, projektanta i izvođača, naziv i vrstu građevine koja se gradi, naziv tijela koje je izdalo akt na temelju koje se gradi, klasifikacijsku oznaku, urudžbeni broj, datum izdavanja i pravomoćnost toga akta.</t>
  </si>
  <si>
    <t>Izrada snimka izvedenog stanja svih gore navedenih objekata po ovlaštenoj osobi i pripadnog elaborata za upis u zemljišne knjige, uključujući ovjeru katastra, sve u skladu sa Zakonom o izmjeri zemljišta.</t>
  </si>
  <si>
    <t>Izvođač geodetskih radova dužan je dostaviti Investitoru i disk (CD/DVD) sa geodetskom snimkom cjevovoda u *.dwg formatu i bazom koordinata točaka sa visinama prema tehničkim uvjetima.</t>
  </si>
  <si>
    <t>Privremena regulacija prometa na prometnicama na kojima se provode radovi izgradnje vodovodnih cjevovoda.</t>
  </si>
  <si>
    <t>Detaljno iskolčenje trase vodovodnih cjevovoda s označavanjem svih vertikalnih, horizontalnih lomova trase i zasunskih okana.</t>
  </si>
  <si>
    <t xml:space="preserve">Stavka obuhvaća i geodetsko snimanje vidljivih dijelova vodovodnih cjevovoda i pripadnih posebnih objekata vezanjem na koordinatni (Gauss – Krügerov) sustav, uz isporuku elaborata na papirnatom otisku i digitalnom obliku. </t>
  </si>
  <si>
    <t>Obračun po m2 isplanirane površine, prema normalnom poprečnom profilu.</t>
  </si>
  <si>
    <t>UČVRŠĆENJE ROVA I ZAŠTITA CIJEVI</t>
  </si>
  <si>
    <t>1. Izrada posteljice vodovodnih cijevi oblozrnatim materijalom pijesak/šljunak</t>
  </si>
  <si>
    <t>Izrada posteljice vodovodnih cijevi oblozrnatim kamenim materijalom pijesak/šljunak granulacije 0 - 8 mm.</t>
  </si>
  <si>
    <t>Obračunska širina posteljice jednaka je širini vodovodnog rova, a debljina pješčane posteljice  prema normalnom poprečnom presjeku vodovodnog rova 10 cm.</t>
  </si>
  <si>
    <t>2. Zasipavanje položene vodovodne cijevi oblozrnatim materijalom pijesak/šljunak granulacije 0 - 32 mm do visine 30 cm iznad tjemena cijevi</t>
  </si>
  <si>
    <t xml:space="preserve">Zasipavanje položene vodovodne cijevi slojem šljunka ili kamene sipine prirodne granulacije i bez organskih primjesa debljine 30 cm iznad položene cijevi, prirodne granulacije 0-32 mm koji se mora dobro sabiti lakim vibro nabijačima do potrebne zbijenosti od Me= 20MN/m2. </t>
  </si>
  <si>
    <t>Obračunska i ugradbena širina prema normalnom poprečnom presjeku vodovodnog rova.</t>
  </si>
  <si>
    <r>
      <t>Obračun po m</t>
    </r>
    <r>
      <rPr>
        <vertAlign val="superscript"/>
        <sz val="11"/>
        <rFont val="Arial"/>
        <family val="2"/>
        <charset val="238"/>
      </rPr>
      <t>3</t>
    </r>
    <r>
      <rPr>
        <sz val="11"/>
        <rFont val="Arial"/>
        <family val="2"/>
        <charset val="238"/>
      </rPr>
      <t xml:space="preserve"> zasipane cijevi.</t>
    </r>
  </si>
  <si>
    <t>ZASUNSKA OKNA I OSTALI BETONSKI RADOVI</t>
  </si>
  <si>
    <t>POSEBNI OBJEKTI</t>
  </si>
  <si>
    <t>POSEBNI OBJEKTI UKUPNO:</t>
  </si>
  <si>
    <t>OSIGURANJE ROVA</t>
  </si>
  <si>
    <t>Uvažavajući značaj vodoopskrbne mreže  prilažemo upute kojih se prilikom odabira materijala izvođač radova, u cjelosti, treba pridržavati, sve sa ciljem izgradnje sigurnog i pouzdanog dobavnog sustava pitke vode.</t>
  </si>
  <si>
    <t>Spojevi cijevi izvode se korištenjem elektrofuzijskih spojnica s dvostrukim naglavkom.</t>
  </si>
  <si>
    <t>Dezinfekcija cjevovoda mora se izvršiti prema uputama nadležnog sanitarnog laboratorija ili uputama laboratorija  u suglasnosti sa nadzornim inženjerom za kloriranje.</t>
  </si>
  <si>
    <t>Stavka obuhvača izradu potrebnih produbljenja na mjestu spojeva cijevi za mufove i spojnice.</t>
  </si>
  <si>
    <t>Ukoliko sraslo temeljno ili općenito dno iskopa, ne udovoljava traženim uvjetima nosivosti, potrebno ga je poboljšati do zadane zbijenosti koje se postiže mehaničkim zbijanjem ili zamjenom materijala.</t>
  </si>
  <si>
    <t>U poziciji je obuhvaćena nabava, dovoz, planiranje i nabijanje vibronabijačima tako da se dobije čvrsta podloga za ugradbu cijevi. oblozrnatim materijalom (pijesak/šljunak frakcije 0 – 8 mm) po dnu rova. Debljina posteljice iznosi 10 cm.</t>
  </si>
  <si>
    <t>betonski opločnici (za teški promet)  vel. 10 x 20 x 8 cm</t>
  </si>
  <si>
    <t>pijesak granulacije 2 - 4 mm</t>
  </si>
  <si>
    <t>šljunak granulacije 16 - 32 mm</t>
  </si>
  <si>
    <t>betonski rubnjaci 6/24/100 cm ugrađeni ne bet. podlogu, C 12/16, uključivo i potreban beton C 12/16.</t>
  </si>
  <si>
    <t xml:space="preserve">Armature i fazonski komadi </t>
  </si>
  <si>
    <t>OPĆE NAPOMENE:</t>
  </si>
  <si>
    <t>Izvoditelj je dužan o svom trošku osigurati gradilište i građevinu od štetnog djelovanja vremenskih nepogoda. Zimi građevinu posve osigurati od mraza, tako da ne bi došlo do smrzavanja izvedenih dijelova i na taj način do oštećenja.</t>
  </si>
  <si>
    <t>Izvoditelj je dužan izvesti pomoćna sredstva za rad kao što su skele, oplate, ograde, skladišta, dizalice, dobaviti i postaviti strojeve, alat i potreban pribor, itd., te poduzeti sve potrebne mjere sigurnosti, tako da ne dođe do nikakvih smetnji i opasnosti po život i zdravlje zaposlenih radnika, osoblja i prolaznika.</t>
  </si>
  <si>
    <t>Nadzor za čuvanje građevine, gradilišta, svih postrojenja, alata i materijala, kako svoga, tako i ostalih kooperanata, pada u dužnost i na teret izvoditelja radova.</t>
  </si>
  <si>
    <t xml:space="preserve">Izvoditelj je dužan radove izvesti uz sve potrebne mjere sigurnosti, tako da ne dođe do nikakvih smetnji i opasnosti po život i zdravlje zaposlenih radnika, osoblja i prolaznika, odnosno smetnji ili oštećenja susjednih objekata. </t>
  </si>
  <si>
    <t xml:space="preserve">Svaka eventualna šteta koja bi bila prouzročena prolazniku  ili na susjednoj građevini, cesti uslijed kopanja, miniranja, postavljanja skele i sl., pada na teret izvoditelja, koji je dužan odstraniti i nadoknaditi štetu u određenom roku. </t>
  </si>
  <si>
    <t>Tako jediničnom cijenom treba obuhvatiti i obnovu srušenih ograda, cestovnih propusta, rigola i rubnjaka, te kućnih prilaza s propustima jaraka.</t>
  </si>
  <si>
    <t xml:space="preserve">Jedinične cijene pojedinih stavki troškovnika sadržavaju troškove za posve dogotovljen rad tj. materijal, pomoćna sredstva kao što su voda, električna struja, alat, oplata, skela ili slično, za svu radnu snagu, za sve pripremne radove kao npr. postavljanje baraka i postrojenja, uključivo s demontažom i otpremom s gradilišta nakon završetka radova, pristupne putove na radilište, svi sitni metalni i drugi dijelovi potrebni kod građenja, crpljenja vode, signali na gradilištu danju i noću, čuvanje i dr. i za sve troškove koji se pojave u bilo kojem obliku za potrebe gradnje. </t>
  </si>
  <si>
    <t>Čišćenje i uređenje gradilišta također je sadržano u jediničnim cijenama.</t>
  </si>
  <si>
    <t>Prije davanja ponude izvoditelj radova mora obavezno pregledati projekte, te zatražiti objašnjenje  za nejasne stavke i provjeriti dokaznicu mjera, te na vrijeme (tj. prije davanja ponude) dati svoje primjedbe, jer se kasnije primjedbe neće uzimati u obzir. Ponudom obuhvatiti potrebne troškove na izradi dokumentacije u adekvatnoj stavci, te projekt betona koji treba biti sadržan u cijeni betonskih i arm.bet.radova.</t>
  </si>
  <si>
    <t xml:space="preserve">Obračunavanje radova provodi se prema tehničkim normativima i njihovim dopunama. Za slučaj da opis pojedinih radova u troškovniku, po mišljenju izvoditelja nije potpun,  izvoditelj je dužan izvesti radove prema pravilima građenja i postojećim uzancama, a da ni s tog naslova nema pravo na bilo kakvu odštetu ili promjenu jedinične cijene dane u troškovniku, osim ako to nije posebnim podneskom naglasio prilikom davanja ponude. </t>
  </si>
  <si>
    <t xml:space="preserve">U slučaju nedovoljno ili nejasno opisanog načina, vrijede obračunavanja prema građevinskim normama iz 1952. godine i njihovim kasnijim dopunama. </t>
  </si>
  <si>
    <t>Za sav upotrebljeni materijal mjerodavne su važeće hrvatske norme (HRN), a u slučaju nepostojanja ISO, IEC, DIN, VDE, BS, ASTM, ASME, ANSI, AISI.</t>
  </si>
  <si>
    <t xml:space="preserve">Iskop rova izvoditelj može obaviti i vlastitom tehnologijom, s time da će obračun biti proveden prema količinama po idealnom profilu iz glavnog projekta, uz količine razupiranja prema glavnom projektu. </t>
  </si>
  <si>
    <t>Ponuditelj nudi jedinstvenu cijenu iskopa, bez obzira na stvarne kategorije tla i uvjete izvođenja, na temelju projektne dokumentacije i obilaska lokacije.</t>
  </si>
  <si>
    <t>Stavkama su obuhvaćena i potrebna iznalaženja i poteškoće kod mimoilaženja s postojećim instalacijama, ispitivanja i atesti za dokaz kvaliteta ugrađenog materijala, zastoji kod ispitivanja i prespajanja cjevovoda, te osiguranje nedostatnih pristupnih puteva.</t>
  </si>
  <si>
    <t>Izvoditelj u potpunosti odgovara za ispravnost izvršene isporuke i odgovoran je za eventualno loš rad i loš kvalitet dobave, bilo za nabavku iz trgovačke mreže ili od kooperanata.</t>
  </si>
  <si>
    <t>Kod ugradbe svih dobavljenih predmeta mora se posvetiti naročita pažnja obzirom na karakter građenja. Sve mora biti solidno izvedeno i ugrađeni dijelovi moraju djelovati kao cjelina.</t>
  </si>
  <si>
    <t>Za sve predmete, dobave i ugradbe od svojih kooperanata, investitoru jamči izvoditelj radova.</t>
  </si>
  <si>
    <t>Izvoditelj je dužan posjedovati izjave o sukladnosti, odnosno potvrde o sukladnosti materijala upotrebljenih za izgradnju građevine, a prilikom tehničkog prijema građevine, sve izjave mora dostaviti investitoru na upotrebu.</t>
  </si>
  <si>
    <t>Izvođač će na gradilištu voditi propisani dnevnik (prema “Pravilniku o uvjetima i načinu vođenja građevnog dnevnika”, NN RH broj 6/2000) u koji se unose svi bitni podaci i događaji tijekom građenja (npr. meteorološke prilike, temperatura zraka i sl.), upisuju primjedbe Projektanta, nalozi nadzora Investitora i Inspekcije.</t>
  </si>
  <si>
    <t>Na gradilištu Izvođač mora imati inženjera kvalificiranog za dotične vrste poslova, koji će stalno boraviti na gradnji.</t>
  </si>
  <si>
    <t>Odnos nadzornog inženjera Investitora, Projektanta i Izvođača odrediti će se posebnim ugovorom u okviru postojećih propisa i opisa radova.</t>
  </si>
  <si>
    <t>Sve izmjene u projektu, opisu radova i jediničnim cijenama mogu uslijediti samo uz suglasnost projektanta i po odobrenju investitora. Isto vrijedi u slučaju pojavljivanja bilo kakvih nepredviđenih okolnosti u toku građenja.</t>
  </si>
  <si>
    <t>Trošak oko ispitivanja materijala pada na teret izvoditelja radova, tj. smatrati će se da je jediničnom cijenom u datoj ponudi izvoditelj zaračunao i iznos za ispitivanje.</t>
  </si>
  <si>
    <t>Izvođač je dužan radove izvesti prema projektnoj dokumentaciji, pravilima struke i važećim zakonima, propisima i normama, te uputama proizvođača materijala i opreme.</t>
  </si>
  <si>
    <t xml:space="preserve">Izvedbenim projektom i radioničkim nacrtima građevine razrađuje se tehničko rješenje građevine (glavni projekt) radi ispunjenja uvjeta odrečenih glavnim projektom. </t>
  </si>
  <si>
    <t>Izvedbeni projekt i radionički nacrti moraju biti izrađeni u skladu s glavnim projektom, što potvrđuje glavni projektant i projektant.  Izvedbeni projekt mora odobriti investitor ili nadzorni inženjer, a prema potrebi i revident.</t>
  </si>
  <si>
    <t xml:space="preserve">Izvedbeni projekt može izraditi izvođač radova, neka druga tvrtka koja je ovlaštena za projektiranje ili tvrtka koja je izradila glavni projekt. </t>
  </si>
  <si>
    <t>Izvođač će o svom trošku osigurati izradu izvedbenog projekta i sve potrebne radioničke nacrte kojima se razrađuju detalji iz glavnog projekta nužni za proizvodnju sastavnih dijelova građevine.</t>
  </si>
  <si>
    <t>AUTOMATSKI ODZRAČNO -DOZRAČNI VENTILI I GARNITURE DN 80 od nehrđajućeg materijala s membranom za nestupnjevito odzračivanje cjevovoda u rasponu od 0,2 do 16 bara.</t>
  </si>
  <si>
    <t>Cijena uključuje utrošak potrebne vode, dezinfekcionog materijala i nošenje uzorka u ovlašteni laboratorij , te dobivanje atesta od Zavoda za zaštitu zdravlja .</t>
  </si>
  <si>
    <t>UČVRŠĆENJE ROVA I ZAŠTITA CIJEVI:</t>
  </si>
  <si>
    <t>OSIGURANJE ROVA  UKUPNO:</t>
  </si>
  <si>
    <t>ZEMLJANI RADOVI UKUPNO:</t>
  </si>
  <si>
    <t xml:space="preserve"> RASKOPAVANJE I OBNOVA KOLNIKA UKUPNO</t>
  </si>
  <si>
    <t>II.</t>
  </si>
  <si>
    <t>PRIPREMNI RADOVI UKUPNO:</t>
  </si>
  <si>
    <t xml:space="preserve">I. </t>
  </si>
  <si>
    <t>III.</t>
  </si>
  <si>
    <t xml:space="preserve">IV. </t>
  </si>
  <si>
    <t>V.</t>
  </si>
  <si>
    <t>VI.</t>
  </si>
  <si>
    <t>VII.</t>
  </si>
  <si>
    <t>VIII.</t>
  </si>
  <si>
    <t>X.</t>
  </si>
  <si>
    <t>IX.</t>
  </si>
  <si>
    <t>IV.</t>
  </si>
  <si>
    <t>I.</t>
  </si>
  <si>
    <t>Otopina se u cjevovodu mora zadržati minimalno 6 sati, te nakon tog vremena rezidualni klor ne smije biti manji od 10 mg/l.Sanitarno osoblje mora osigurati zaštitu radnika koji rade na dezinfekciji jer je klor opasan po zdravlje, ako se njime nepažljivo rukuje.</t>
  </si>
  <si>
    <t xml:space="preserve"> </t>
  </si>
  <si>
    <t xml:space="preserve">II. </t>
  </si>
  <si>
    <t xml:space="preserve">III. </t>
  </si>
  <si>
    <t xml:space="preserve">V. </t>
  </si>
  <si>
    <t xml:space="preserve">VI. </t>
  </si>
  <si>
    <t xml:space="preserve">VII. </t>
  </si>
  <si>
    <t xml:space="preserve">VIII. </t>
  </si>
  <si>
    <t xml:space="preserve">IX. </t>
  </si>
  <si>
    <t xml:space="preserve">X. </t>
  </si>
  <si>
    <t>Ispitivanje se uglavnom vrši na dionicama dužine od 500 do 1500 m. Ako se javljaju velike visinske razlike, moraju se izabrati takve dužine dionica da se prilikom ispitivanja u najvišoj točki cjevovoda ostvari bar radni pritisak.</t>
  </si>
  <si>
    <t>Prije punjenja vodom, cjevovod mora biti kompletno usidren na svim horizontalnim i vertikalnim krivinama, koljenima i račvama da se smanji pomicanje, a time i mogućnost propuštanja na spojevima za vrijeme ispitivanja i u kasnijoj eksploataciji cjevovoda. Sidrenje mora biti prilagođeno ispitnom tlaku. Razupirače na krajevima cjevovoda ne skidati prije nego se spusti tlak. Svi spojevi na cjevovodu moraju biti slobodni (nezatrpani).</t>
  </si>
  <si>
    <t>CJELINA 6, PODRUČJE OPĆINE SV. IVAN ŽABNO – SJEVER</t>
  </si>
  <si>
    <t>Broj projekta: 2630/6</t>
  </si>
  <si>
    <t>Odvoz neuporabivog i suvišnog materijala iz iskopa (cjevovoda, zasunskih okana i hidranata), utovar, istovar, planiranje i ugradba po propisima i na mjesto unutar gradilišta, odnosno na mjesto koje odredi nadzorni inženjer.</t>
  </si>
  <si>
    <t>4. Zatrpavanje vodovodnog  rova materijalom iz iskopa  u području  zelenog pojasa.</t>
  </si>
  <si>
    <t>Ovom stavkom obuhvaćeno je zasipavanje vodovodnog rova i izrada nasipa (zaštitnog sloja) kod plitkih dionica vodovodnog rova materijalom iz iskopa do visine min. cca 1 m iznad tjemena cijevi. Zatrpavanja se vrši u slojevima 30 cm, koji se moraju dobro sabiti lakim vibro nabijačima zbog sljeganja materijala.</t>
  </si>
  <si>
    <t>L =</t>
  </si>
  <si>
    <t>Izrada elaborata iskolčenja građevine cjevovoda, te sve vezati položajno i visinski na državnu izmjeru, sukladno zakonskim propisima, te Uputama za izradu elaborata za pogonski katastar vodovoda koji se prilaže ovom troškovniku.</t>
  </si>
  <si>
    <t>Elaborat izraditi i predati nadzornom inženjeru prije početka radova.</t>
  </si>
  <si>
    <t>Obračun po m obilježene trase cjevovoda.</t>
  </si>
  <si>
    <t>1. Ploča s podacima o gradilištu</t>
  </si>
  <si>
    <t>2. Osiguranje prometa</t>
  </si>
  <si>
    <t>3. Probni iskop za iznalaženje postojećih instalacija na površini zahvata</t>
  </si>
  <si>
    <t>4. Izrada geodetskog elaborata iskolčenja</t>
  </si>
  <si>
    <t>5. Iskolčenje trase</t>
  </si>
  <si>
    <t>6. Izrada geodetskog snimka izvedenog  stanja</t>
  </si>
  <si>
    <t>5.1. Vodovodni cjevovodi</t>
  </si>
  <si>
    <t>6.1. Vodovodni cjevovodi</t>
  </si>
  <si>
    <t>1. Strojni iskop rova za cjevovod</t>
  </si>
  <si>
    <t>3.2. hidranti</t>
  </si>
  <si>
    <t>4. Planiranje dna rova cjevovoda</t>
  </si>
  <si>
    <t>5. Odvoz neuporabivog i suvišnog materijala</t>
  </si>
  <si>
    <t xml:space="preserve">1. Nabava i ugradba traka za označavanje vodovodnih cjevovoda </t>
  </si>
  <si>
    <r>
      <t xml:space="preserve">Zatrpavanje rova vodovodne cijevi  i zasunskih okana  slojem </t>
    </r>
    <r>
      <rPr>
        <u/>
        <sz val="11"/>
        <rFont val="Arial"/>
        <family val="2"/>
        <charset val="238"/>
      </rPr>
      <t xml:space="preserve">šljunkom </t>
    </r>
    <r>
      <rPr>
        <sz val="11"/>
        <rFont val="Arial"/>
        <family val="2"/>
        <charset val="238"/>
      </rPr>
      <t xml:space="preserve"> prirodne granulacije 0-32 mm i bez organskih primjesa,  ili drobljenim kamenim materijalom granulacije 0-32 mm do potrebne visine za obnovu kolnih ulaza - odobrava nadzorni inženjer, (umjesto neuporabivog materijala iz iskopa kao zamjena materijala za izradu nosive podloge). Zasipavanje rova treba provesti u slojevima od 30 cm uz nabijanje do potrebne zbijenosti od Me= 40MN/m2 sukladno normalnom poprečnom profilu.</t>
    </r>
  </si>
  <si>
    <t>Snimanje za GIS obuhvaća trasu vodovodnih cjevovoda za katastar, svih lomnih točaka, zasunskih okana i posebnih objekata u skladu s Uputama za izradu elaborata za pogonski katastar vodovoda koji se prilaže ovom troškovniku</t>
  </si>
  <si>
    <t xml:space="preserve">    DN 100</t>
  </si>
  <si>
    <t>Obračun po m' obilježene trase vodovodnih cjevovoda</t>
  </si>
  <si>
    <t>4.1. EV zasun (kratki)</t>
  </si>
  <si>
    <t>Nudi se:</t>
  </si>
  <si>
    <t>4.2. Elektro T komad</t>
  </si>
  <si>
    <t>4.3. N komad</t>
  </si>
  <si>
    <t xml:space="preserve">    DN 100 </t>
  </si>
  <si>
    <t>2. Profiliranje putnog jarka</t>
  </si>
  <si>
    <t xml:space="preserve">Nakon završenih radova ugradnje vodovodnih cijevi , profiliranje putnog jarka i vraćanje u prvobitno stanje </t>
  </si>
  <si>
    <t>1.    Tlačno ispitivanje za cjevovod od PEHD-a  (vidi poglavlje 8. Program kontrole i osiguranja kakvoće)</t>
  </si>
  <si>
    <t>Tlačno ispitivanje cjevovoda vrši se prema DIN-u 4279-1 ili jednakovrijednoj _________________, uključiva sva potrebna oprema kao i svi pripremni radovi i radovi tlačne probe. Cjevovod se komisijski preuzima nakon tlačne probe za provjeru  vodonepropusnosti ugrađene cijevi. Ispitivanje se vrši ispitnim tlakom koji iznosi: nazivni tlak (10 bar) + 3 bar veći od radnog u trajanju od 2 sata, a prema slijedećim uputstvima.</t>
  </si>
  <si>
    <t>Obračun po m' snimljene trase vodovodnih cjevovoda</t>
  </si>
  <si>
    <t>2. Ručni iskop (cca 3%)</t>
  </si>
  <si>
    <t>Obračun prema komadu  obzidanih hidranata.</t>
  </si>
  <si>
    <t>1. Raskopavanje, iskop, utovar i odvoz postojećeg makadamskog kolnika ili bankine stvarne debljine.</t>
  </si>
  <si>
    <t xml:space="preserve">2. Obnova  bankine i makadamskog zastora u sloju debljine 25 cm vibriranim tucanikom granulacije 0-32 mm </t>
  </si>
  <si>
    <t xml:space="preserve">Rad obuhvaća polaganje i sabijanje materijala, prijevoz, opremu i sve što je potrebno za dovršenje rada. </t>
  </si>
  <si>
    <t>Obračun po m3 obnovljene bankine</t>
  </si>
  <si>
    <t xml:space="preserve">3. Zatrpavanje vodovodnog  rova, oko hidranta i zasunskih okana šljunkovitim ili drobljenim zamjenskim kamenim materijalom </t>
  </si>
  <si>
    <t>Nabava, transport i ugradba polietilenskih PEHD cijevi visoke gustoće (PE 100 za radni tlak PN 10 i PN 16 bara) za opskrbu pitkom vodom proizvedenih prema ISO 4227(1996) i DIN-u 8074(1999) i HRN EN 12201-2(2003) ili jednakovrijedna ___________________ sa "potvrdom o kvaliteti" DVGW. Nazivni promjer cijevi DN (mm) odgovara veličini vanjskog profila  i  debljine stijenke s (mm)  kod jednoslojnih cijevi, odnosno Se-ekvivalentne debljine - kod višeslojnih cijevi za visinu nadsloja i pokretno opterećenje prema statičkom proračunu.</t>
  </si>
  <si>
    <t xml:space="preserve">Fazonski komadi dimenzija DN80 - DN300 izrađeni od nodularnog lijeva (GGG 400 prema DIN EN 545 ili jednakovrijedna _______________________) i u cijelosti zaštićeni protiv korozije slojem epoksidne smole minimalne debljine 250 µm (prema DIN 30677 – 2 ili jednakovrijedna _____________________). </t>
  </si>
  <si>
    <t xml:space="preserve">ZASUNI, primjeniti zasune nove generacije, tip EV do promjera DN 300 mm, odgovarajuće kvalitete s kućištem od duktilnog lijeva (GGG 40) prema DIN EN 1563 ili jednakovrijedna ____________ u cjelosti zaštićeno protiv korozije slojem epoksidne smole min. debljine 250 μm. Vođenje vretena u tri točke s dvije vodilice klina iz umjetnog materijala što smanjuje moment otvaranja i zatvaranja zasuna. Vreteno od nehrđajućeg čelika st 1.4021 izrađeno valjenjem. </t>
  </si>
  <si>
    <t>ARMATURE, moraju odgovarati normama DIN 32230-4 za pitku vodu i biti izvedene za utični spoj za radni tlak PN 10 (16) prema DIN 28603, ispitane i usuglašene s međunarodnom normom EN 12266 propusnost ventila prema DIN-u 3230-3 ili jednakovrijednima ___________________________________.</t>
  </si>
  <si>
    <t>NADZEMNI HIDRANTI DN 100 s dva priključka tipa B i jednim priljučkom tipa A. Hidrant je prelomni (barokna izvedba),a izvodi se sa predzasunom za radni tlak PN 16 bara sve prema DIN - u 3222 ili jednakovrijedna __________________________.</t>
  </si>
  <si>
    <t>1.  Nabava, transport i ugradba polietilenskih PEHD cijevi visoke gustoće za opskrbu pitkom vodom proizvedenih prema ISO 4227(1996) i DIN-u 8074(1999) i HRN EN 12201-2(2003) ili jednakovrijedne _________________________ sa "potvrdom o kvaliteti" DVGW.</t>
  </si>
  <si>
    <t>Jednim dijelom trasa cjevovoda prolazi prometnicom gdje je potrebno osigurati zbijenost koja zadovoljava cestovne propise, pa se prema uvjetima provodi zatrpavanje rova kamenim materijalom (cakumpak) ili šljunkom, prema uvjetima nadležne uprave za ceste.</t>
  </si>
  <si>
    <t>3.1. OG</t>
  </si>
  <si>
    <t>3 .  Izvedba oslonaca  i opločenja odzračnih garnitura, kao i isporuka sveg potrebnog materijala prema tipskom nacrtu odzračne garniture.</t>
  </si>
  <si>
    <t>3.1. Izrada betonske podloge  kod odzračne garniture od betona C 12/15 (0,10 m3/odzračnoj garnituri).</t>
  </si>
  <si>
    <t xml:space="preserve">3.2. Izrada betonskog ukrućenja betonom C 16/20 (0,1m3/odzračnoj garnituri) oslonaca odzračne garniture koji se ugrađuje na unaprijed pripremljnu  betonsku podlogu u rovu cjevovoda </t>
  </si>
  <si>
    <t>3.3. Opločenje odzračnih garnitura.</t>
  </si>
  <si>
    <r>
      <t>m</t>
    </r>
    <r>
      <rPr>
        <vertAlign val="superscript"/>
        <sz val="11"/>
        <rFont val="Arial"/>
        <family val="2"/>
        <charset val="238"/>
      </rPr>
      <t>2</t>
    </r>
  </si>
  <si>
    <t xml:space="preserve">5.  Odzračno - dozračne garniture DN 80 mm. </t>
  </si>
  <si>
    <t>Nabava, dobava i ugradnja odzračno - dozračne garnitura. U stavku je uključen sav potreban pribor za ugradnju i pripadne ulične kape za odzračno - dozračne garniturue (kom 1).</t>
  </si>
  <si>
    <t>5.1. Elektro T komad</t>
  </si>
  <si>
    <t>5.2. N – komad, DN 80</t>
  </si>
  <si>
    <t>DN 80</t>
  </si>
  <si>
    <r>
      <t>Naručitelj: Vodne usluge d.o.o.</t>
    </r>
    <r>
      <rPr>
        <sz val="11"/>
        <rFont val="Arial"/>
        <family val="2"/>
        <charset val="238"/>
      </rPr>
      <t xml:space="preserve">                                         </t>
    </r>
  </si>
  <si>
    <t>4. Ispitivanje hidranata</t>
  </si>
  <si>
    <t xml:space="preserve">Funkcionalno ispitivanje karakteristika nadzemnih hidranata od strane ovlaštenog poduzeća i pribavljanje ispitnog protokola. Sve prema zakonu o zaštiti od požara (NN 92/10), te važećih podzakonskih akata. </t>
  </si>
  <si>
    <t>Obračun po komadu ispitanog hidranta.</t>
  </si>
  <si>
    <t xml:space="preserve">    DN 110</t>
  </si>
  <si>
    <t xml:space="preserve">4.4. Elektro - spojnica </t>
  </si>
  <si>
    <t xml:space="preserve">    DN 90</t>
  </si>
  <si>
    <t>4.5. slobodna prirubnica</t>
  </si>
  <si>
    <t>4.6. Elektro - tuljak</t>
  </si>
  <si>
    <t xml:space="preserve">5.4. Elektro - spojnica </t>
  </si>
  <si>
    <t>5.5. slobodna prirubnica</t>
  </si>
  <si>
    <t xml:space="preserve">    DN 80</t>
  </si>
  <si>
    <t>5.6. Elektro - tuljak</t>
  </si>
  <si>
    <t>5.7. PEHD cijev DN 90 za horizontalno izvlačenje OG od cjevovoda, L= 2,00 m</t>
  </si>
  <si>
    <t>5.8. Odzračno - dozračna garnitura s prirubnicom za područje rada 1 - 16 bara</t>
  </si>
  <si>
    <t>5.9. Nosač i cestovna kapa za odzračno-dozračnu garnituru</t>
  </si>
  <si>
    <t>5.10. Metalni stupić sa oznakom OG</t>
  </si>
  <si>
    <t>Glavni projekt</t>
  </si>
  <si>
    <t>dio dionice D6</t>
  </si>
  <si>
    <t>Kompletna izvedba zasunskih komora dimenzija i oblika prema tipskim nacrtima od armiranog betona C 25/30 vodonepropusnih svojstava (uz dodatak aditiva). Izrada  treba uslijediti prema priloženim nacrtima oplata i armatura u skladu statičkog proračuna.</t>
  </si>
  <si>
    <t xml:space="preserve">Unutarnje zidove i dno komore nakon dovršenja i čišćenja premazati dvostrukim duboko penetrirajućim premazom vodonepropusnih svojstava. </t>
  </si>
  <si>
    <t>U ploči dna izvesti sabirnik procjednih voda veličine 40/40/40 cm.</t>
  </si>
  <si>
    <t>U cijenu uključiti sve radove za kompletnu izvedbu kao: dobava, izrada, postavljanje, skidanje i čišćenje i odvoz drvene oplate; dobava, ravnanje, čišćenje , savijanje i postavljanje armature, kao i svi potrebni radovi: dobave, pripreme, ugradbe, njege, održavanja, demontiranja i čišćenja, materijal, prijenosi i prijevozi, uključujući montažu dobavu i montažu željeznih penjalica, poklopca i uličnih kapa te izrada izolacije ploče varenom ljepenkom.</t>
  </si>
  <si>
    <t>Za zasunske komore izrađena je dokaznica mjera kojom su obuhvaćene sljedeće faze radova:</t>
  </si>
  <si>
    <t>1.1. Izrada podloge betonom C 12/15</t>
  </si>
  <si>
    <t>1.2 Izrada dna okana betonom C 25/30</t>
  </si>
  <si>
    <t>1.3 Izrada zidova  betonom C 25/30</t>
  </si>
  <si>
    <t>1.5. Ugradba potrebne armature komore prema iskazu armature:</t>
  </si>
  <si>
    <t>B500A - šipke</t>
  </si>
  <si>
    <t>kg</t>
  </si>
  <si>
    <t>B500A - mreže</t>
  </si>
  <si>
    <t>1.6  Izrada unutarnjeg premaza zidova i stropa vodonepropusnom emulzijom</t>
  </si>
  <si>
    <t>1.7. Izrada dvostrane oplate zidova komore i ulaznog otvora, te oplate pokrovne ploče s poduporama. Stavka obuhvaća izradu oplate otvora za naknadnu ugradbu cijevi kroz betonski zid okna. Pritom se unutarnja oplata zidova izvodi blanjanom oplatom</t>
  </si>
  <si>
    <t>1.7.1. Unutarnje blanjane oplate</t>
  </si>
  <si>
    <t>1.7.2. Vanjske oplate</t>
  </si>
  <si>
    <t>1.8. Izrada glazure betonom C12/15 na doljnoj polči okna s podom prema sabirniku za vode. Prosječna debljina glazure iznosi 3 cm.</t>
  </si>
  <si>
    <t>1.9. Izolacija pokrovne ploče okna od dva sloja bitumena i jednog sloja bitumenizirane ljepenke.</t>
  </si>
  <si>
    <t>1.11.Ugradba ljevanih željeznih stupaljki 3 kom/m visine komore</t>
  </si>
  <si>
    <t>1.12. Izrada oslonaca za armature u oknima dimenzija 0,3x0,3x0,3 betonom C25/30</t>
  </si>
  <si>
    <t>1.13. Ugradba zaštitne PEHD DN 225, l= 450 mm cijevi za prolaz produktovodne vodovodne cijevi</t>
  </si>
  <si>
    <t>1.14.1. završna Z brtva za zaštitnu PEHD cijev DN 225 i produktovodnu cijev PEHD DN 110</t>
  </si>
  <si>
    <t xml:space="preserve">1. Izrada tipskih armirano - betonskih monolitnih komora </t>
  </si>
  <si>
    <t>Na iskopani i isplanirani rov izvodi se betonska podloga (betonom C8/10) debljine 10 cm, na koji se izvodi AB ploča dna te nastavno zidovi i AB pokrovna ploča okna veličine prema pripadnim nacrtima oplate (unutarnja blanjana) betonom C 25/30 armiranih prema planovima armature.</t>
  </si>
  <si>
    <t>Za prolaz vodovodne cijevi kroz zid potrebno je ugraditi zaštitnu PEHD cijev DN 225 duljine cca 40cm kroz koju će se uvući produktovodna vodovodna cijev. Brtvenje cijevi izvest će se obostranom ugradnjom završne Z brtve.</t>
  </si>
  <si>
    <t>Ulaz u okno predviđen je korištenjem kompozitnog okruglog poklopca veličine svijetlog otvora Ø C 625 mm  ispitnog opterećenja 40 t, a silazak uz ugradbu ljevano željeznih stupaljki ugrađenih na razmaku 33 cm.</t>
  </si>
  <si>
    <t>1.4. Izrada i montaža armirano betonskih monolitnih pokrovnih ploča betonom C 25/30</t>
  </si>
  <si>
    <t>1.10  Ugradba kompozitnih okruglih poklopaca s okvirom. Tipski okrugli poklopac ø C 625 mm za ispitno opterečenje 40t.</t>
  </si>
  <si>
    <t>1.14. Ugradba završne Z brtve (2 kom po prolazu kroz zid)</t>
  </si>
  <si>
    <t xml:space="preserve">    DN 160</t>
  </si>
  <si>
    <t xml:space="preserve">    DN 150</t>
  </si>
  <si>
    <t xml:space="preserve">    DN 150/DN100 </t>
  </si>
  <si>
    <t xml:space="preserve">    DN 150/DN150 </t>
  </si>
  <si>
    <r>
      <t>Obračun po m</t>
    </r>
    <r>
      <rPr>
        <sz val="11"/>
        <rFont val="Calibri"/>
        <family val="2"/>
        <charset val="238"/>
      </rPr>
      <t>΄</t>
    </r>
    <r>
      <rPr>
        <sz val="11"/>
        <rFont val="Arial"/>
        <family val="2"/>
        <charset val="238"/>
      </rPr>
      <t xml:space="preserve"> ugrađene zaštitne cijevi  DN 250</t>
    </r>
  </si>
  <si>
    <t>1. Bušenje ispod lokalnih prometnica i kolnih ulaza hidrauličkim bušenjem i ugradnja zaštitnih cijevi DN 250 mm</t>
  </si>
  <si>
    <t>UKUPNO dio dionice D6 (bez PDV-a):</t>
  </si>
  <si>
    <t>1.14.3. završna Z brtva za zaštitnu PEHD cijev DN 225 i produktovodnu cijev PEHD DN 160</t>
  </si>
  <si>
    <t xml:space="preserve"> 1.1. DN 160 mm; PN 16 bara; </t>
  </si>
  <si>
    <t>DN 110 mm;  l= 1000 mm</t>
  </si>
  <si>
    <t>5.3.Elektro koljeno – komad, DN 90</t>
  </si>
  <si>
    <t xml:space="preserve">    DN 160/DN 90 </t>
  </si>
  <si>
    <t>U  prethodno ugrađene zaštitne cijevi uvlačile bi se produktne - vodovodne  PEHD cijevi DN 160</t>
  </si>
  <si>
    <t>PEHD cijevi, PE 100 za radni tlak PN 16  bara spajati će se elektro spojnicama sa dvostrukim naglavkom.</t>
  </si>
  <si>
    <r>
      <t>2.</t>
    </r>
    <r>
      <rPr>
        <b/>
        <sz val="7"/>
        <rFont val="Times New Roman"/>
        <family val="1"/>
        <charset val="238"/>
      </rPr>
      <t xml:space="preserve">    </t>
    </r>
    <r>
      <rPr>
        <b/>
        <sz val="11"/>
        <rFont val="Arial"/>
        <family val="2"/>
        <charset val="238"/>
      </rPr>
      <t>Nabava, transport i ugradnja elektro - lukova od PEHD na horizontalnim i vertikalnim lomovima cjevovoda, za pogonski tlak od 16 bara.</t>
    </r>
  </si>
  <si>
    <t>U jediničnu cijenu uračunati nabavu, transport, te sve potrebne radove na ugradbi - montaži spojnih elemenata.</t>
  </si>
  <si>
    <t>Potrebno je izvesti 1 odzračnu garnituru za koju je potrebno izvesti sljedeće radove:</t>
  </si>
  <si>
    <t>kom 1</t>
  </si>
  <si>
    <t>Nabava, trnsport i ugradnja betonskih opločnika (za teški promet)  vel. 10/20/8 cm na pješčanu podlogu debljine 5 cm, te dobro pripremljenu i nabitu podlogu od vibriranog šljunka debljine 40 cm za 1 odzračnu garnituru.</t>
  </si>
  <si>
    <t>2 .  Izvedba oslonaca, obzidavanja  i opločenja nadzemnih hidranata, kao i isporuka sveg potrebnog materijala prema tipskom nacrtu nadzemnog hidranta.</t>
  </si>
  <si>
    <t>2.1. Izrada betonske podloge  kod nadzemnih hidranata od betona C 12/15 (0,2 m3/hidrantu).</t>
  </si>
  <si>
    <t>2.2. Izrada suhozida od pune opeke oko zasuna hidranta prema tipskom nacrtu.</t>
  </si>
  <si>
    <t>2.3. Opločenje prilaznih staza nadzemnih hidranta.</t>
  </si>
  <si>
    <t>2.1. elektro - luk DN 160, α = 45,00°</t>
  </si>
  <si>
    <t>2.2. elektro - luk DN 160, α = 30,00°</t>
  </si>
  <si>
    <t>3.  Nabava i montaža fazonskih komada i armatura za zasunska okna uključivo nabava i montaža sveg potrebnog spojnog i brtvenog materijala sa vijcima. Spajanje fazonskih komada treba izvesti u skladu sa montažnim shematskih prikaza (vidi prilog 14) za radni tlak  PN 16 bara. Obračun po izvršenim radovima i komadu ugrađenog fazonskog komada ili armature.</t>
  </si>
  <si>
    <t xml:space="preserve">1.1. Nabava  zaštitnih cijevi i ugradnja  u propisanom padu prema uzdužnom profilu. </t>
  </si>
  <si>
    <t>1.2.  bušenje ispod lokalnih prometnica i kolnih ulaza</t>
  </si>
  <si>
    <t>Cijevi PEHD DN 160 se isporučuju u duljinama od 12,0 m.</t>
  </si>
  <si>
    <t xml:space="preserve">    DN 150, DN 100</t>
  </si>
  <si>
    <t>3.14. E zasun  (prirubnički, kratki)</t>
  </si>
  <si>
    <t>1.1. PEHD DN 160 mm</t>
  </si>
  <si>
    <t>2.1. PEHD DN 160 mm</t>
  </si>
  <si>
    <t>Budilovo - Osuđevo</t>
  </si>
  <si>
    <t>Potrebno je izvesti 8 nadzemnih hidranata za koje je potrebno izvesti sljedeće radove:</t>
  </si>
  <si>
    <t>kom 8</t>
  </si>
  <si>
    <t>ZO 9 MI</t>
  </si>
  <si>
    <t>ZO 11</t>
  </si>
  <si>
    <t>ZO 10,  spojno okno</t>
  </si>
  <si>
    <t xml:space="preserve"> 1.3. elektrofuzijskih spojnica sa dvostrukim naglavkom DN 160 mm,  PN 16 bara</t>
  </si>
  <si>
    <t xml:space="preserve">    DN 150, DN 110</t>
  </si>
  <si>
    <r>
      <t>Nabava, dobava i ugradnja zaštitne poliesterske cijevi i pripadnih spojnica za spajanje cijevi nazivnog promjera DN 400, nazivne krutosti SN 5000 N/m</t>
    </r>
    <r>
      <rPr>
        <vertAlign val="superscript"/>
        <sz val="11"/>
        <color theme="1"/>
        <rFont val="Arial"/>
        <family val="2"/>
        <charset val="238"/>
      </rPr>
      <t>2</t>
    </r>
    <r>
      <rPr>
        <sz val="11"/>
        <color theme="1"/>
        <rFont val="Arial"/>
        <family val="2"/>
        <charset val="238"/>
      </rPr>
      <t xml:space="preserve">, od  poliestera proizvedene prema HRN EN 14364:2007. Pojedinačna dužina cijevi je 6 m, a na jednom kraju cijevi je montirana poliesterska spojnica s brtvom od EPDM-a. </t>
    </r>
  </si>
  <si>
    <r>
      <t>Obračun po m</t>
    </r>
    <r>
      <rPr>
        <sz val="11"/>
        <rFont val="Calibri"/>
        <family val="2"/>
        <charset val="238"/>
      </rPr>
      <t>΄</t>
    </r>
    <r>
      <rPr>
        <sz val="11"/>
        <rFont val="Arial"/>
        <family val="2"/>
        <charset val="238"/>
      </rPr>
      <t xml:space="preserve"> ugrađene zaštitna poliesterske  cijevi DN 400 (∅v=427 mm, ∅u=409 mm, s=9 mm), prekopom prometnice ili vodotoka  za produktnu cijev PEHD DN 160.</t>
    </r>
  </si>
  <si>
    <t>2.1. prekop vodotoka u stc cca.  1+395,00 - dionica D6</t>
  </si>
  <si>
    <t>2.2. prekop vodotoka u stc cca.  2+515,00 - dionica D6</t>
  </si>
  <si>
    <t xml:space="preserve">2. Križanja vodotoka sa vodoopskrbnim cjevovodima. Križanje se izvodi prekopom i ugradnjom zaštitnih cijevi DN 400      </t>
  </si>
  <si>
    <t xml:space="preserve"> 1.2. DN 160 mm; PN 10 bara; </t>
  </si>
  <si>
    <t>2.4. Nabava i montaža Z brtvi oko zaštitne cijevi  i oko produktivne cijevi  koji se  ugrađuju na početak i završetak zaštitnih cijevi (PEHD DN160mm/poliesterske  cijevi DN 400 mm).</t>
  </si>
  <si>
    <t>3.2. E zasun  (prirubnički, kratki)</t>
  </si>
  <si>
    <t>3.3. E zasun  (prirubnički, kratki)</t>
  </si>
  <si>
    <t>3.4. T komad</t>
  </si>
  <si>
    <t>3.5. MDK komad</t>
  </si>
  <si>
    <t>3.6. N komad</t>
  </si>
  <si>
    <t xml:space="preserve">3.7. Elektro - spojnica </t>
  </si>
  <si>
    <t>3.8. slobodna prirubnica</t>
  </si>
  <si>
    <t>3.9. Elektro - tuljak</t>
  </si>
  <si>
    <t xml:space="preserve">3.10.  Ugradbena garnitura zasuna </t>
  </si>
  <si>
    <t>3.11.  Ulična kapa zasuna</t>
  </si>
  <si>
    <t>3.12. Metalni stupić sa oznakom ZO</t>
  </si>
  <si>
    <t>3.13. E zasun  (prirubnički, kratki)</t>
  </si>
  <si>
    <t>3.15. T komad</t>
  </si>
  <si>
    <t>3.16. MDK komad</t>
  </si>
  <si>
    <t xml:space="preserve">3.17. Elektro - spojnica </t>
  </si>
  <si>
    <t>3.18. slobodna prirubnica</t>
  </si>
  <si>
    <t>3.19. Elektro - tuljak</t>
  </si>
  <si>
    <t xml:space="preserve">3.20.  Ugradbena garnitura zasuna </t>
  </si>
  <si>
    <t>3.21.  Ulična kapa zasuna</t>
  </si>
  <si>
    <t>3.22. Metalni stupić sa oznakom ZO</t>
  </si>
  <si>
    <t xml:space="preserve">3.23. Elektro - spojnica </t>
  </si>
  <si>
    <t>3.24. slobodna prirubnica</t>
  </si>
  <si>
    <t>3.25. Elektro - tuljak</t>
  </si>
  <si>
    <t>3.26. Elektro kapa</t>
  </si>
  <si>
    <t xml:space="preserve">3.27. Elektro - spojnica </t>
  </si>
  <si>
    <t>3.28. slobodna prirubnica</t>
  </si>
  <si>
    <t>3.29. Elektro - tuljak</t>
  </si>
  <si>
    <t>3.30. E zasun  (prirubnički, kratki)</t>
  </si>
  <si>
    <t>3.31. T komad</t>
  </si>
  <si>
    <t>3.32. MDK komad</t>
  </si>
  <si>
    <t>3.33. FFR komad</t>
  </si>
  <si>
    <t xml:space="preserve">3.34. Elektro - spojnica </t>
  </si>
  <si>
    <t>3.35. Elektro tuljak</t>
  </si>
  <si>
    <t>3.36. Slobodna prirubnica</t>
  </si>
  <si>
    <t xml:space="preserve">3.37.  Ugradbena garnitura zasuna </t>
  </si>
  <si>
    <t>3.38.  Ulična kapa zasuna</t>
  </si>
  <si>
    <t>3.39. Metalni stupić sa oznakom ZO</t>
  </si>
  <si>
    <t>4.7. FF komad</t>
  </si>
  <si>
    <t xml:space="preserve">4.8.  Ugradbena garnitura zasuna </t>
  </si>
  <si>
    <t>4.9.  Ulična kapa zasuna</t>
  </si>
  <si>
    <t xml:space="preserve">4.10. Nadzemni hidrant </t>
  </si>
  <si>
    <t xml:space="preserve">4.11. PEHD cijev </t>
  </si>
  <si>
    <t>3.3. zasunska okna</t>
  </si>
  <si>
    <t>3.  Strojni iskop za OG, hidrante i zasunska okna</t>
  </si>
  <si>
    <t>Široki iskop građevne jame  za OG, zasunska okna i hidrante u materijalu "C" kategorije. Radove izvesti ovisno o opremljenosti i tehnologiji rada izvođača za sve dubine prema grafičkim prilozima.</t>
  </si>
  <si>
    <t>4 kom</t>
  </si>
  <si>
    <t>ZO 8 MI</t>
  </si>
  <si>
    <t xml:space="preserve">4. Nadzemni hidrant vel.veličine DN 80 s dva priključka tipa B i jednim priljučkom tipa A (8 komada), s lomljivim stupom PN-10, prema DIN-u 3222 ili jednakovrijedna ______________________, barokna izvedba.  </t>
  </si>
  <si>
    <t xml:space="preserve">    DN 80 </t>
  </si>
  <si>
    <t xml:space="preserve">    DN 80x300</t>
  </si>
  <si>
    <t xml:space="preserve">    DN 80, Rd = 1,25 m</t>
  </si>
  <si>
    <t>Nabava, trnsport i ugradnja betonskih opločnika (za teški promet)  vel. 10/20/8 cm na pješčanu podlogu debljine 5 cm, te dobro pripremljenu i nabitu podlogu od vibriranog šljunka debljine 40 cm za 8 nadzemnih hidranata.</t>
  </si>
  <si>
    <t>2.3. Nabava i montaža plastičnih prstenova visine h = 90 mm,  na  cijevi na svaka 2m dužine. Klizači za cijev PEHD 160 (2 sement po prstenu)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</si>
</sst>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 #,##0.00\ _k_n_-;\-* #,##0.00\ _k_n_-;_-* &quot;-&quot;??\ _k_n_-;_-@_-"/>
    <numFmt numFmtId="167" formatCode="_-* #,##0.00\ [$€-1]_-;\-* #,##0.00\ [$€-1]_-;_-* &quot;-&quot;??\ [$€-1]_-;_-@_-"/>
  </numFmts>
  <fonts count="26" x14ac:knownFonts="1">
    <font>
      <sz val="11"/>
      <color theme="1"/>
      <name val="Calibri"/>
      <family val="2"/>
      <charset val="238"/>
      <scheme val="minor"/>
    </font>
    <font>
      <sz val="10"/>
      <name val="MS Sans Serif"/>
      <family val="2"/>
      <charset val="238"/>
    </font>
    <font>
      <sz val="10"/>
      <name val="Arial"/>
      <family val="2"/>
      <charset val="238"/>
    </font>
    <font>
      <sz val="11"/>
      <color theme="1"/>
      <name val="Calibri"/>
      <family val="2"/>
      <charset val="238"/>
      <scheme val="minor"/>
    </font>
    <font>
      <b/>
      <sz val="11"/>
      <name val="Arial"/>
      <family val="2"/>
      <charset val="238"/>
    </font>
    <font>
      <sz val="11"/>
      <name val="Arial"/>
      <family val="2"/>
      <charset val="238"/>
    </font>
    <font>
      <b/>
      <sz val="10"/>
      <name val="Arial"/>
      <family val="2"/>
      <charset val="238"/>
    </font>
    <font>
      <i/>
      <sz val="11"/>
      <name val="Arial"/>
      <family val="2"/>
      <charset val="238"/>
    </font>
    <font>
      <vertAlign val="superscript"/>
      <sz val="11"/>
      <name val="Arial"/>
      <family val="2"/>
      <charset val="238"/>
    </font>
    <font>
      <b/>
      <u/>
      <sz val="11"/>
      <name val="Arial"/>
      <family val="2"/>
      <charset val="238"/>
    </font>
    <font>
      <b/>
      <sz val="11"/>
      <color rgb="FFFF0000"/>
      <name val="Arial"/>
      <family val="2"/>
      <charset val="238"/>
    </font>
    <font>
      <sz val="11"/>
      <color theme="1"/>
      <name val="Arial"/>
      <family val="2"/>
      <charset val="238"/>
    </font>
    <font>
      <b/>
      <i/>
      <sz val="11"/>
      <name val="Arial"/>
      <family val="2"/>
      <charset val="238"/>
    </font>
    <font>
      <sz val="10"/>
      <color theme="1"/>
      <name val="Arial"/>
      <family val="2"/>
      <charset val="238"/>
    </font>
    <font>
      <i/>
      <sz val="10"/>
      <name val="Arial"/>
      <family val="2"/>
      <charset val="238"/>
    </font>
    <font>
      <sz val="11"/>
      <name val="Calibri"/>
      <family val="2"/>
      <charset val="238"/>
    </font>
    <font>
      <u/>
      <sz val="11"/>
      <name val="Arial"/>
      <family val="2"/>
      <charset val="238"/>
    </font>
    <font>
      <b/>
      <sz val="9"/>
      <name val="Arial"/>
      <family val="2"/>
      <charset val="238"/>
    </font>
    <font>
      <sz val="11"/>
      <color rgb="FF000000"/>
      <name val="Arial"/>
      <family val="2"/>
      <charset val="238"/>
    </font>
    <font>
      <b/>
      <sz val="11"/>
      <name val="Arial"/>
      <family val="2"/>
    </font>
    <font>
      <b/>
      <sz val="11"/>
      <color theme="1"/>
      <name val="Arial"/>
      <family val="2"/>
      <charset val="238"/>
    </font>
    <font>
      <b/>
      <sz val="10"/>
      <color theme="1"/>
      <name val="Arial"/>
      <family val="2"/>
      <charset val="238"/>
    </font>
    <font>
      <sz val="11"/>
      <color rgb="FFFF0000"/>
      <name val="Arial"/>
      <family val="2"/>
      <charset val="238"/>
    </font>
    <font>
      <b/>
      <sz val="7"/>
      <name val="Times New Roman"/>
      <family val="1"/>
      <charset val="238"/>
    </font>
    <font>
      <sz val="10"/>
      <color rgb="FFFF0000"/>
      <name val="Arial"/>
      <family val="2"/>
      <charset val="238"/>
    </font>
    <font>
      <vertAlign val="superscript"/>
      <sz val="11"/>
      <color theme="1"/>
      <name val="Arial"/>
      <family val="2"/>
      <charset val="238"/>
    </font>
  </fonts>
  <fills count="2">
    <fill>
      <patternFill patternType="none"/>
    </fill>
    <fill>
      <patternFill patternType="gray125"/>
    </fill>
  </fills>
  <borders count="6">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right/>
      <top/>
      <bottom style="medium">
        <color indexed="64"/>
      </bottom>
      <diagonal/>
    </border>
    <border>
      <left/>
      <right/>
      <top/>
      <bottom style="double">
        <color indexed="64"/>
      </bottom>
      <diagonal/>
    </border>
  </borders>
  <cellStyleXfs count="3">
    <xf numFmtId="0" fontId="0" fillId="0" borderId="0"/>
    <xf numFmtId="0" fontId="1" fillId="0" borderId="0"/>
    <xf numFmtId="164" fontId="3" fillId="0" borderId="0" applyFont="0" applyFill="0" applyBorder="0" applyAlignment="0" applyProtection="0"/>
  </cellStyleXfs>
  <cellXfs count="217">
    <xf numFmtId="0" fontId="0" fillId="0" borderId="0" xfId="0"/>
    <xf numFmtId="0" fontId="4" fillId="0" borderId="0" xfId="0" applyFont="1" applyAlignment="1">
      <alignment horizontal="center" vertical="center"/>
    </xf>
    <xf numFmtId="0" fontId="5" fillId="0" borderId="0" xfId="0" applyFont="1"/>
    <xf numFmtId="0" fontId="7" fillId="0" borderId="0" xfId="0" applyFont="1" applyAlignment="1">
      <alignment vertical="center"/>
    </xf>
    <xf numFmtId="0" fontId="4" fillId="0" borderId="0" xfId="0" applyFont="1" applyAlignment="1">
      <alignment horizontal="justify" vertical="justify"/>
    </xf>
    <xf numFmtId="0" fontId="5" fillId="0" borderId="0" xfId="0" applyFont="1" applyAlignment="1">
      <alignment horizontal="justify" vertical="justify"/>
    </xf>
    <xf numFmtId="41" fontId="4" fillId="0" borderId="0" xfId="2" applyNumberFormat="1" applyFont="1" applyBorder="1" applyAlignment="1">
      <alignment horizontal="center" vertical="center"/>
    </xf>
    <xf numFmtId="0" fontId="5" fillId="0" borderId="0" xfId="0" applyFont="1" applyAlignment="1">
      <alignment horizontal="right"/>
    </xf>
    <xf numFmtId="0" fontId="5" fillId="0" borderId="0" xfId="0" applyFont="1" applyAlignment="1">
      <alignment horizontal="right" vertical="justify"/>
    </xf>
    <xf numFmtId="0" fontId="5" fillId="0" borderId="0" xfId="0" applyFont="1" applyAlignment="1">
      <alignment horizontal="center" vertical="center"/>
    </xf>
    <xf numFmtId="0" fontId="6" fillId="0" borderId="0" xfId="0" applyFont="1"/>
    <xf numFmtId="4" fontId="6" fillId="0" borderId="0" xfId="0" applyNumberFormat="1" applyFont="1"/>
    <xf numFmtId="0" fontId="4" fillId="0" borderId="3" xfId="0" applyFont="1" applyBorder="1" applyAlignment="1">
      <alignment horizontal="center" vertical="center"/>
    </xf>
    <xf numFmtId="0" fontId="5" fillId="0" borderId="3" xfId="0" applyFont="1" applyBorder="1" applyAlignment="1">
      <alignment horizontal="justify" vertical="justify"/>
    </xf>
    <xf numFmtId="0" fontId="4" fillId="0" borderId="1" xfId="0" applyFont="1" applyBorder="1" applyAlignment="1">
      <alignment horizontal="center" vertical="center"/>
    </xf>
    <xf numFmtId="0" fontId="5" fillId="0" borderId="1" xfId="0" applyFont="1" applyBorder="1" applyAlignment="1">
      <alignment horizontal="justify" vertical="justify"/>
    </xf>
    <xf numFmtId="0" fontId="5" fillId="0" borderId="0" xfId="0" applyFont="1" applyAlignment="1">
      <alignment horizontal="left" vertical="top" wrapText="1"/>
    </xf>
    <xf numFmtId="0" fontId="4" fillId="0" borderId="0" xfId="0" applyFont="1" applyAlignment="1">
      <alignment wrapText="1"/>
    </xf>
    <xf numFmtId="0" fontId="5" fillId="0" borderId="0" xfId="0" applyFont="1" applyAlignment="1">
      <alignment horizontal="justify" vertical="justify" wrapText="1"/>
    </xf>
    <xf numFmtId="0" fontId="9" fillId="0" borderId="0" xfId="0" applyFont="1" applyAlignment="1">
      <alignment wrapText="1"/>
    </xf>
    <xf numFmtId="0" fontId="5" fillId="0" borderId="0" xfId="0" applyFont="1" applyAlignment="1">
      <alignment wrapText="1"/>
    </xf>
    <xf numFmtId="0" fontId="4" fillId="0" borderId="0" xfId="0" applyFont="1" applyAlignment="1">
      <alignment horizontal="justify" wrapText="1"/>
    </xf>
    <xf numFmtId="0" fontId="5" fillId="0" borderId="0" xfId="0" applyFont="1" applyAlignment="1">
      <alignment horizontal="justify" wrapText="1"/>
    </xf>
    <xf numFmtId="0" fontId="4" fillId="0" borderId="0" xfId="0" applyFont="1" applyAlignment="1">
      <alignment horizontal="justify"/>
    </xf>
    <xf numFmtId="0" fontId="5" fillId="0" borderId="0" xfId="0" applyFont="1" applyAlignment="1">
      <alignment horizontal="justify"/>
    </xf>
    <xf numFmtId="0" fontId="8" fillId="0" borderId="0" xfId="0" applyFont="1" applyAlignment="1">
      <alignment horizontal="right" vertical="justify"/>
    </xf>
    <xf numFmtId="0" fontId="4" fillId="0" borderId="0" xfId="0" applyFont="1"/>
    <xf numFmtId="16" fontId="4" fillId="0" borderId="0" xfId="0" applyNumberFormat="1" applyFont="1" applyAlignment="1">
      <alignment horizontal="justify" vertical="justify"/>
    </xf>
    <xf numFmtId="0" fontId="5" fillId="0" borderId="0" xfId="0" applyFont="1" applyAlignment="1">
      <alignment horizontal="left" vertical="justify" wrapText="1"/>
    </xf>
    <xf numFmtId="0" fontId="5" fillId="0" borderId="0" xfId="0" applyFont="1" applyAlignment="1">
      <alignment horizontal="left" vertical="justify"/>
    </xf>
    <xf numFmtId="16" fontId="4" fillId="0" borderId="0" xfId="0" applyNumberFormat="1" applyFont="1" applyAlignment="1">
      <alignment horizontal="justify" vertical="center"/>
    </xf>
    <xf numFmtId="0" fontId="4" fillId="0" borderId="0" xfId="0" applyFont="1" applyAlignment="1">
      <alignment horizontal="left" vertical="center"/>
    </xf>
    <xf numFmtId="2" fontId="5" fillId="0" borderId="0" xfId="0" applyNumberFormat="1" applyFont="1" applyAlignment="1">
      <alignment wrapText="1"/>
    </xf>
    <xf numFmtId="0" fontId="4" fillId="0" borderId="0" xfId="0" applyFont="1" applyAlignment="1">
      <alignment horizontal="center" vertical="center" wrapText="1"/>
    </xf>
    <xf numFmtId="0" fontId="5" fillId="0" borderId="0" xfId="0" applyFont="1" applyAlignment="1">
      <alignment horizontal="right" vertical="justify" wrapText="1"/>
    </xf>
    <xf numFmtId="16" fontId="5" fillId="0" borderId="0" xfId="0" applyNumberFormat="1" applyFont="1" applyAlignment="1">
      <alignment horizontal="justify" vertical="center" wrapText="1"/>
    </xf>
    <xf numFmtId="0" fontId="4" fillId="0" borderId="0" xfId="0" applyFont="1" applyAlignment="1">
      <alignment horizontal="center" vertical="top"/>
    </xf>
    <xf numFmtId="2" fontId="4" fillId="0" borderId="0" xfId="0" applyNumberFormat="1" applyFont="1" applyAlignment="1">
      <alignment horizontal="center" vertical="center" wrapText="1"/>
    </xf>
    <xf numFmtId="2" fontId="5" fillId="0" borderId="0" xfId="0" applyNumberFormat="1" applyFont="1" applyAlignment="1">
      <alignment horizontal="justify" wrapText="1"/>
    </xf>
    <xf numFmtId="2" fontId="5" fillId="0" borderId="0" xfId="0" applyNumberFormat="1" applyFont="1" applyAlignment="1">
      <alignment horizontal="justify" vertical="center" wrapText="1"/>
    </xf>
    <xf numFmtId="2" fontId="5" fillId="0" borderId="0" xfId="0" applyNumberFormat="1" applyFont="1" applyAlignment="1">
      <alignment horizontal="right" vertical="justify" wrapText="1"/>
    </xf>
    <xf numFmtId="2" fontId="4" fillId="0" borderId="0" xfId="0" applyNumberFormat="1" applyFont="1" applyAlignment="1">
      <alignment wrapText="1"/>
    </xf>
    <xf numFmtId="16" fontId="4" fillId="0" borderId="0" xfId="0" applyNumberFormat="1" applyFont="1" applyAlignment="1">
      <alignment horizontal="justify" vertical="justify" wrapText="1"/>
    </xf>
    <xf numFmtId="2" fontId="4" fillId="0" borderId="0" xfId="0" applyNumberFormat="1" applyFont="1" applyAlignment="1">
      <alignment horizontal="left" vertical="justify" wrapText="1"/>
    </xf>
    <xf numFmtId="2" fontId="4" fillId="0" borderId="0" xfId="0" applyNumberFormat="1" applyFont="1" applyAlignment="1">
      <alignment horizontal="right" vertical="justify" wrapText="1"/>
    </xf>
    <xf numFmtId="16" fontId="4" fillId="0" borderId="0" xfId="0" applyNumberFormat="1" applyFont="1" applyAlignment="1">
      <alignment horizontal="justify" vertical="center" wrapText="1"/>
    </xf>
    <xf numFmtId="0" fontId="4" fillId="0" borderId="0" xfId="0" applyFont="1" applyAlignment="1">
      <alignment horizontal="justify" vertical="top"/>
    </xf>
    <xf numFmtId="49" fontId="5" fillId="0" borderId="0" xfId="0" applyNumberFormat="1" applyFont="1" applyAlignment="1">
      <alignment horizontal="justify" vertical="top"/>
    </xf>
    <xf numFmtId="0" fontId="5" fillId="0" borderId="0" xfId="0" applyFont="1" applyAlignment="1">
      <alignment horizontal="justify" vertical="top"/>
    </xf>
    <xf numFmtId="0" fontId="5" fillId="0" borderId="0" xfId="0" applyFont="1" applyAlignment="1" applyProtection="1">
      <alignment horizontal="justify" vertical="top"/>
      <protection locked="0"/>
    </xf>
    <xf numFmtId="16" fontId="5" fillId="0" borderId="0" xfId="0" applyNumberFormat="1" applyFont="1" applyAlignment="1">
      <alignment horizontal="left" vertical="top" wrapText="1"/>
    </xf>
    <xf numFmtId="49" fontId="5" fillId="0" borderId="0" xfId="0" applyNumberFormat="1" applyFont="1" applyAlignment="1">
      <alignment vertical="justify"/>
    </xf>
    <xf numFmtId="0" fontId="5" fillId="0" borderId="0" xfId="0" applyFont="1" applyAlignment="1">
      <alignment vertical="top" wrapText="1"/>
    </xf>
    <xf numFmtId="0" fontId="4" fillId="0" borderId="0" xfId="0" applyFont="1" applyAlignment="1">
      <alignment horizontal="left" vertical="top" wrapText="1"/>
    </xf>
    <xf numFmtId="2" fontId="5" fillId="0" borderId="0" xfId="0" applyNumberFormat="1" applyFont="1" applyAlignment="1">
      <alignment horizontal="left" vertical="top" wrapText="1"/>
    </xf>
    <xf numFmtId="2" fontId="4" fillId="0" borderId="3" xfId="0" applyNumberFormat="1" applyFont="1" applyBorder="1" applyAlignment="1">
      <alignment horizontal="center" vertical="center" wrapText="1"/>
    </xf>
    <xf numFmtId="2" fontId="5" fillId="0" borderId="1" xfId="0" applyNumberFormat="1" applyFont="1" applyBorder="1" applyAlignment="1">
      <alignment wrapText="1"/>
    </xf>
    <xf numFmtId="2" fontId="5" fillId="0" borderId="0" xfId="0" applyNumberFormat="1" applyFont="1" applyAlignment="1">
      <alignment horizontal="right" vertical="top" wrapText="1"/>
    </xf>
    <xf numFmtId="0" fontId="4" fillId="0" borderId="0" xfId="0" applyFont="1" applyAlignment="1">
      <alignment horizontal="left" vertical="top"/>
    </xf>
    <xf numFmtId="0" fontId="5" fillId="0" borderId="3" xfId="0" applyFont="1" applyBorder="1"/>
    <xf numFmtId="0" fontId="5" fillId="0" borderId="1" xfId="0" applyFont="1" applyBorder="1"/>
    <xf numFmtId="2" fontId="5" fillId="0" borderId="1" xfId="0" applyNumberFormat="1" applyFont="1" applyBorder="1" applyAlignment="1">
      <alignment horizontal="left" vertical="top" wrapText="1"/>
    </xf>
    <xf numFmtId="2" fontId="5" fillId="0" borderId="0" xfId="0" applyNumberFormat="1" applyFont="1" applyAlignment="1">
      <alignment horizontal="center" vertical="center" wrapText="1"/>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4" fillId="0" borderId="0" xfId="0" applyFont="1" applyAlignment="1">
      <alignment horizontal="center" wrapText="1"/>
    </xf>
    <xf numFmtId="0" fontId="4" fillId="0" borderId="1" xfId="0" applyFont="1" applyBorder="1" applyAlignment="1">
      <alignment wrapText="1"/>
    </xf>
    <xf numFmtId="0" fontId="9" fillId="0" borderId="0" xfId="0" applyFont="1" applyAlignment="1">
      <alignment horizontal="justify"/>
    </xf>
    <xf numFmtId="0" fontId="2" fillId="0" borderId="0" xfId="0" applyFont="1"/>
    <xf numFmtId="0" fontId="10" fillId="0" borderId="0" xfId="0" applyFont="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horizontal="justify" vertical="justify"/>
    </xf>
    <xf numFmtId="0" fontId="4" fillId="0" borderId="5" xfId="0" applyFont="1" applyBorder="1" applyAlignment="1">
      <alignment horizontal="center" vertical="center"/>
    </xf>
    <xf numFmtId="0" fontId="5" fillId="0" borderId="5" xfId="0" applyFont="1" applyBorder="1" applyAlignment="1">
      <alignment horizontal="justify" vertical="justify"/>
    </xf>
    <xf numFmtId="2" fontId="5" fillId="0" borderId="1" xfId="0" applyNumberFormat="1" applyFont="1" applyBorder="1" applyAlignment="1">
      <alignment horizontal="center" vertical="center" wrapText="1"/>
    </xf>
    <xf numFmtId="0" fontId="11" fillId="0" borderId="0" xfId="0" applyFont="1"/>
    <xf numFmtId="0" fontId="11" fillId="0" borderId="0" xfId="0" applyFont="1" applyAlignment="1">
      <alignment vertical="center"/>
    </xf>
    <xf numFmtId="0" fontId="11" fillId="0" borderId="3" xfId="0" applyFont="1" applyBorder="1"/>
    <xf numFmtId="0" fontId="11" fillId="0" borderId="1" xfId="0" applyFont="1" applyBorder="1"/>
    <xf numFmtId="0" fontId="11" fillId="0" borderId="0" xfId="0" applyFont="1" applyAlignment="1">
      <alignment horizontal="left" vertical="top"/>
    </xf>
    <xf numFmtId="0" fontId="11" fillId="0" borderId="2" xfId="0" applyFont="1" applyBorder="1"/>
    <xf numFmtId="0" fontId="11" fillId="0" borderId="5" xfId="0" applyFont="1" applyBorder="1"/>
    <xf numFmtId="0" fontId="12" fillId="0" borderId="0" xfId="0" applyFont="1" applyAlignment="1">
      <alignment vertical="center"/>
    </xf>
    <xf numFmtId="0" fontId="4" fillId="0" borderId="0" xfId="0" applyFont="1" applyAlignment="1">
      <alignment horizontal="left"/>
    </xf>
    <xf numFmtId="14" fontId="4" fillId="0" borderId="0" xfId="0" applyNumberFormat="1" applyFont="1" applyAlignment="1">
      <alignment horizontal="center" vertical="center"/>
    </xf>
    <xf numFmtId="0" fontId="13" fillId="0" borderId="0" xfId="0" applyFont="1"/>
    <xf numFmtId="0" fontId="13" fillId="0" borderId="0" xfId="0" applyFont="1" applyAlignment="1">
      <alignment vertical="center"/>
    </xf>
    <xf numFmtId="4" fontId="13" fillId="0" borderId="0" xfId="0" applyNumberFormat="1" applyFont="1"/>
    <xf numFmtId="4" fontId="2" fillId="0" borderId="0" xfId="0" applyNumberFormat="1" applyFont="1" applyAlignment="1">
      <alignment horizontal="center"/>
    </xf>
    <xf numFmtId="0" fontId="6" fillId="0" borderId="0" xfId="0" applyFont="1" applyAlignment="1">
      <alignment horizontal="center" vertical="center"/>
    </xf>
    <xf numFmtId="4" fontId="2" fillId="0" borderId="0" xfId="0" applyNumberFormat="1" applyFont="1"/>
    <xf numFmtId="4" fontId="2" fillId="0" borderId="1" xfId="0" applyNumberFormat="1" applyFont="1" applyBorder="1" applyAlignment="1">
      <alignment horizontal="center"/>
    </xf>
    <xf numFmtId="4" fontId="13" fillId="0" borderId="0" xfId="0" applyNumberFormat="1" applyFont="1" applyAlignment="1">
      <alignment horizontal="center"/>
    </xf>
    <xf numFmtId="4" fontId="6" fillId="0" borderId="0" xfId="0" applyNumberFormat="1" applyFont="1" applyAlignment="1">
      <alignment horizontal="center"/>
    </xf>
    <xf numFmtId="4" fontId="13" fillId="0" borderId="1" xfId="0" applyNumberFormat="1" applyFont="1" applyBorder="1"/>
    <xf numFmtId="0" fontId="13" fillId="0" borderId="3" xfId="0" applyFont="1" applyBorder="1"/>
    <xf numFmtId="4" fontId="13" fillId="0" borderId="3" xfId="0" applyNumberFormat="1" applyFont="1" applyBorder="1"/>
    <xf numFmtId="4" fontId="2" fillId="0" borderId="3" xfId="0" applyNumberFormat="1" applyFont="1" applyBorder="1" applyAlignment="1">
      <alignment horizontal="center"/>
    </xf>
    <xf numFmtId="0" fontId="13" fillId="0" borderId="1" xfId="0" applyFont="1" applyBorder="1"/>
    <xf numFmtId="4" fontId="13" fillId="0" borderId="0" xfId="0" applyNumberFormat="1" applyFont="1" applyAlignment="1">
      <alignment vertical="top"/>
    </xf>
    <xf numFmtId="0" fontId="2" fillId="0" borderId="0" xfId="0" applyFont="1" applyAlignment="1">
      <alignment wrapText="1"/>
    </xf>
    <xf numFmtId="4" fontId="2" fillId="0" borderId="0" xfId="0" applyNumberFormat="1" applyFont="1" applyAlignment="1">
      <alignment horizontal="center" wrapText="1"/>
    </xf>
    <xf numFmtId="4" fontId="2" fillId="0" borderId="0" xfId="0" applyNumberFormat="1" applyFont="1" applyAlignment="1">
      <alignment wrapText="1"/>
    </xf>
    <xf numFmtId="2" fontId="2" fillId="0" borderId="0" xfId="0" applyNumberFormat="1" applyFont="1" applyAlignment="1">
      <alignment wrapText="1"/>
    </xf>
    <xf numFmtId="2" fontId="6" fillId="0" borderId="0" xfId="0" applyNumberFormat="1" applyFont="1" applyAlignment="1">
      <alignment wrapText="1"/>
    </xf>
    <xf numFmtId="2" fontId="2" fillId="0" borderId="1" xfId="0" applyNumberFormat="1" applyFont="1" applyBorder="1" applyAlignment="1">
      <alignment wrapText="1"/>
    </xf>
    <xf numFmtId="0" fontId="2" fillId="0" borderId="3" xfId="0" applyFont="1" applyBorder="1"/>
    <xf numFmtId="4" fontId="2" fillId="0" borderId="3" xfId="0" applyNumberFormat="1" applyFont="1" applyBorder="1"/>
    <xf numFmtId="4" fontId="2" fillId="0" borderId="1" xfId="0" applyNumberFormat="1" applyFont="1" applyBorder="1"/>
    <xf numFmtId="0" fontId="2" fillId="0" borderId="1" xfId="0" applyFont="1" applyBorder="1"/>
    <xf numFmtId="4" fontId="13" fillId="0" borderId="0" xfId="0" applyNumberFormat="1" applyFont="1" applyAlignment="1">
      <alignment horizontal="center" vertical="center"/>
    </xf>
    <xf numFmtId="4" fontId="13" fillId="0" borderId="0" xfId="0" applyNumberFormat="1" applyFont="1" applyAlignment="1">
      <alignment vertical="center"/>
    </xf>
    <xf numFmtId="4" fontId="2" fillId="0" borderId="0" xfId="0" applyNumberFormat="1" applyFont="1" applyAlignment="1">
      <alignment horizontal="center" vertical="center"/>
    </xf>
    <xf numFmtId="4" fontId="6" fillId="0" borderId="0" xfId="0" applyNumberFormat="1" applyFont="1" applyAlignment="1">
      <alignment horizontal="center" wrapText="1"/>
    </xf>
    <xf numFmtId="4" fontId="6" fillId="0" borderId="0" xfId="0" applyNumberFormat="1" applyFont="1" applyAlignment="1">
      <alignment wrapText="1"/>
    </xf>
    <xf numFmtId="4" fontId="2" fillId="0" borderId="1" xfId="0" applyNumberFormat="1" applyFont="1" applyBorder="1" applyAlignment="1">
      <alignment wrapText="1"/>
    </xf>
    <xf numFmtId="1" fontId="14" fillId="0" borderId="0" xfId="0" applyNumberFormat="1" applyFont="1" applyAlignment="1">
      <alignment horizontal="center" vertical="center"/>
    </xf>
    <xf numFmtId="4" fontId="6" fillId="0" borderId="0" xfId="0" applyNumberFormat="1" applyFont="1" applyAlignment="1">
      <alignment horizontal="left"/>
    </xf>
    <xf numFmtId="3" fontId="2" fillId="0" borderId="0" xfId="0" applyNumberFormat="1" applyFont="1" applyAlignment="1">
      <alignment horizontal="center" vertical="center"/>
    </xf>
    <xf numFmtId="2" fontId="2" fillId="0" borderId="0" xfId="0" applyNumberFormat="1" applyFont="1" applyAlignment="1">
      <alignment horizontal="center" wrapText="1"/>
    </xf>
    <xf numFmtId="2" fontId="2" fillId="0" borderId="0" xfId="0" applyNumberFormat="1" applyFont="1" applyAlignment="1">
      <alignment horizontal="right" vertical="justify" wrapText="1"/>
    </xf>
    <xf numFmtId="1" fontId="13" fillId="0" borderId="0" xfId="0" applyNumberFormat="1" applyFont="1" applyAlignment="1">
      <alignment horizontal="center" vertical="center"/>
    </xf>
    <xf numFmtId="1" fontId="6" fillId="0" borderId="0" xfId="0" applyNumberFormat="1" applyFont="1" applyAlignment="1">
      <alignment horizontal="center" vertical="center"/>
    </xf>
    <xf numFmtId="1" fontId="2" fillId="0" borderId="0" xfId="0" applyNumberFormat="1" applyFont="1" applyAlignment="1">
      <alignment horizontal="center" vertical="center"/>
    </xf>
    <xf numFmtId="1" fontId="13" fillId="0" borderId="3" xfId="0" applyNumberFormat="1" applyFont="1" applyBorder="1" applyAlignment="1">
      <alignment horizontal="center" vertical="center"/>
    </xf>
    <xf numFmtId="1" fontId="13" fillId="0" borderId="1" xfId="0" applyNumberFormat="1" applyFont="1" applyBorder="1" applyAlignment="1">
      <alignment horizontal="center" vertical="center"/>
    </xf>
    <xf numFmtId="1" fontId="2"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1" fontId="2" fillId="0" borderId="1" xfId="0" applyNumberFormat="1" applyFont="1" applyBorder="1" applyAlignment="1">
      <alignment horizontal="center" vertical="center" wrapText="1"/>
    </xf>
    <xf numFmtId="1" fontId="2" fillId="0" borderId="3" xfId="0" applyNumberFormat="1" applyFont="1" applyBorder="1" applyAlignment="1">
      <alignment horizontal="center" vertical="center"/>
    </xf>
    <xf numFmtId="1"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1" fontId="2" fillId="0" borderId="0" xfId="0" applyNumberFormat="1" applyFont="1" applyAlignment="1">
      <alignment horizontal="center"/>
    </xf>
    <xf numFmtId="2" fontId="4" fillId="0" borderId="0" xfId="0" applyNumberFormat="1" applyFont="1" applyAlignment="1">
      <alignment horizontal="justify" wrapText="1"/>
    </xf>
    <xf numFmtId="0" fontId="6" fillId="0" borderId="0" xfId="0" applyFont="1" applyAlignment="1">
      <alignment horizontal="center"/>
    </xf>
    <xf numFmtId="4" fontId="17" fillId="0" borderId="0" xfId="0" applyNumberFormat="1" applyFont="1" applyAlignment="1">
      <alignment horizontal="center"/>
    </xf>
    <xf numFmtId="0" fontId="18" fillId="0" borderId="0" xfId="0" applyFont="1" applyAlignment="1">
      <alignment horizontal="left"/>
    </xf>
    <xf numFmtId="49" fontId="19" fillId="0" borderId="0" xfId="0" applyNumberFormat="1" applyFont="1" applyAlignment="1">
      <alignment vertical="top"/>
    </xf>
    <xf numFmtId="0" fontId="5" fillId="0" borderId="0" xfId="0" applyFont="1" applyAlignment="1">
      <alignment horizontal="left" vertical="center" wrapText="1"/>
    </xf>
    <xf numFmtId="4" fontId="5" fillId="0" borderId="0" xfId="0" applyNumberFormat="1" applyFont="1" applyAlignment="1">
      <alignment horizontal="center"/>
    </xf>
    <xf numFmtId="4" fontId="4" fillId="0" borderId="5" xfId="0" applyNumberFormat="1" applyFont="1" applyBorder="1" applyAlignment="1">
      <alignment horizontal="center"/>
    </xf>
    <xf numFmtId="1" fontId="11" fillId="0" borderId="0" xfId="0" applyNumberFormat="1" applyFont="1" applyAlignment="1">
      <alignment horizontal="center" vertical="center"/>
    </xf>
    <xf numFmtId="4" fontId="11" fillId="0" borderId="0" xfId="0" applyNumberFormat="1" applyFont="1"/>
    <xf numFmtId="1" fontId="11" fillId="0" borderId="2" xfId="0" applyNumberFormat="1" applyFont="1" applyBorder="1" applyAlignment="1">
      <alignment horizontal="center" vertical="center"/>
    </xf>
    <xf numFmtId="4" fontId="11" fillId="0" borderId="2" xfId="0" applyNumberFormat="1" applyFont="1" applyBorder="1"/>
    <xf numFmtId="4" fontId="11" fillId="0" borderId="5" xfId="0" applyNumberFormat="1" applyFont="1" applyBorder="1"/>
    <xf numFmtId="0" fontId="20" fillId="0" borderId="0" xfId="0" applyFont="1"/>
    <xf numFmtId="4" fontId="2" fillId="0" borderId="0" xfId="0" applyNumberFormat="1" applyFont="1" applyAlignment="1">
      <alignment horizontal="center" vertical="center" wrapText="1"/>
    </xf>
    <xf numFmtId="4" fontId="13" fillId="0" borderId="1" xfId="0" applyNumberFormat="1" applyFont="1" applyBorder="1" applyAlignment="1">
      <alignment horizontal="center" vertical="center"/>
    </xf>
    <xf numFmtId="3" fontId="6" fillId="0" borderId="0" xfId="0" applyNumberFormat="1" applyFont="1" applyAlignment="1">
      <alignment horizontal="center" vertical="center"/>
    </xf>
    <xf numFmtId="4" fontId="2" fillId="0" borderId="1" xfId="0" applyNumberFormat="1" applyFont="1" applyBorder="1" applyAlignment="1">
      <alignment horizontal="center" vertical="center"/>
    </xf>
    <xf numFmtId="4" fontId="6" fillId="0" borderId="0" xfId="0" applyNumberFormat="1" applyFont="1" applyAlignment="1">
      <alignment horizontal="center" vertical="center"/>
    </xf>
    <xf numFmtId="4" fontId="13" fillId="0" borderId="3" xfId="0" applyNumberFormat="1" applyFont="1" applyBorder="1" applyAlignment="1">
      <alignment horizontal="center" vertical="center"/>
    </xf>
    <xf numFmtId="4" fontId="6" fillId="0" borderId="0" xfId="0" applyNumberFormat="1" applyFont="1" applyAlignment="1">
      <alignment horizontal="center" vertical="center" wrapText="1"/>
    </xf>
    <xf numFmtId="4" fontId="2" fillId="0" borderId="1" xfId="0" applyNumberFormat="1" applyFont="1" applyBorder="1" applyAlignment="1">
      <alignment horizontal="center" vertical="center" wrapText="1"/>
    </xf>
    <xf numFmtId="2" fontId="2" fillId="0" borderId="0" xfId="0" applyNumberFormat="1" applyFont="1" applyAlignment="1">
      <alignment horizontal="center" vertical="center" wrapText="1"/>
    </xf>
    <xf numFmtId="4" fontId="2" fillId="0" borderId="3" xfId="0" applyNumberFormat="1" applyFont="1" applyBorder="1" applyAlignment="1">
      <alignment horizontal="center" vertical="center"/>
    </xf>
    <xf numFmtId="4" fontId="11" fillId="0" borderId="0" xfId="0" applyNumberFormat="1" applyFont="1" applyAlignment="1">
      <alignment horizontal="center" vertical="center"/>
    </xf>
    <xf numFmtId="4" fontId="11" fillId="0" borderId="2" xfId="0" applyNumberFormat="1" applyFont="1" applyBorder="1" applyAlignment="1">
      <alignment horizontal="center" vertical="center"/>
    </xf>
    <xf numFmtId="4" fontId="11" fillId="0" borderId="5" xfId="0" applyNumberFormat="1" applyFont="1" applyBorder="1" applyAlignment="1">
      <alignment horizontal="center" vertical="center"/>
    </xf>
    <xf numFmtId="2" fontId="2" fillId="0" borderId="0" xfId="0" applyNumberFormat="1" applyFont="1" applyAlignment="1">
      <alignment horizontal="center" vertical="center"/>
    </xf>
    <xf numFmtId="4" fontId="21" fillId="0" borderId="0" xfId="0" applyNumberFormat="1" applyFont="1" applyAlignment="1">
      <alignment horizontal="center" vertical="center"/>
    </xf>
    <xf numFmtId="0" fontId="5" fillId="0" borderId="0" xfId="0" applyFont="1" applyAlignment="1">
      <alignment horizontal="justify" vertical="top" wrapText="1"/>
    </xf>
    <xf numFmtId="4" fontId="21" fillId="0" borderId="0" xfId="0" applyNumberFormat="1" applyFont="1" applyAlignment="1">
      <alignment horizontal="left"/>
    </xf>
    <xf numFmtId="4" fontId="20" fillId="0" borderId="0" xfId="0" applyNumberFormat="1" applyFont="1" applyAlignment="1">
      <alignment horizontal="left"/>
    </xf>
    <xf numFmtId="49" fontId="5" fillId="0" borderId="0" xfId="0" applyNumberFormat="1" applyFont="1" applyAlignment="1">
      <alignment horizontal="justify" vertical="justify"/>
    </xf>
    <xf numFmtId="49" fontId="5" fillId="0" borderId="0" xfId="0" applyNumberFormat="1" applyFont="1" applyAlignment="1">
      <alignment horizontal="right" vertical="justify"/>
    </xf>
    <xf numFmtId="0" fontId="6" fillId="0" borderId="0" xfId="0" applyFont="1" applyAlignment="1">
      <alignment horizontal="right"/>
    </xf>
    <xf numFmtId="49" fontId="5" fillId="0" borderId="0" xfId="0" applyNumberFormat="1" applyFont="1" applyAlignment="1">
      <alignment horizontal="left" vertical="top" wrapText="1"/>
    </xf>
    <xf numFmtId="2" fontId="13" fillId="0" borderId="0" xfId="0" applyNumberFormat="1" applyFont="1" applyAlignment="1">
      <alignment horizontal="center" vertical="center"/>
    </xf>
    <xf numFmtId="0" fontId="4" fillId="0" borderId="0" xfId="0" applyFont="1" applyAlignment="1">
      <alignment horizontal="left" vertical="center" wrapText="1"/>
    </xf>
    <xf numFmtId="2" fontId="2" fillId="0" borderId="0" xfId="0" applyNumberFormat="1" applyFont="1" applyAlignment="1">
      <alignment horizontal="center"/>
    </xf>
    <xf numFmtId="0" fontId="2" fillId="0" borderId="0" xfId="0" applyFont="1" applyAlignment="1">
      <alignment horizontal="center" wrapText="1"/>
    </xf>
    <xf numFmtId="0" fontId="5" fillId="0" borderId="1" xfId="0" applyFont="1" applyBorder="1" applyAlignment="1">
      <alignment horizontal="justify"/>
    </xf>
    <xf numFmtId="2" fontId="5" fillId="0" borderId="0" xfId="0" applyNumberFormat="1" applyFont="1" applyAlignment="1">
      <alignment horizontal="left" vertical="justify" wrapText="1"/>
    </xf>
    <xf numFmtId="0" fontId="4" fillId="0" borderId="0" xfId="0" applyFont="1" applyAlignment="1">
      <alignment horizontal="left" vertical="justify"/>
    </xf>
    <xf numFmtId="49" fontId="4" fillId="0" borderId="0" xfId="0" applyNumberFormat="1" applyFont="1" applyAlignment="1">
      <alignment horizontal="left" vertical="top" wrapText="1"/>
    </xf>
    <xf numFmtId="49" fontId="4" fillId="0" borderId="0" xfId="0" applyNumberFormat="1" applyFont="1" applyAlignment="1">
      <alignment horizontal="justify"/>
    </xf>
    <xf numFmtId="2" fontId="11" fillId="0" borderId="5" xfId="0" applyNumberFormat="1" applyFont="1" applyBorder="1" applyAlignment="1">
      <alignment horizontal="center" vertical="center"/>
    </xf>
    <xf numFmtId="4" fontId="21" fillId="0" borderId="0" xfId="0" applyNumberFormat="1" applyFont="1" applyAlignment="1">
      <alignment horizontal="right" vertical="center"/>
    </xf>
    <xf numFmtId="2" fontId="5" fillId="0" borderId="0" xfId="0" applyNumberFormat="1" applyFont="1" applyAlignment="1">
      <alignment vertical="top" wrapText="1"/>
    </xf>
    <xf numFmtId="0" fontId="22" fillId="0" borderId="0" xfId="0" applyFont="1" applyAlignment="1">
      <alignment horizontal="justify"/>
    </xf>
    <xf numFmtId="2" fontId="2" fillId="0" borderId="1" xfId="0" applyNumberFormat="1" applyFont="1" applyBorder="1" applyAlignment="1">
      <alignment horizontal="center" vertical="center" wrapText="1"/>
    </xf>
    <xf numFmtId="1" fontId="5" fillId="0" borderId="0" xfId="0" applyNumberFormat="1" applyFont="1" applyAlignment="1">
      <alignment wrapText="1"/>
    </xf>
    <xf numFmtId="2" fontId="2" fillId="0" borderId="1" xfId="0" applyNumberFormat="1" applyFont="1" applyBorder="1" applyAlignment="1">
      <alignment horizontal="center" wrapText="1"/>
    </xf>
    <xf numFmtId="16" fontId="5" fillId="0" borderId="0" xfId="0" applyNumberFormat="1" applyFont="1" applyAlignment="1">
      <alignment horizontal="justify" vertical="center"/>
    </xf>
    <xf numFmtId="164" fontId="2" fillId="0" borderId="0" xfId="2" applyFont="1" applyAlignment="1">
      <alignment horizontal="center"/>
    </xf>
    <xf numFmtId="4" fontId="13" fillId="0" borderId="1" xfId="0" applyNumberFormat="1" applyFont="1" applyBorder="1" applyAlignment="1">
      <alignment horizontal="center"/>
    </xf>
    <xf numFmtId="164" fontId="13" fillId="0" borderId="0" xfId="2" applyFont="1" applyAlignment="1">
      <alignment horizontal="center" vertical="center"/>
    </xf>
    <xf numFmtId="1" fontId="24" fillId="0" borderId="0" xfId="0" applyNumberFormat="1" applyFont="1" applyAlignment="1">
      <alignment horizontal="center" vertical="center"/>
    </xf>
    <xf numFmtId="1" fontId="5" fillId="0" borderId="0" xfId="0" applyNumberFormat="1" applyFont="1" applyAlignment="1">
      <alignment horizontal="center" vertical="center"/>
    </xf>
    <xf numFmtId="0" fontId="5" fillId="0" borderId="0" xfId="0" applyFont="1" applyAlignment="1">
      <alignment horizontal="left"/>
    </xf>
    <xf numFmtId="2" fontId="5" fillId="0" borderId="0" xfId="0" applyNumberFormat="1" applyFont="1" applyAlignment="1">
      <alignment horizontal="left" wrapText="1"/>
    </xf>
    <xf numFmtId="2" fontId="2" fillId="0" borderId="0" xfId="0" applyNumberFormat="1" applyFont="1" applyAlignment="1">
      <alignment horizontal="left" wrapText="1"/>
    </xf>
    <xf numFmtId="4" fontId="2" fillId="0" borderId="0" xfId="0" applyNumberFormat="1" applyFont="1" applyAlignment="1">
      <alignment horizontal="left" wrapText="1"/>
    </xf>
    <xf numFmtId="1" fontId="6" fillId="0" borderId="0" xfId="0" applyNumberFormat="1" applyFont="1" applyAlignment="1">
      <alignment horizontal="center"/>
    </xf>
    <xf numFmtId="1" fontId="2" fillId="0" borderId="0" xfId="0" applyNumberFormat="1" applyFont="1" applyAlignment="1">
      <alignment wrapText="1"/>
    </xf>
    <xf numFmtId="0" fontId="11" fillId="0" borderId="0" xfId="0" applyFont="1" applyAlignment="1">
      <alignment horizontal="justify" vertical="top"/>
    </xf>
    <xf numFmtId="4" fontId="6" fillId="0" borderId="0" xfId="0" applyNumberFormat="1" applyFont="1" applyAlignment="1">
      <alignment horizontal="right" vertical="center"/>
    </xf>
    <xf numFmtId="164" fontId="2" fillId="0" borderId="0" xfId="2" applyFont="1" applyFill="1" applyAlignment="1">
      <alignment horizontal="center" vertical="center"/>
    </xf>
    <xf numFmtId="164" fontId="2" fillId="0" borderId="0" xfId="2" applyFont="1" applyAlignment="1">
      <alignment horizontal="center" vertical="center"/>
    </xf>
    <xf numFmtId="0" fontId="4" fillId="0" borderId="0" xfId="0" applyFont="1" applyAlignment="1">
      <alignment horizontal="left" vertical="center" wrapText="1"/>
    </xf>
    <xf numFmtId="167" fontId="2" fillId="0" borderId="1" xfId="0" applyNumberFormat="1" applyFont="1" applyBorder="1" applyAlignment="1">
      <alignment horizontal="center"/>
    </xf>
    <xf numFmtId="167" fontId="2" fillId="0" borderId="0" xfId="0" applyNumberFormat="1" applyFont="1" applyAlignment="1">
      <alignment horizontal="center"/>
    </xf>
    <xf numFmtId="167" fontId="2" fillId="0" borderId="0" xfId="0" applyNumberFormat="1" applyFont="1" applyAlignment="1">
      <alignment horizontal="center" wrapText="1"/>
    </xf>
    <xf numFmtId="167" fontId="2" fillId="0" borderId="3" xfId="0" applyNumberFormat="1" applyFont="1" applyBorder="1" applyAlignment="1">
      <alignment horizontal="center"/>
    </xf>
    <xf numFmtId="167" fontId="2" fillId="0" borderId="1" xfId="0" applyNumberFormat="1" applyFont="1" applyBorder="1" applyAlignment="1">
      <alignment horizontal="center" wrapText="1"/>
    </xf>
    <xf numFmtId="167" fontId="6" fillId="0" borderId="0" xfId="0" applyNumberFormat="1" applyFont="1" applyAlignment="1">
      <alignment horizontal="center"/>
    </xf>
    <xf numFmtId="167" fontId="2" fillId="0" borderId="0" xfId="0" applyNumberFormat="1" applyFont="1" applyAlignment="1">
      <alignment wrapText="1"/>
    </xf>
    <xf numFmtId="167" fontId="13" fillId="0" borderId="0" xfId="0" applyNumberFormat="1" applyFont="1"/>
    <xf numFmtId="167" fontId="2" fillId="0" borderId="0" xfId="0" applyNumberFormat="1" applyFont="1" applyAlignment="1">
      <alignment horizontal="left" wrapText="1"/>
    </xf>
    <xf numFmtId="167" fontId="4" fillId="0" borderId="1" xfId="2" applyNumberFormat="1" applyFont="1" applyBorder="1" applyAlignment="1">
      <alignment horizontal="right"/>
    </xf>
    <xf numFmtId="167" fontId="4" fillId="0" borderId="0" xfId="2" applyNumberFormat="1" applyFont="1" applyAlignment="1">
      <alignment horizontal="center"/>
    </xf>
    <xf numFmtId="167" fontId="4" fillId="0" borderId="0" xfId="2" applyNumberFormat="1" applyFont="1" applyBorder="1" applyAlignment="1">
      <alignment horizontal="center"/>
    </xf>
    <xf numFmtId="167" fontId="4" fillId="0" borderId="2" xfId="0" applyNumberFormat="1" applyFont="1" applyBorder="1" applyAlignment="1">
      <alignment horizontal="center"/>
    </xf>
    <xf numFmtId="167" fontId="4" fillId="0" borderId="4" xfId="0" applyNumberFormat="1" applyFont="1" applyBorder="1" applyAlignment="1">
      <alignment horizontal="center"/>
    </xf>
  </cellXfs>
  <cellStyles count="3">
    <cellStyle name="Normal 2" xfId="1" xr:uid="{00000000-0005-0000-0000-000000000000}"/>
    <cellStyle name="Normalno" xfId="0" builtinId="0"/>
    <cellStyle name="Zarez" xfId="2" builtinId="3"/>
  </cellStyles>
  <dxfs count="0"/>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3" name="Picture 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3</xdr:col>
      <xdr:colOff>209550</xdr:colOff>
      <xdr:row>1</xdr:row>
      <xdr:rowOff>76200</xdr:rowOff>
    </xdr:from>
    <xdr:to>
      <xdr:col>8</xdr:col>
      <xdr:colOff>0</xdr:colOff>
      <xdr:row>3</xdr:row>
      <xdr:rowOff>95250</xdr:rowOff>
    </xdr:to>
    <xdr:grpSp>
      <xdr:nvGrpSpPr>
        <xdr:cNvPr id="4" name="Group 3">
          <a:extLst>
            <a:ext uri="{FF2B5EF4-FFF2-40B4-BE49-F238E27FC236}">
              <a16:creationId xmlns:a16="http://schemas.microsoft.com/office/drawing/2014/main" id="{00000000-0008-0000-0000-000004000000}"/>
            </a:ext>
          </a:extLst>
        </xdr:cNvPr>
        <xdr:cNvGrpSpPr>
          <a:grpSpLocks noChangeAspect="1"/>
        </xdr:cNvGrpSpPr>
      </xdr:nvGrpSpPr>
      <xdr:grpSpPr bwMode="auto">
        <a:xfrm>
          <a:off x="4752975" y="266700"/>
          <a:ext cx="2828925" cy="400050"/>
          <a:chOff x="467" y="27"/>
          <a:chExt cx="229" cy="41"/>
        </a:xfrm>
      </xdr:grpSpPr>
      <xdr:sp macro="" textlink="">
        <xdr:nvSpPr>
          <xdr:cNvPr id="5" name="AutoShape 2">
            <a:extLst>
              <a:ext uri="{FF2B5EF4-FFF2-40B4-BE49-F238E27FC236}">
                <a16:creationId xmlns:a16="http://schemas.microsoft.com/office/drawing/2014/main" id="{00000000-0008-0000-0000-000005000000}"/>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6" name="Freeform 4">
            <a:extLst>
              <a:ext uri="{FF2B5EF4-FFF2-40B4-BE49-F238E27FC236}">
                <a16:creationId xmlns:a16="http://schemas.microsoft.com/office/drawing/2014/main" id="{00000000-0008-0000-0000-000006000000}"/>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7" name="Freeform 5">
            <a:extLst>
              <a:ext uri="{FF2B5EF4-FFF2-40B4-BE49-F238E27FC236}">
                <a16:creationId xmlns:a16="http://schemas.microsoft.com/office/drawing/2014/main" id="{00000000-0008-0000-0000-000007000000}"/>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8" name="Freeform 6">
            <a:extLst>
              <a:ext uri="{FF2B5EF4-FFF2-40B4-BE49-F238E27FC236}">
                <a16:creationId xmlns:a16="http://schemas.microsoft.com/office/drawing/2014/main" id="{00000000-0008-0000-0000-000008000000}"/>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9" name="Freeform 7">
            <a:extLst>
              <a:ext uri="{FF2B5EF4-FFF2-40B4-BE49-F238E27FC236}">
                <a16:creationId xmlns:a16="http://schemas.microsoft.com/office/drawing/2014/main" id="{00000000-0008-0000-0000-000009000000}"/>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0" name="Freeform 8">
            <a:extLst>
              <a:ext uri="{FF2B5EF4-FFF2-40B4-BE49-F238E27FC236}">
                <a16:creationId xmlns:a16="http://schemas.microsoft.com/office/drawing/2014/main" id="{00000000-0008-0000-0000-00000A000000}"/>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1" name="Freeform 9">
            <a:extLst>
              <a:ext uri="{FF2B5EF4-FFF2-40B4-BE49-F238E27FC236}">
                <a16:creationId xmlns:a16="http://schemas.microsoft.com/office/drawing/2014/main" id="{00000000-0008-0000-0000-00000B000000}"/>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2" name="Freeform 10">
            <a:extLst>
              <a:ext uri="{FF2B5EF4-FFF2-40B4-BE49-F238E27FC236}">
                <a16:creationId xmlns:a16="http://schemas.microsoft.com/office/drawing/2014/main" id="{00000000-0008-0000-0000-00000C000000}"/>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3" name="Freeform 11">
            <a:extLst>
              <a:ext uri="{FF2B5EF4-FFF2-40B4-BE49-F238E27FC236}">
                <a16:creationId xmlns:a16="http://schemas.microsoft.com/office/drawing/2014/main" id="{00000000-0008-0000-0000-00000D000000}"/>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4" name="Freeform 12">
            <a:extLst>
              <a:ext uri="{FF2B5EF4-FFF2-40B4-BE49-F238E27FC236}">
                <a16:creationId xmlns:a16="http://schemas.microsoft.com/office/drawing/2014/main" id="{00000000-0008-0000-0000-00000E000000}"/>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5" name="Freeform 13">
            <a:extLst>
              <a:ext uri="{FF2B5EF4-FFF2-40B4-BE49-F238E27FC236}">
                <a16:creationId xmlns:a16="http://schemas.microsoft.com/office/drawing/2014/main" id="{00000000-0008-0000-0000-00000F000000}"/>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6" name="Freeform 14">
            <a:extLst>
              <a:ext uri="{FF2B5EF4-FFF2-40B4-BE49-F238E27FC236}">
                <a16:creationId xmlns:a16="http://schemas.microsoft.com/office/drawing/2014/main" id="{00000000-0008-0000-0000-000010000000}"/>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7" name="Freeform 15">
            <a:extLst>
              <a:ext uri="{FF2B5EF4-FFF2-40B4-BE49-F238E27FC236}">
                <a16:creationId xmlns:a16="http://schemas.microsoft.com/office/drawing/2014/main" id="{00000000-0008-0000-0000-000011000000}"/>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8" name="Freeform 16">
            <a:extLst>
              <a:ext uri="{FF2B5EF4-FFF2-40B4-BE49-F238E27FC236}">
                <a16:creationId xmlns:a16="http://schemas.microsoft.com/office/drawing/2014/main" id="{00000000-0008-0000-0000-000012000000}"/>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19" name="Freeform 17">
            <a:extLst>
              <a:ext uri="{FF2B5EF4-FFF2-40B4-BE49-F238E27FC236}">
                <a16:creationId xmlns:a16="http://schemas.microsoft.com/office/drawing/2014/main" id="{00000000-0008-0000-0000-000013000000}"/>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20" name="Line 18">
            <a:extLst>
              <a:ext uri="{FF2B5EF4-FFF2-40B4-BE49-F238E27FC236}">
                <a16:creationId xmlns:a16="http://schemas.microsoft.com/office/drawing/2014/main" id="{00000000-0008-0000-0000-000014000000}"/>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21" name="Line 19">
            <a:extLst>
              <a:ext uri="{FF2B5EF4-FFF2-40B4-BE49-F238E27FC236}">
                <a16:creationId xmlns:a16="http://schemas.microsoft.com/office/drawing/2014/main" id="{00000000-0008-0000-0000-000015000000}"/>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22" name="Freeform 20">
            <a:extLst>
              <a:ext uri="{FF2B5EF4-FFF2-40B4-BE49-F238E27FC236}">
                <a16:creationId xmlns:a16="http://schemas.microsoft.com/office/drawing/2014/main" id="{00000000-0008-0000-0000-000016000000}"/>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23" name="Freeform 21">
            <a:extLst>
              <a:ext uri="{FF2B5EF4-FFF2-40B4-BE49-F238E27FC236}">
                <a16:creationId xmlns:a16="http://schemas.microsoft.com/office/drawing/2014/main" id="{00000000-0008-0000-0000-000017000000}"/>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24" name="Freeform 22">
            <a:extLst>
              <a:ext uri="{FF2B5EF4-FFF2-40B4-BE49-F238E27FC236}">
                <a16:creationId xmlns:a16="http://schemas.microsoft.com/office/drawing/2014/main" id="{00000000-0008-0000-0000-000018000000}"/>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25" name="Freeform 23">
            <a:extLst>
              <a:ext uri="{FF2B5EF4-FFF2-40B4-BE49-F238E27FC236}">
                <a16:creationId xmlns:a16="http://schemas.microsoft.com/office/drawing/2014/main" id="{00000000-0008-0000-0000-000019000000}"/>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26" name="Freeform 24">
            <a:extLst>
              <a:ext uri="{FF2B5EF4-FFF2-40B4-BE49-F238E27FC236}">
                <a16:creationId xmlns:a16="http://schemas.microsoft.com/office/drawing/2014/main" id="{00000000-0008-0000-0000-00001A000000}"/>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27" name="Freeform 25">
            <a:extLst>
              <a:ext uri="{FF2B5EF4-FFF2-40B4-BE49-F238E27FC236}">
                <a16:creationId xmlns:a16="http://schemas.microsoft.com/office/drawing/2014/main" id="{00000000-0008-0000-0000-00001B000000}"/>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28" name="Freeform 26">
            <a:extLst>
              <a:ext uri="{FF2B5EF4-FFF2-40B4-BE49-F238E27FC236}">
                <a16:creationId xmlns:a16="http://schemas.microsoft.com/office/drawing/2014/main" id="{00000000-0008-0000-0000-00001C000000}"/>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29" name="Freeform 27">
            <a:extLst>
              <a:ext uri="{FF2B5EF4-FFF2-40B4-BE49-F238E27FC236}">
                <a16:creationId xmlns:a16="http://schemas.microsoft.com/office/drawing/2014/main" id="{00000000-0008-0000-0000-00001D000000}"/>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30" name="Freeform 28">
            <a:extLst>
              <a:ext uri="{FF2B5EF4-FFF2-40B4-BE49-F238E27FC236}">
                <a16:creationId xmlns:a16="http://schemas.microsoft.com/office/drawing/2014/main" id="{00000000-0008-0000-0000-00001E000000}"/>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31" name="Freeform 29">
            <a:extLst>
              <a:ext uri="{FF2B5EF4-FFF2-40B4-BE49-F238E27FC236}">
                <a16:creationId xmlns:a16="http://schemas.microsoft.com/office/drawing/2014/main" id="{00000000-0008-0000-0000-00001F000000}"/>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2" name="Freeform 30">
            <a:extLst>
              <a:ext uri="{FF2B5EF4-FFF2-40B4-BE49-F238E27FC236}">
                <a16:creationId xmlns:a16="http://schemas.microsoft.com/office/drawing/2014/main" id="{00000000-0008-0000-0000-000020000000}"/>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3" name="Freeform 31">
            <a:extLst>
              <a:ext uri="{FF2B5EF4-FFF2-40B4-BE49-F238E27FC236}">
                <a16:creationId xmlns:a16="http://schemas.microsoft.com/office/drawing/2014/main" id="{00000000-0008-0000-0000-000021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34" name="Freeform 32">
            <a:extLst>
              <a:ext uri="{FF2B5EF4-FFF2-40B4-BE49-F238E27FC236}">
                <a16:creationId xmlns:a16="http://schemas.microsoft.com/office/drawing/2014/main" id="{00000000-0008-0000-0000-000022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35" name="Freeform 33">
            <a:extLst>
              <a:ext uri="{FF2B5EF4-FFF2-40B4-BE49-F238E27FC236}">
                <a16:creationId xmlns:a16="http://schemas.microsoft.com/office/drawing/2014/main" id="{00000000-0008-0000-0000-000023000000}"/>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36" name="Freeform 34">
            <a:extLst>
              <a:ext uri="{FF2B5EF4-FFF2-40B4-BE49-F238E27FC236}">
                <a16:creationId xmlns:a16="http://schemas.microsoft.com/office/drawing/2014/main" id="{00000000-0008-0000-0000-000024000000}"/>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37" name="Freeform 35">
            <a:extLst>
              <a:ext uri="{FF2B5EF4-FFF2-40B4-BE49-F238E27FC236}">
                <a16:creationId xmlns:a16="http://schemas.microsoft.com/office/drawing/2014/main" id="{00000000-0008-0000-0000-000025000000}"/>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38" name="Freeform 36">
            <a:extLst>
              <a:ext uri="{FF2B5EF4-FFF2-40B4-BE49-F238E27FC236}">
                <a16:creationId xmlns:a16="http://schemas.microsoft.com/office/drawing/2014/main" id="{00000000-0008-0000-0000-000026000000}"/>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39" name="Rectangle 37">
            <a:extLst>
              <a:ext uri="{FF2B5EF4-FFF2-40B4-BE49-F238E27FC236}">
                <a16:creationId xmlns:a16="http://schemas.microsoft.com/office/drawing/2014/main" id="{00000000-0008-0000-0000-000027000000}"/>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40" name="Rectangle 38">
            <a:extLst>
              <a:ext uri="{FF2B5EF4-FFF2-40B4-BE49-F238E27FC236}">
                <a16:creationId xmlns:a16="http://schemas.microsoft.com/office/drawing/2014/main" id="{00000000-0008-0000-0000-000028000000}"/>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41" name="Freeform 39">
            <a:extLst>
              <a:ext uri="{FF2B5EF4-FFF2-40B4-BE49-F238E27FC236}">
                <a16:creationId xmlns:a16="http://schemas.microsoft.com/office/drawing/2014/main" id="{00000000-0008-0000-0000-000029000000}"/>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42" name="Freeform 40">
            <a:extLst>
              <a:ext uri="{FF2B5EF4-FFF2-40B4-BE49-F238E27FC236}">
                <a16:creationId xmlns:a16="http://schemas.microsoft.com/office/drawing/2014/main" id="{00000000-0008-0000-0000-00002A000000}"/>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3" name="Freeform 41">
            <a:extLst>
              <a:ext uri="{FF2B5EF4-FFF2-40B4-BE49-F238E27FC236}">
                <a16:creationId xmlns:a16="http://schemas.microsoft.com/office/drawing/2014/main" id="{00000000-0008-0000-0000-00002B000000}"/>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44" name="Freeform 42">
            <a:extLst>
              <a:ext uri="{FF2B5EF4-FFF2-40B4-BE49-F238E27FC236}">
                <a16:creationId xmlns:a16="http://schemas.microsoft.com/office/drawing/2014/main" id="{00000000-0008-0000-0000-00002C000000}"/>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5" name="Freeform 43">
            <a:extLst>
              <a:ext uri="{FF2B5EF4-FFF2-40B4-BE49-F238E27FC236}">
                <a16:creationId xmlns:a16="http://schemas.microsoft.com/office/drawing/2014/main" id="{00000000-0008-0000-0000-00002D000000}"/>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46" name="Freeform 44">
            <a:extLst>
              <a:ext uri="{FF2B5EF4-FFF2-40B4-BE49-F238E27FC236}">
                <a16:creationId xmlns:a16="http://schemas.microsoft.com/office/drawing/2014/main" id="{00000000-0008-0000-0000-00002E000000}"/>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47" name="Rectangle 45">
            <a:extLst>
              <a:ext uri="{FF2B5EF4-FFF2-40B4-BE49-F238E27FC236}">
                <a16:creationId xmlns:a16="http://schemas.microsoft.com/office/drawing/2014/main" id="{00000000-0008-0000-0000-00002F000000}"/>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48" name="Freeform 46">
            <a:extLst>
              <a:ext uri="{FF2B5EF4-FFF2-40B4-BE49-F238E27FC236}">
                <a16:creationId xmlns:a16="http://schemas.microsoft.com/office/drawing/2014/main" id="{00000000-0008-0000-0000-000030000000}"/>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49" name="Freeform 47">
            <a:extLst>
              <a:ext uri="{FF2B5EF4-FFF2-40B4-BE49-F238E27FC236}">
                <a16:creationId xmlns:a16="http://schemas.microsoft.com/office/drawing/2014/main" id="{00000000-0008-0000-0000-000031000000}"/>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50" name="Freeform 48">
            <a:extLst>
              <a:ext uri="{FF2B5EF4-FFF2-40B4-BE49-F238E27FC236}">
                <a16:creationId xmlns:a16="http://schemas.microsoft.com/office/drawing/2014/main" id="{00000000-0008-0000-0000-000032000000}"/>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51" name="Freeform 49">
            <a:extLst>
              <a:ext uri="{FF2B5EF4-FFF2-40B4-BE49-F238E27FC236}">
                <a16:creationId xmlns:a16="http://schemas.microsoft.com/office/drawing/2014/main" id="{00000000-0008-0000-0000-000033000000}"/>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52" name="Freeform 50">
            <a:extLst>
              <a:ext uri="{FF2B5EF4-FFF2-40B4-BE49-F238E27FC236}">
                <a16:creationId xmlns:a16="http://schemas.microsoft.com/office/drawing/2014/main" id="{00000000-0008-0000-0000-000034000000}"/>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53" name="Freeform 51">
            <a:extLst>
              <a:ext uri="{FF2B5EF4-FFF2-40B4-BE49-F238E27FC236}">
                <a16:creationId xmlns:a16="http://schemas.microsoft.com/office/drawing/2014/main" id="{00000000-0008-0000-0000-000035000000}"/>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54" name="Freeform 52">
            <a:extLst>
              <a:ext uri="{FF2B5EF4-FFF2-40B4-BE49-F238E27FC236}">
                <a16:creationId xmlns:a16="http://schemas.microsoft.com/office/drawing/2014/main" id="{00000000-0008-0000-0000-000036000000}"/>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55" name="Freeform 53">
            <a:extLst>
              <a:ext uri="{FF2B5EF4-FFF2-40B4-BE49-F238E27FC236}">
                <a16:creationId xmlns:a16="http://schemas.microsoft.com/office/drawing/2014/main" id="{00000000-0008-0000-0000-000037000000}"/>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56" name="Freeform 54">
            <a:extLst>
              <a:ext uri="{FF2B5EF4-FFF2-40B4-BE49-F238E27FC236}">
                <a16:creationId xmlns:a16="http://schemas.microsoft.com/office/drawing/2014/main" id="{00000000-0008-0000-0000-000038000000}"/>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57" name="Freeform 55">
            <a:extLst>
              <a:ext uri="{FF2B5EF4-FFF2-40B4-BE49-F238E27FC236}">
                <a16:creationId xmlns:a16="http://schemas.microsoft.com/office/drawing/2014/main" id="{00000000-0008-0000-0000-000039000000}"/>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58" name="Freeform 56">
            <a:extLst>
              <a:ext uri="{FF2B5EF4-FFF2-40B4-BE49-F238E27FC236}">
                <a16:creationId xmlns:a16="http://schemas.microsoft.com/office/drawing/2014/main" id="{00000000-0008-0000-0000-00003A000000}"/>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59" name="Rectangle 57">
            <a:extLst>
              <a:ext uri="{FF2B5EF4-FFF2-40B4-BE49-F238E27FC236}">
                <a16:creationId xmlns:a16="http://schemas.microsoft.com/office/drawing/2014/main" id="{00000000-0008-0000-0000-00003B000000}"/>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60" name="Freeform 58">
            <a:extLst>
              <a:ext uri="{FF2B5EF4-FFF2-40B4-BE49-F238E27FC236}">
                <a16:creationId xmlns:a16="http://schemas.microsoft.com/office/drawing/2014/main" id="{00000000-0008-0000-0000-00003C000000}"/>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61" name="Freeform 59">
            <a:extLst>
              <a:ext uri="{FF2B5EF4-FFF2-40B4-BE49-F238E27FC236}">
                <a16:creationId xmlns:a16="http://schemas.microsoft.com/office/drawing/2014/main" id="{00000000-0008-0000-0000-00003D00000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62" name="Freeform 60">
            <a:extLst>
              <a:ext uri="{FF2B5EF4-FFF2-40B4-BE49-F238E27FC236}">
                <a16:creationId xmlns:a16="http://schemas.microsoft.com/office/drawing/2014/main" id="{00000000-0008-0000-0000-00003E000000}"/>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63" name="Freeform 61">
            <a:extLst>
              <a:ext uri="{FF2B5EF4-FFF2-40B4-BE49-F238E27FC236}">
                <a16:creationId xmlns:a16="http://schemas.microsoft.com/office/drawing/2014/main" id="{00000000-0008-0000-0000-00003F000000}"/>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64" name="Freeform 62">
            <a:extLst>
              <a:ext uri="{FF2B5EF4-FFF2-40B4-BE49-F238E27FC236}">
                <a16:creationId xmlns:a16="http://schemas.microsoft.com/office/drawing/2014/main" id="{00000000-0008-0000-0000-000040000000}"/>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65" name="Rectangle 63">
            <a:extLst>
              <a:ext uri="{FF2B5EF4-FFF2-40B4-BE49-F238E27FC236}">
                <a16:creationId xmlns:a16="http://schemas.microsoft.com/office/drawing/2014/main" id="{00000000-0008-0000-0000-000041000000}"/>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66" name="Freeform 64">
            <a:extLst>
              <a:ext uri="{FF2B5EF4-FFF2-40B4-BE49-F238E27FC236}">
                <a16:creationId xmlns:a16="http://schemas.microsoft.com/office/drawing/2014/main" id="{00000000-0008-0000-0000-000042000000}"/>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67" name="Freeform 65">
            <a:extLst>
              <a:ext uri="{FF2B5EF4-FFF2-40B4-BE49-F238E27FC236}">
                <a16:creationId xmlns:a16="http://schemas.microsoft.com/office/drawing/2014/main" id="{00000000-0008-0000-0000-000043000000}"/>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68" name="Freeform 66">
            <a:extLst>
              <a:ext uri="{FF2B5EF4-FFF2-40B4-BE49-F238E27FC236}">
                <a16:creationId xmlns:a16="http://schemas.microsoft.com/office/drawing/2014/main" id="{00000000-0008-0000-0000-000044000000}"/>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69" name="Freeform 67">
            <a:extLst>
              <a:ext uri="{FF2B5EF4-FFF2-40B4-BE49-F238E27FC236}">
                <a16:creationId xmlns:a16="http://schemas.microsoft.com/office/drawing/2014/main" id="{00000000-0008-0000-0000-000045000000}"/>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0" name="Freeform 68">
            <a:extLst>
              <a:ext uri="{FF2B5EF4-FFF2-40B4-BE49-F238E27FC236}">
                <a16:creationId xmlns:a16="http://schemas.microsoft.com/office/drawing/2014/main" id="{00000000-0008-0000-0000-000046000000}"/>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71" name="Freeform 69">
            <a:extLst>
              <a:ext uri="{FF2B5EF4-FFF2-40B4-BE49-F238E27FC236}">
                <a16:creationId xmlns:a16="http://schemas.microsoft.com/office/drawing/2014/main" id="{00000000-0008-0000-0000-000047000000}"/>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72" name="Freeform 70">
            <a:extLst>
              <a:ext uri="{FF2B5EF4-FFF2-40B4-BE49-F238E27FC236}">
                <a16:creationId xmlns:a16="http://schemas.microsoft.com/office/drawing/2014/main" id="{00000000-0008-0000-0000-000048000000}"/>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73" name="Freeform 71">
            <a:extLst>
              <a:ext uri="{FF2B5EF4-FFF2-40B4-BE49-F238E27FC236}">
                <a16:creationId xmlns:a16="http://schemas.microsoft.com/office/drawing/2014/main" id="{00000000-0008-0000-0000-000049000000}"/>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74" name="Freeform 72">
            <a:extLst>
              <a:ext uri="{FF2B5EF4-FFF2-40B4-BE49-F238E27FC236}">
                <a16:creationId xmlns:a16="http://schemas.microsoft.com/office/drawing/2014/main" id="{00000000-0008-0000-0000-00004A000000}"/>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75" name="Freeform 73">
            <a:extLst>
              <a:ext uri="{FF2B5EF4-FFF2-40B4-BE49-F238E27FC236}">
                <a16:creationId xmlns:a16="http://schemas.microsoft.com/office/drawing/2014/main" id="{00000000-0008-0000-0000-00004B000000}"/>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6" name="Freeform 74">
            <a:extLst>
              <a:ext uri="{FF2B5EF4-FFF2-40B4-BE49-F238E27FC236}">
                <a16:creationId xmlns:a16="http://schemas.microsoft.com/office/drawing/2014/main" id="{00000000-0008-0000-0000-00004C000000}"/>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77" name="Freeform 75">
            <a:extLst>
              <a:ext uri="{FF2B5EF4-FFF2-40B4-BE49-F238E27FC236}">
                <a16:creationId xmlns:a16="http://schemas.microsoft.com/office/drawing/2014/main" id="{00000000-0008-0000-0000-00004D000000}"/>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78" name="Freeform 76">
            <a:extLst>
              <a:ext uri="{FF2B5EF4-FFF2-40B4-BE49-F238E27FC236}">
                <a16:creationId xmlns:a16="http://schemas.microsoft.com/office/drawing/2014/main" id="{00000000-0008-0000-0000-00004E000000}"/>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79" name="Freeform 77">
            <a:extLst>
              <a:ext uri="{FF2B5EF4-FFF2-40B4-BE49-F238E27FC236}">
                <a16:creationId xmlns:a16="http://schemas.microsoft.com/office/drawing/2014/main" id="{00000000-0008-0000-0000-00004F000000}"/>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80" name="Freeform 78">
            <a:extLst>
              <a:ext uri="{FF2B5EF4-FFF2-40B4-BE49-F238E27FC236}">
                <a16:creationId xmlns:a16="http://schemas.microsoft.com/office/drawing/2014/main" id="{00000000-0008-0000-0000-000050000000}"/>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81" name="Freeform 79">
            <a:extLst>
              <a:ext uri="{FF2B5EF4-FFF2-40B4-BE49-F238E27FC236}">
                <a16:creationId xmlns:a16="http://schemas.microsoft.com/office/drawing/2014/main" id="{00000000-0008-0000-0000-000051000000}"/>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82" name="Freeform 80">
            <a:extLst>
              <a:ext uri="{FF2B5EF4-FFF2-40B4-BE49-F238E27FC236}">
                <a16:creationId xmlns:a16="http://schemas.microsoft.com/office/drawing/2014/main" id="{00000000-0008-0000-0000-000052000000}"/>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83" name="Freeform 81">
            <a:extLst>
              <a:ext uri="{FF2B5EF4-FFF2-40B4-BE49-F238E27FC236}">
                <a16:creationId xmlns:a16="http://schemas.microsoft.com/office/drawing/2014/main" id="{00000000-0008-0000-0000-000053000000}"/>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84" name="Freeform 82">
            <a:extLst>
              <a:ext uri="{FF2B5EF4-FFF2-40B4-BE49-F238E27FC236}">
                <a16:creationId xmlns:a16="http://schemas.microsoft.com/office/drawing/2014/main" id="{00000000-0008-0000-0000-000054000000}"/>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85" name="Freeform 83">
            <a:extLst>
              <a:ext uri="{FF2B5EF4-FFF2-40B4-BE49-F238E27FC236}">
                <a16:creationId xmlns:a16="http://schemas.microsoft.com/office/drawing/2014/main" id="{00000000-0008-0000-0000-000055000000}"/>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86" name="Freeform 84">
            <a:extLst>
              <a:ext uri="{FF2B5EF4-FFF2-40B4-BE49-F238E27FC236}">
                <a16:creationId xmlns:a16="http://schemas.microsoft.com/office/drawing/2014/main" id="{00000000-0008-0000-0000-000056000000}"/>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87" name="Freeform 85">
            <a:extLst>
              <a:ext uri="{FF2B5EF4-FFF2-40B4-BE49-F238E27FC236}">
                <a16:creationId xmlns:a16="http://schemas.microsoft.com/office/drawing/2014/main" id="{00000000-0008-0000-0000-000057000000}"/>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88" name="Freeform 86">
            <a:extLst>
              <a:ext uri="{FF2B5EF4-FFF2-40B4-BE49-F238E27FC236}">
                <a16:creationId xmlns:a16="http://schemas.microsoft.com/office/drawing/2014/main" id="{00000000-0008-0000-0000-000058000000}"/>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89" name="Rectangle 87">
            <a:extLst>
              <a:ext uri="{FF2B5EF4-FFF2-40B4-BE49-F238E27FC236}">
                <a16:creationId xmlns:a16="http://schemas.microsoft.com/office/drawing/2014/main" id="{00000000-0008-0000-0000-000059000000}"/>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90" name="Freeform 88">
            <a:extLst>
              <a:ext uri="{FF2B5EF4-FFF2-40B4-BE49-F238E27FC236}">
                <a16:creationId xmlns:a16="http://schemas.microsoft.com/office/drawing/2014/main" id="{00000000-0008-0000-0000-00005A000000}"/>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1" name="Freeform 89">
            <a:extLst>
              <a:ext uri="{FF2B5EF4-FFF2-40B4-BE49-F238E27FC236}">
                <a16:creationId xmlns:a16="http://schemas.microsoft.com/office/drawing/2014/main" id="{00000000-0008-0000-0000-00005B000000}"/>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92" name="Rectangle 90">
            <a:extLst>
              <a:ext uri="{FF2B5EF4-FFF2-40B4-BE49-F238E27FC236}">
                <a16:creationId xmlns:a16="http://schemas.microsoft.com/office/drawing/2014/main" id="{00000000-0008-0000-0000-00005C000000}"/>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93" name="Freeform 91">
            <a:extLst>
              <a:ext uri="{FF2B5EF4-FFF2-40B4-BE49-F238E27FC236}">
                <a16:creationId xmlns:a16="http://schemas.microsoft.com/office/drawing/2014/main" id="{00000000-0008-0000-0000-00005D000000}"/>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4" name="Freeform 92">
            <a:extLst>
              <a:ext uri="{FF2B5EF4-FFF2-40B4-BE49-F238E27FC236}">
                <a16:creationId xmlns:a16="http://schemas.microsoft.com/office/drawing/2014/main" id="{00000000-0008-0000-0000-00005E000000}"/>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95" name="Rectangle 93">
            <a:extLst>
              <a:ext uri="{FF2B5EF4-FFF2-40B4-BE49-F238E27FC236}">
                <a16:creationId xmlns:a16="http://schemas.microsoft.com/office/drawing/2014/main" id="{00000000-0008-0000-0000-00005F000000}"/>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96" name="Freeform 94">
            <a:extLst>
              <a:ext uri="{FF2B5EF4-FFF2-40B4-BE49-F238E27FC236}">
                <a16:creationId xmlns:a16="http://schemas.microsoft.com/office/drawing/2014/main" id="{00000000-0008-0000-0000-000060000000}"/>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97" name="Freeform 95">
            <a:extLst>
              <a:ext uri="{FF2B5EF4-FFF2-40B4-BE49-F238E27FC236}">
                <a16:creationId xmlns:a16="http://schemas.microsoft.com/office/drawing/2014/main" id="{00000000-0008-0000-0000-000061000000}"/>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98" name="Freeform 96">
            <a:extLst>
              <a:ext uri="{FF2B5EF4-FFF2-40B4-BE49-F238E27FC236}">
                <a16:creationId xmlns:a16="http://schemas.microsoft.com/office/drawing/2014/main" id="{00000000-0008-0000-0000-000062000000}"/>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99" name="Freeform 97">
            <a:extLst>
              <a:ext uri="{FF2B5EF4-FFF2-40B4-BE49-F238E27FC236}">
                <a16:creationId xmlns:a16="http://schemas.microsoft.com/office/drawing/2014/main" id="{00000000-0008-0000-0000-000063000000}"/>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100" name="Freeform 98">
            <a:extLst>
              <a:ext uri="{FF2B5EF4-FFF2-40B4-BE49-F238E27FC236}">
                <a16:creationId xmlns:a16="http://schemas.microsoft.com/office/drawing/2014/main" id="{00000000-0008-0000-0000-000064000000}"/>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101" name="Freeform 99">
            <a:extLst>
              <a:ext uri="{FF2B5EF4-FFF2-40B4-BE49-F238E27FC236}">
                <a16:creationId xmlns:a16="http://schemas.microsoft.com/office/drawing/2014/main" id="{00000000-0008-0000-0000-000065000000}"/>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02" name="Freeform 100">
            <a:extLst>
              <a:ext uri="{FF2B5EF4-FFF2-40B4-BE49-F238E27FC236}">
                <a16:creationId xmlns:a16="http://schemas.microsoft.com/office/drawing/2014/main" id="{00000000-0008-0000-0000-000066000000}"/>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103" name="Freeform 101">
            <a:extLst>
              <a:ext uri="{FF2B5EF4-FFF2-40B4-BE49-F238E27FC236}">
                <a16:creationId xmlns:a16="http://schemas.microsoft.com/office/drawing/2014/main" id="{00000000-0008-0000-0000-000067000000}"/>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104" name="Rectangle 102">
            <a:extLst>
              <a:ext uri="{FF2B5EF4-FFF2-40B4-BE49-F238E27FC236}">
                <a16:creationId xmlns:a16="http://schemas.microsoft.com/office/drawing/2014/main" id="{00000000-0008-0000-0000-000068000000}"/>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105" name="Freeform 103">
            <a:extLst>
              <a:ext uri="{FF2B5EF4-FFF2-40B4-BE49-F238E27FC236}">
                <a16:creationId xmlns:a16="http://schemas.microsoft.com/office/drawing/2014/main" id="{00000000-0008-0000-0000-000069000000}"/>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06" name="Freeform 104">
            <a:extLst>
              <a:ext uri="{FF2B5EF4-FFF2-40B4-BE49-F238E27FC236}">
                <a16:creationId xmlns:a16="http://schemas.microsoft.com/office/drawing/2014/main" id="{00000000-0008-0000-0000-00006A000000}"/>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107" name="Freeform 105">
            <a:extLst>
              <a:ext uri="{FF2B5EF4-FFF2-40B4-BE49-F238E27FC236}">
                <a16:creationId xmlns:a16="http://schemas.microsoft.com/office/drawing/2014/main" id="{00000000-0008-0000-0000-00006B000000}"/>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108" name="Freeform 106">
            <a:extLst>
              <a:ext uri="{FF2B5EF4-FFF2-40B4-BE49-F238E27FC236}">
                <a16:creationId xmlns:a16="http://schemas.microsoft.com/office/drawing/2014/main" id="{00000000-0008-0000-0000-00006C000000}"/>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109" name="Freeform 107">
            <a:extLst>
              <a:ext uri="{FF2B5EF4-FFF2-40B4-BE49-F238E27FC236}">
                <a16:creationId xmlns:a16="http://schemas.microsoft.com/office/drawing/2014/main" id="{00000000-0008-0000-0000-00006D000000}"/>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110" name="Rectangle 108">
            <a:extLst>
              <a:ext uri="{FF2B5EF4-FFF2-40B4-BE49-F238E27FC236}">
                <a16:creationId xmlns:a16="http://schemas.microsoft.com/office/drawing/2014/main" id="{00000000-0008-0000-0000-00006E000000}"/>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111" name="Rectangle 109">
            <a:extLst>
              <a:ext uri="{FF2B5EF4-FFF2-40B4-BE49-F238E27FC236}">
                <a16:creationId xmlns:a16="http://schemas.microsoft.com/office/drawing/2014/main" id="{00000000-0008-0000-0000-00006F000000}"/>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112" name="Freeform 110">
            <a:extLst>
              <a:ext uri="{FF2B5EF4-FFF2-40B4-BE49-F238E27FC236}">
                <a16:creationId xmlns:a16="http://schemas.microsoft.com/office/drawing/2014/main" id="{00000000-0008-0000-0000-000070000000}"/>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13" name="Freeform 111">
            <a:extLst>
              <a:ext uri="{FF2B5EF4-FFF2-40B4-BE49-F238E27FC236}">
                <a16:creationId xmlns:a16="http://schemas.microsoft.com/office/drawing/2014/main" id="{00000000-0008-0000-0000-000071000000}"/>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114" name="Freeform 112">
            <a:extLst>
              <a:ext uri="{FF2B5EF4-FFF2-40B4-BE49-F238E27FC236}">
                <a16:creationId xmlns:a16="http://schemas.microsoft.com/office/drawing/2014/main" id="{00000000-0008-0000-0000-000072000000}"/>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15" name="Freeform 113">
            <a:extLst>
              <a:ext uri="{FF2B5EF4-FFF2-40B4-BE49-F238E27FC236}">
                <a16:creationId xmlns:a16="http://schemas.microsoft.com/office/drawing/2014/main" id="{00000000-0008-0000-0000-000073000000}"/>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116" name="Rectangle 114">
            <a:extLst>
              <a:ext uri="{FF2B5EF4-FFF2-40B4-BE49-F238E27FC236}">
                <a16:creationId xmlns:a16="http://schemas.microsoft.com/office/drawing/2014/main" id="{00000000-0008-0000-0000-000074000000}"/>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117" name="Freeform 115">
            <a:extLst>
              <a:ext uri="{FF2B5EF4-FFF2-40B4-BE49-F238E27FC236}">
                <a16:creationId xmlns:a16="http://schemas.microsoft.com/office/drawing/2014/main" id="{00000000-0008-0000-0000-000075000000}"/>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18" name="Freeform 116">
            <a:extLst>
              <a:ext uri="{FF2B5EF4-FFF2-40B4-BE49-F238E27FC236}">
                <a16:creationId xmlns:a16="http://schemas.microsoft.com/office/drawing/2014/main" id="{00000000-0008-0000-0000-000076000000}"/>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119" name="Freeform 117">
            <a:extLst>
              <a:ext uri="{FF2B5EF4-FFF2-40B4-BE49-F238E27FC236}">
                <a16:creationId xmlns:a16="http://schemas.microsoft.com/office/drawing/2014/main" id="{00000000-0008-0000-0000-000077000000}"/>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twoCellAnchor>
    <xdr:from>
      <xdr:col>3</xdr:col>
      <xdr:colOff>111125</xdr:colOff>
      <xdr:row>918</xdr:row>
      <xdr:rowOff>144066</xdr:rowOff>
    </xdr:from>
    <xdr:to>
      <xdr:col>7</xdr:col>
      <xdr:colOff>606425</xdr:colOff>
      <xdr:row>920</xdr:row>
      <xdr:rowOff>173434</xdr:rowOff>
    </xdr:to>
    <xdr:grpSp>
      <xdr:nvGrpSpPr>
        <xdr:cNvPr id="120" name="Group 3">
          <a:extLst>
            <a:ext uri="{FF2B5EF4-FFF2-40B4-BE49-F238E27FC236}">
              <a16:creationId xmlns:a16="http://schemas.microsoft.com/office/drawing/2014/main" id="{00000000-0008-0000-0000-000078000000}"/>
            </a:ext>
          </a:extLst>
        </xdr:cNvPr>
        <xdr:cNvGrpSpPr>
          <a:grpSpLocks noChangeAspect="1"/>
        </xdr:cNvGrpSpPr>
      </xdr:nvGrpSpPr>
      <xdr:grpSpPr bwMode="auto">
        <a:xfrm>
          <a:off x="4654550" y="253909116"/>
          <a:ext cx="2486025" cy="410368"/>
          <a:chOff x="467" y="27"/>
          <a:chExt cx="229" cy="41"/>
        </a:xfrm>
      </xdr:grpSpPr>
      <xdr:sp macro="" textlink="">
        <xdr:nvSpPr>
          <xdr:cNvPr id="121" name="AutoShape 2">
            <a:extLst>
              <a:ext uri="{FF2B5EF4-FFF2-40B4-BE49-F238E27FC236}">
                <a16:creationId xmlns:a16="http://schemas.microsoft.com/office/drawing/2014/main" id="{00000000-0008-0000-0000-000079000000}"/>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122" name="Freeform 4">
            <a:extLst>
              <a:ext uri="{FF2B5EF4-FFF2-40B4-BE49-F238E27FC236}">
                <a16:creationId xmlns:a16="http://schemas.microsoft.com/office/drawing/2014/main" id="{00000000-0008-0000-0000-00007A000000}"/>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123" name="Freeform 5">
            <a:extLst>
              <a:ext uri="{FF2B5EF4-FFF2-40B4-BE49-F238E27FC236}">
                <a16:creationId xmlns:a16="http://schemas.microsoft.com/office/drawing/2014/main" id="{00000000-0008-0000-0000-00007B000000}"/>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124" name="Freeform 6">
            <a:extLst>
              <a:ext uri="{FF2B5EF4-FFF2-40B4-BE49-F238E27FC236}">
                <a16:creationId xmlns:a16="http://schemas.microsoft.com/office/drawing/2014/main" id="{00000000-0008-0000-0000-00007C000000}"/>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125" name="Freeform 7">
            <a:extLst>
              <a:ext uri="{FF2B5EF4-FFF2-40B4-BE49-F238E27FC236}">
                <a16:creationId xmlns:a16="http://schemas.microsoft.com/office/drawing/2014/main" id="{00000000-0008-0000-0000-00007D000000}"/>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26" name="Freeform 8">
            <a:extLst>
              <a:ext uri="{FF2B5EF4-FFF2-40B4-BE49-F238E27FC236}">
                <a16:creationId xmlns:a16="http://schemas.microsoft.com/office/drawing/2014/main" id="{00000000-0008-0000-0000-00007E000000}"/>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27" name="Freeform 9">
            <a:extLst>
              <a:ext uri="{FF2B5EF4-FFF2-40B4-BE49-F238E27FC236}">
                <a16:creationId xmlns:a16="http://schemas.microsoft.com/office/drawing/2014/main" id="{00000000-0008-0000-0000-00007F000000}"/>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28" name="Freeform 10">
            <a:extLst>
              <a:ext uri="{FF2B5EF4-FFF2-40B4-BE49-F238E27FC236}">
                <a16:creationId xmlns:a16="http://schemas.microsoft.com/office/drawing/2014/main" id="{00000000-0008-0000-0000-000080000000}"/>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29" name="Freeform 11">
            <a:extLst>
              <a:ext uri="{FF2B5EF4-FFF2-40B4-BE49-F238E27FC236}">
                <a16:creationId xmlns:a16="http://schemas.microsoft.com/office/drawing/2014/main" id="{00000000-0008-0000-0000-000081000000}"/>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30" name="Freeform 12">
            <a:extLst>
              <a:ext uri="{FF2B5EF4-FFF2-40B4-BE49-F238E27FC236}">
                <a16:creationId xmlns:a16="http://schemas.microsoft.com/office/drawing/2014/main" id="{00000000-0008-0000-0000-000082000000}"/>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31" name="Freeform 13">
            <a:extLst>
              <a:ext uri="{FF2B5EF4-FFF2-40B4-BE49-F238E27FC236}">
                <a16:creationId xmlns:a16="http://schemas.microsoft.com/office/drawing/2014/main" id="{00000000-0008-0000-0000-000083000000}"/>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32" name="Freeform 14">
            <a:extLst>
              <a:ext uri="{FF2B5EF4-FFF2-40B4-BE49-F238E27FC236}">
                <a16:creationId xmlns:a16="http://schemas.microsoft.com/office/drawing/2014/main" id="{00000000-0008-0000-0000-000084000000}"/>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33" name="Freeform 15">
            <a:extLst>
              <a:ext uri="{FF2B5EF4-FFF2-40B4-BE49-F238E27FC236}">
                <a16:creationId xmlns:a16="http://schemas.microsoft.com/office/drawing/2014/main" id="{00000000-0008-0000-0000-000085000000}"/>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34" name="Freeform 16">
            <a:extLst>
              <a:ext uri="{FF2B5EF4-FFF2-40B4-BE49-F238E27FC236}">
                <a16:creationId xmlns:a16="http://schemas.microsoft.com/office/drawing/2014/main" id="{00000000-0008-0000-0000-000086000000}"/>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135" name="Freeform 17">
            <a:extLst>
              <a:ext uri="{FF2B5EF4-FFF2-40B4-BE49-F238E27FC236}">
                <a16:creationId xmlns:a16="http://schemas.microsoft.com/office/drawing/2014/main" id="{00000000-0008-0000-0000-000087000000}"/>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136" name="Line 18">
            <a:extLst>
              <a:ext uri="{FF2B5EF4-FFF2-40B4-BE49-F238E27FC236}">
                <a16:creationId xmlns:a16="http://schemas.microsoft.com/office/drawing/2014/main" id="{00000000-0008-0000-0000-000088000000}"/>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137" name="Line 19">
            <a:extLst>
              <a:ext uri="{FF2B5EF4-FFF2-40B4-BE49-F238E27FC236}">
                <a16:creationId xmlns:a16="http://schemas.microsoft.com/office/drawing/2014/main" id="{00000000-0008-0000-0000-000089000000}"/>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138" name="Freeform 20">
            <a:extLst>
              <a:ext uri="{FF2B5EF4-FFF2-40B4-BE49-F238E27FC236}">
                <a16:creationId xmlns:a16="http://schemas.microsoft.com/office/drawing/2014/main" id="{00000000-0008-0000-0000-00008A000000}"/>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139" name="Freeform 21">
            <a:extLst>
              <a:ext uri="{FF2B5EF4-FFF2-40B4-BE49-F238E27FC236}">
                <a16:creationId xmlns:a16="http://schemas.microsoft.com/office/drawing/2014/main" id="{00000000-0008-0000-0000-00008B000000}"/>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140" name="Freeform 22">
            <a:extLst>
              <a:ext uri="{FF2B5EF4-FFF2-40B4-BE49-F238E27FC236}">
                <a16:creationId xmlns:a16="http://schemas.microsoft.com/office/drawing/2014/main" id="{00000000-0008-0000-0000-00008C000000}"/>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141" name="Freeform 23">
            <a:extLst>
              <a:ext uri="{FF2B5EF4-FFF2-40B4-BE49-F238E27FC236}">
                <a16:creationId xmlns:a16="http://schemas.microsoft.com/office/drawing/2014/main" id="{00000000-0008-0000-0000-00008D000000}"/>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142" name="Freeform 24">
            <a:extLst>
              <a:ext uri="{FF2B5EF4-FFF2-40B4-BE49-F238E27FC236}">
                <a16:creationId xmlns:a16="http://schemas.microsoft.com/office/drawing/2014/main" id="{00000000-0008-0000-0000-00008E000000}"/>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143" name="Freeform 25">
            <a:extLst>
              <a:ext uri="{FF2B5EF4-FFF2-40B4-BE49-F238E27FC236}">
                <a16:creationId xmlns:a16="http://schemas.microsoft.com/office/drawing/2014/main" id="{00000000-0008-0000-0000-00008F000000}"/>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144" name="Freeform 26">
            <a:extLst>
              <a:ext uri="{FF2B5EF4-FFF2-40B4-BE49-F238E27FC236}">
                <a16:creationId xmlns:a16="http://schemas.microsoft.com/office/drawing/2014/main" id="{00000000-0008-0000-0000-000090000000}"/>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145" name="Freeform 27">
            <a:extLst>
              <a:ext uri="{FF2B5EF4-FFF2-40B4-BE49-F238E27FC236}">
                <a16:creationId xmlns:a16="http://schemas.microsoft.com/office/drawing/2014/main" id="{00000000-0008-0000-0000-000091000000}"/>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146" name="Freeform 28">
            <a:extLst>
              <a:ext uri="{FF2B5EF4-FFF2-40B4-BE49-F238E27FC236}">
                <a16:creationId xmlns:a16="http://schemas.microsoft.com/office/drawing/2014/main" id="{00000000-0008-0000-0000-000092000000}"/>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147" name="Freeform 29">
            <a:extLst>
              <a:ext uri="{FF2B5EF4-FFF2-40B4-BE49-F238E27FC236}">
                <a16:creationId xmlns:a16="http://schemas.microsoft.com/office/drawing/2014/main" id="{00000000-0008-0000-0000-000093000000}"/>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48" name="Freeform 30">
            <a:extLst>
              <a:ext uri="{FF2B5EF4-FFF2-40B4-BE49-F238E27FC236}">
                <a16:creationId xmlns:a16="http://schemas.microsoft.com/office/drawing/2014/main" id="{00000000-0008-0000-0000-000094000000}"/>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49" name="Freeform 31">
            <a:extLst>
              <a:ext uri="{FF2B5EF4-FFF2-40B4-BE49-F238E27FC236}">
                <a16:creationId xmlns:a16="http://schemas.microsoft.com/office/drawing/2014/main" id="{00000000-0008-0000-0000-000095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150" name="Freeform 32">
            <a:extLst>
              <a:ext uri="{FF2B5EF4-FFF2-40B4-BE49-F238E27FC236}">
                <a16:creationId xmlns:a16="http://schemas.microsoft.com/office/drawing/2014/main" id="{00000000-0008-0000-0000-000096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151" name="Freeform 33">
            <a:extLst>
              <a:ext uri="{FF2B5EF4-FFF2-40B4-BE49-F238E27FC236}">
                <a16:creationId xmlns:a16="http://schemas.microsoft.com/office/drawing/2014/main" id="{00000000-0008-0000-0000-000097000000}"/>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152" name="Freeform 34">
            <a:extLst>
              <a:ext uri="{FF2B5EF4-FFF2-40B4-BE49-F238E27FC236}">
                <a16:creationId xmlns:a16="http://schemas.microsoft.com/office/drawing/2014/main" id="{00000000-0008-0000-0000-000098000000}"/>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153" name="Freeform 35">
            <a:extLst>
              <a:ext uri="{FF2B5EF4-FFF2-40B4-BE49-F238E27FC236}">
                <a16:creationId xmlns:a16="http://schemas.microsoft.com/office/drawing/2014/main" id="{00000000-0008-0000-0000-000099000000}"/>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154" name="Freeform 36">
            <a:extLst>
              <a:ext uri="{FF2B5EF4-FFF2-40B4-BE49-F238E27FC236}">
                <a16:creationId xmlns:a16="http://schemas.microsoft.com/office/drawing/2014/main" id="{00000000-0008-0000-0000-00009A000000}"/>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55" name="Rectangle 37">
            <a:extLst>
              <a:ext uri="{FF2B5EF4-FFF2-40B4-BE49-F238E27FC236}">
                <a16:creationId xmlns:a16="http://schemas.microsoft.com/office/drawing/2014/main" id="{00000000-0008-0000-0000-00009B000000}"/>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156" name="Rectangle 38">
            <a:extLst>
              <a:ext uri="{FF2B5EF4-FFF2-40B4-BE49-F238E27FC236}">
                <a16:creationId xmlns:a16="http://schemas.microsoft.com/office/drawing/2014/main" id="{00000000-0008-0000-0000-00009C000000}"/>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157" name="Freeform 39">
            <a:extLst>
              <a:ext uri="{FF2B5EF4-FFF2-40B4-BE49-F238E27FC236}">
                <a16:creationId xmlns:a16="http://schemas.microsoft.com/office/drawing/2014/main" id="{00000000-0008-0000-0000-00009D000000}"/>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158" name="Freeform 40">
            <a:extLst>
              <a:ext uri="{FF2B5EF4-FFF2-40B4-BE49-F238E27FC236}">
                <a16:creationId xmlns:a16="http://schemas.microsoft.com/office/drawing/2014/main" id="{00000000-0008-0000-0000-00009E000000}"/>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59" name="Freeform 41">
            <a:extLst>
              <a:ext uri="{FF2B5EF4-FFF2-40B4-BE49-F238E27FC236}">
                <a16:creationId xmlns:a16="http://schemas.microsoft.com/office/drawing/2014/main" id="{00000000-0008-0000-0000-00009F000000}"/>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160" name="Freeform 42">
            <a:extLst>
              <a:ext uri="{FF2B5EF4-FFF2-40B4-BE49-F238E27FC236}">
                <a16:creationId xmlns:a16="http://schemas.microsoft.com/office/drawing/2014/main" id="{00000000-0008-0000-0000-0000A0000000}"/>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61" name="Freeform 43">
            <a:extLst>
              <a:ext uri="{FF2B5EF4-FFF2-40B4-BE49-F238E27FC236}">
                <a16:creationId xmlns:a16="http://schemas.microsoft.com/office/drawing/2014/main" id="{00000000-0008-0000-0000-0000A1000000}"/>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162" name="Freeform 44">
            <a:extLst>
              <a:ext uri="{FF2B5EF4-FFF2-40B4-BE49-F238E27FC236}">
                <a16:creationId xmlns:a16="http://schemas.microsoft.com/office/drawing/2014/main" id="{00000000-0008-0000-0000-0000A2000000}"/>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63" name="Rectangle 45">
            <a:extLst>
              <a:ext uri="{FF2B5EF4-FFF2-40B4-BE49-F238E27FC236}">
                <a16:creationId xmlns:a16="http://schemas.microsoft.com/office/drawing/2014/main" id="{00000000-0008-0000-0000-0000A3000000}"/>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164" name="Freeform 46">
            <a:extLst>
              <a:ext uri="{FF2B5EF4-FFF2-40B4-BE49-F238E27FC236}">
                <a16:creationId xmlns:a16="http://schemas.microsoft.com/office/drawing/2014/main" id="{00000000-0008-0000-0000-0000A4000000}"/>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65" name="Freeform 47">
            <a:extLst>
              <a:ext uri="{FF2B5EF4-FFF2-40B4-BE49-F238E27FC236}">
                <a16:creationId xmlns:a16="http://schemas.microsoft.com/office/drawing/2014/main" id="{00000000-0008-0000-0000-0000A5000000}"/>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66" name="Freeform 48">
            <a:extLst>
              <a:ext uri="{FF2B5EF4-FFF2-40B4-BE49-F238E27FC236}">
                <a16:creationId xmlns:a16="http://schemas.microsoft.com/office/drawing/2014/main" id="{00000000-0008-0000-0000-0000A6000000}"/>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167" name="Freeform 49">
            <a:extLst>
              <a:ext uri="{FF2B5EF4-FFF2-40B4-BE49-F238E27FC236}">
                <a16:creationId xmlns:a16="http://schemas.microsoft.com/office/drawing/2014/main" id="{00000000-0008-0000-0000-0000A7000000}"/>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68" name="Freeform 50">
            <a:extLst>
              <a:ext uri="{FF2B5EF4-FFF2-40B4-BE49-F238E27FC236}">
                <a16:creationId xmlns:a16="http://schemas.microsoft.com/office/drawing/2014/main" id="{00000000-0008-0000-0000-0000A8000000}"/>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169" name="Freeform 51">
            <a:extLst>
              <a:ext uri="{FF2B5EF4-FFF2-40B4-BE49-F238E27FC236}">
                <a16:creationId xmlns:a16="http://schemas.microsoft.com/office/drawing/2014/main" id="{00000000-0008-0000-0000-0000A9000000}"/>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170" name="Freeform 52">
            <a:extLst>
              <a:ext uri="{FF2B5EF4-FFF2-40B4-BE49-F238E27FC236}">
                <a16:creationId xmlns:a16="http://schemas.microsoft.com/office/drawing/2014/main" id="{00000000-0008-0000-0000-0000AA000000}"/>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171" name="Freeform 53">
            <a:extLst>
              <a:ext uri="{FF2B5EF4-FFF2-40B4-BE49-F238E27FC236}">
                <a16:creationId xmlns:a16="http://schemas.microsoft.com/office/drawing/2014/main" id="{00000000-0008-0000-0000-0000AB000000}"/>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172" name="Freeform 54">
            <a:extLst>
              <a:ext uri="{FF2B5EF4-FFF2-40B4-BE49-F238E27FC236}">
                <a16:creationId xmlns:a16="http://schemas.microsoft.com/office/drawing/2014/main" id="{00000000-0008-0000-0000-0000AC000000}"/>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173" name="Freeform 55">
            <a:extLst>
              <a:ext uri="{FF2B5EF4-FFF2-40B4-BE49-F238E27FC236}">
                <a16:creationId xmlns:a16="http://schemas.microsoft.com/office/drawing/2014/main" id="{00000000-0008-0000-0000-0000AD000000}"/>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174" name="Freeform 56">
            <a:extLst>
              <a:ext uri="{FF2B5EF4-FFF2-40B4-BE49-F238E27FC236}">
                <a16:creationId xmlns:a16="http://schemas.microsoft.com/office/drawing/2014/main" id="{00000000-0008-0000-0000-0000AE000000}"/>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75" name="Rectangle 57">
            <a:extLst>
              <a:ext uri="{FF2B5EF4-FFF2-40B4-BE49-F238E27FC236}">
                <a16:creationId xmlns:a16="http://schemas.microsoft.com/office/drawing/2014/main" id="{00000000-0008-0000-0000-0000AF000000}"/>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176" name="Freeform 58">
            <a:extLst>
              <a:ext uri="{FF2B5EF4-FFF2-40B4-BE49-F238E27FC236}">
                <a16:creationId xmlns:a16="http://schemas.microsoft.com/office/drawing/2014/main" id="{00000000-0008-0000-0000-0000B0000000}"/>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77" name="Freeform 59">
            <a:extLst>
              <a:ext uri="{FF2B5EF4-FFF2-40B4-BE49-F238E27FC236}">
                <a16:creationId xmlns:a16="http://schemas.microsoft.com/office/drawing/2014/main" id="{00000000-0008-0000-0000-0000B100000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78" name="Freeform 60">
            <a:extLst>
              <a:ext uri="{FF2B5EF4-FFF2-40B4-BE49-F238E27FC236}">
                <a16:creationId xmlns:a16="http://schemas.microsoft.com/office/drawing/2014/main" id="{00000000-0008-0000-0000-0000B2000000}"/>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179" name="Freeform 61">
            <a:extLst>
              <a:ext uri="{FF2B5EF4-FFF2-40B4-BE49-F238E27FC236}">
                <a16:creationId xmlns:a16="http://schemas.microsoft.com/office/drawing/2014/main" id="{00000000-0008-0000-0000-0000B3000000}"/>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180" name="Freeform 62">
            <a:extLst>
              <a:ext uri="{FF2B5EF4-FFF2-40B4-BE49-F238E27FC236}">
                <a16:creationId xmlns:a16="http://schemas.microsoft.com/office/drawing/2014/main" id="{00000000-0008-0000-0000-0000B4000000}"/>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81" name="Rectangle 63">
            <a:extLst>
              <a:ext uri="{FF2B5EF4-FFF2-40B4-BE49-F238E27FC236}">
                <a16:creationId xmlns:a16="http://schemas.microsoft.com/office/drawing/2014/main" id="{00000000-0008-0000-0000-0000B5000000}"/>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182" name="Freeform 64">
            <a:extLst>
              <a:ext uri="{FF2B5EF4-FFF2-40B4-BE49-F238E27FC236}">
                <a16:creationId xmlns:a16="http://schemas.microsoft.com/office/drawing/2014/main" id="{00000000-0008-0000-0000-0000B6000000}"/>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183" name="Freeform 65">
            <a:extLst>
              <a:ext uri="{FF2B5EF4-FFF2-40B4-BE49-F238E27FC236}">
                <a16:creationId xmlns:a16="http://schemas.microsoft.com/office/drawing/2014/main" id="{00000000-0008-0000-0000-0000B7000000}"/>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84" name="Freeform 66">
            <a:extLst>
              <a:ext uri="{FF2B5EF4-FFF2-40B4-BE49-F238E27FC236}">
                <a16:creationId xmlns:a16="http://schemas.microsoft.com/office/drawing/2014/main" id="{00000000-0008-0000-0000-0000B8000000}"/>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85" name="Freeform 67">
            <a:extLst>
              <a:ext uri="{FF2B5EF4-FFF2-40B4-BE49-F238E27FC236}">
                <a16:creationId xmlns:a16="http://schemas.microsoft.com/office/drawing/2014/main" id="{00000000-0008-0000-0000-0000B9000000}"/>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86" name="Freeform 68">
            <a:extLst>
              <a:ext uri="{FF2B5EF4-FFF2-40B4-BE49-F238E27FC236}">
                <a16:creationId xmlns:a16="http://schemas.microsoft.com/office/drawing/2014/main" id="{00000000-0008-0000-0000-0000BA000000}"/>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187" name="Freeform 69">
            <a:extLst>
              <a:ext uri="{FF2B5EF4-FFF2-40B4-BE49-F238E27FC236}">
                <a16:creationId xmlns:a16="http://schemas.microsoft.com/office/drawing/2014/main" id="{00000000-0008-0000-0000-0000BB000000}"/>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188" name="Freeform 70">
            <a:extLst>
              <a:ext uri="{FF2B5EF4-FFF2-40B4-BE49-F238E27FC236}">
                <a16:creationId xmlns:a16="http://schemas.microsoft.com/office/drawing/2014/main" id="{00000000-0008-0000-0000-0000BC000000}"/>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89" name="Freeform 71">
            <a:extLst>
              <a:ext uri="{FF2B5EF4-FFF2-40B4-BE49-F238E27FC236}">
                <a16:creationId xmlns:a16="http://schemas.microsoft.com/office/drawing/2014/main" id="{00000000-0008-0000-0000-0000BD000000}"/>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190" name="Freeform 72">
            <a:extLst>
              <a:ext uri="{FF2B5EF4-FFF2-40B4-BE49-F238E27FC236}">
                <a16:creationId xmlns:a16="http://schemas.microsoft.com/office/drawing/2014/main" id="{00000000-0008-0000-0000-0000BE000000}"/>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91" name="Freeform 73">
            <a:extLst>
              <a:ext uri="{FF2B5EF4-FFF2-40B4-BE49-F238E27FC236}">
                <a16:creationId xmlns:a16="http://schemas.microsoft.com/office/drawing/2014/main" id="{00000000-0008-0000-0000-0000BF000000}"/>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92" name="Freeform 74">
            <a:extLst>
              <a:ext uri="{FF2B5EF4-FFF2-40B4-BE49-F238E27FC236}">
                <a16:creationId xmlns:a16="http://schemas.microsoft.com/office/drawing/2014/main" id="{00000000-0008-0000-0000-0000C0000000}"/>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193" name="Freeform 75">
            <a:extLst>
              <a:ext uri="{FF2B5EF4-FFF2-40B4-BE49-F238E27FC236}">
                <a16:creationId xmlns:a16="http://schemas.microsoft.com/office/drawing/2014/main" id="{00000000-0008-0000-0000-0000C1000000}"/>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194" name="Freeform 76">
            <a:extLst>
              <a:ext uri="{FF2B5EF4-FFF2-40B4-BE49-F238E27FC236}">
                <a16:creationId xmlns:a16="http://schemas.microsoft.com/office/drawing/2014/main" id="{00000000-0008-0000-0000-0000C2000000}"/>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195" name="Freeform 77">
            <a:extLst>
              <a:ext uri="{FF2B5EF4-FFF2-40B4-BE49-F238E27FC236}">
                <a16:creationId xmlns:a16="http://schemas.microsoft.com/office/drawing/2014/main" id="{00000000-0008-0000-0000-0000C3000000}"/>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196" name="Freeform 78">
            <a:extLst>
              <a:ext uri="{FF2B5EF4-FFF2-40B4-BE49-F238E27FC236}">
                <a16:creationId xmlns:a16="http://schemas.microsoft.com/office/drawing/2014/main" id="{00000000-0008-0000-0000-0000C4000000}"/>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97" name="Freeform 79">
            <a:extLst>
              <a:ext uri="{FF2B5EF4-FFF2-40B4-BE49-F238E27FC236}">
                <a16:creationId xmlns:a16="http://schemas.microsoft.com/office/drawing/2014/main" id="{00000000-0008-0000-0000-0000C5000000}"/>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198" name="Freeform 80">
            <a:extLst>
              <a:ext uri="{FF2B5EF4-FFF2-40B4-BE49-F238E27FC236}">
                <a16:creationId xmlns:a16="http://schemas.microsoft.com/office/drawing/2014/main" id="{00000000-0008-0000-0000-0000C6000000}"/>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199" name="Freeform 81">
            <a:extLst>
              <a:ext uri="{FF2B5EF4-FFF2-40B4-BE49-F238E27FC236}">
                <a16:creationId xmlns:a16="http://schemas.microsoft.com/office/drawing/2014/main" id="{00000000-0008-0000-0000-0000C7000000}"/>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200" name="Freeform 82">
            <a:extLst>
              <a:ext uri="{FF2B5EF4-FFF2-40B4-BE49-F238E27FC236}">
                <a16:creationId xmlns:a16="http://schemas.microsoft.com/office/drawing/2014/main" id="{00000000-0008-0000-0000-0000C8000000}"/>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201" name="Freeform 83">
            <a:extLst>
              <a:ext uri="{FF2B5EF4-FFF2-40B4-BE49-F238E27FC236}">
                <a16:creationId xmlns:a16="http://schemas.microsoft.com/office/drawing/2014/main" id="{00000000-0008-0000-0000-0000C9000000}"/>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202" name="Freeform 84">
            <a:extLst>
              <a:ext uri="{FF2B5EF4-FFF2-40B4-BE49-F238E27FC236}">
                <a16:creationId xmlns:a16="http://schemas.microsoft.com/office/drawing/2014/main" id="{00000000-0008-0000-0000-0000CA000000}"/>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203" name="Freeform 85">
            <a:extLst>
              <a:ext uri="{FF2B5EF4-FFF2-40B4-BE49-F238E27FC236}">
                <a16:creationId xmlns:a16="http://schemas.microsoft.com/office/drawing/2014/main" id="{00000000-0008-0000-0000-0000CB000000}"/>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204" name="Freeform 86">
            <a:extLst>
              <a:ext uri="{FF2B5EF4-FFF2-40B4-BE49-F238E27FC236}">
                <a16:creationId xmlns:a16="http://schemas.microsoft.com/office/drawing/2014/main" id="{00000000-0008-0000-0000-0000CC000000}"/>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205" name="Rectangle 87">
            <a:extLst>
              <a:ext uri="{FF2B5EF4-FFF2-40B4-BE49-F238E27FC236}">
                <a16:creationId xmlns:a16="http://schemas.microsoft.com/office/drawing/2014/main" id="{00000000-0008-0000-0000-0000CD000000}"/>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206" name="Freeform 88">
            <a:extLst>
              <a:ext uri="{FF2B5EF4-FFF2-40B4-BE49-F238E27FC236}">
                <a16:creationId xmlns:a16="http://schemas.microsoft.com/office/drawing/2014/main" id="{00000000-0008-0000-0000-0000CE000000}"/>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207" name="Freeform 89">
            <a:extLst>
              <a:ext uri="{FF2B5EF4-FFF2-40B4-BE49-F238E27FC236}">
                <a16:creationId xmlns:a16="http://schemas.microsoft.com/office/drawing/2014/main" id="{00000000-0008-0000-0000-0000CF000000}"/>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208" name="Rectangle 90">
            <a:extLst>
              <a:ext uri="{FF2B5EF4-FFF2-40B4-BE49-F238E27FC236}">
                <a16:creationId xmlns:a16="http://schemas.microsoft.com/office/drawing/2014/main" id="{00000000-0008-0000-0000-0000D0000000}"/>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209" name="Freeform 91">
            <a:extLst>
              <a:ext uri="{FF2B5EF4-FFF2-40B4-BE49-F238E27FC236}">
                <a16:creationId xmlns:a16="http://schemas.microsoft.com/office/drawing/2014/main" id="{00000000-0008-0000-0000-0000D1000000}"/>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210" name="Freeform 92">
            <a:extLst>
              <a:ext uri="{FF2B5EF4-FFF2-40B4-BE49-F238E27FC236}">
                <a16:creationId xmlns:a16="http://schemas.microsoft.com/office/drawing/2014/main" id="{00000000-0008-0000-0000-0000D2000000}"/>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211" name="Rectangle 93">
            <a:extLst>
              <a:ext uri="{FF2B5EF4-FFF2-40B4-BE49-F238E27FC236}">
                <a16:creationId xmlns:a16="http://schemas.microsoft.com/office/drawing/2014/main" id="{00000000-0008-0000-0000-0000D3000000}"/>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212" name="Freeform 94">
            <a:extLst>
              <a:ext uri="{FF2B5EF4-FFF2-40B4-BE49-F238E27FC236}">
                <a16:creationId xmlns:a16="http://schemas.microsoft.com/office/drawing/2014/main" id="{00000000-0008-0000-0000-0000D4000000}"/>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213" name="Freeform 95">
            <a:extLst>
              <a:ext uri="{FF2B5EF4-FFF2-40B4-BE49-F238E27FC236}">
                <a16:creationId xmlns:a16="http://schemas.microsoft.com/office/drawing/2014/main" id="{00000000-0008-0000-0000-0000D5000000}"/>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214" name="Freeform 96">
            <a:extLst>
              <a:ext uri="{FF2B5EF4-FFF2-40B4-BE49-F238E27FC236}">
                <a16:creationId xmlns:a16="http://schemas.microsoft.com/office/drawing/2014/main" id="{00000000-0008-0000-0000-0000D6000000}"/>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215" name="Freeform 97">
            <a:extLst>
              <a:ext uri="{FF2B5EF4-FFF2-40B4-BE49-F238E27FC236}">
                <a16:creationId xmlns:a16="http://schemas.microsoft.com/office/drawing/2014/main" id="{00000000-0008-0000-0000-0000D7000000}"/>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216" name="Freeform 98">
            <a:extLst>
              <a:ext uri="{FF2B5EF4-FFF2-40B4-BE49-F238E27FC236}">
                <a16:creationId xmlns:a16="http://schemas.microsoft.com/office/drawing/2014/main" id="{00000000-0008-0000-0000-0000D8000000}"/>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217" name="Freeform 99">
            <a:extLst>
              <a:ext uri="{FF2B5EF4-FFF2-40B4-BE49-F238E27FC236}">
                <a16:creationId xmlns:a16="http://schemas.microsoft.com/office/drawing/2014/main" id="{00000000-0008-0000-0000-0000D9000000}"/>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218" name="Freeform 100">
            <a:extLst>
              <a:ext uri="{FF2B5EF4-FFF2-40B4-BE49-F238E27FC236}">
                <a16:creationId xmlns:a16="http://schemas.microsoft.com/office/drawing/2014/main" id="{00000000-0008-0000-0000-0000DA000000}"/>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219" name="Freeform 101">
            <a:extLst>
              <a:ext uri="{FF2B5EF4-FFF2-40B4-BE49-F238E27FC236}">
                <a16:creationId xmlns:a16="http://schemas.microsoft.com/office/drawing/2014/main" id="{00000000-0008-0000-0000-0000DB000000}"/>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220" name="Rectangle 102">
            <a:extLst>
              <a:ext uri="{FF2B5EF4-FFF2-40B4-BE49-F238E27FC236}">
                <a16:creationId xmlns:a16="http://schemas.microsoft.com/office/drawing/2014/main" id="{00000000-0008-0000-0000-0000DC000000}"/>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221" name="Freeform 103">
            <a:extLst>
              <a:ext uri="{FF2B5EF4-FFF2-40B4-BE49-F238E27FC236}">
                <a16:creationId xmlns:a16="http://schemas.microsoft.com/office/drawing/2014/main" id="{00000000-0008-0000-0000-0000DD000000}"/>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222" name="Freeform 104">
            <a:extLst>
              <a:ext uri="{FF2B5EF4-FFF2-40B4-BE49-F238E27FC236}">
                <a16:creationId xmlns:a16="http://schemas.microsoft.com/office/drawing/2014/main" id="{00000000-0008-0000-0000-0000DE000000}"/>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223" name="Freeform 105">
            <a:extLst>
              <a:ext uri="{FF2B5EF4-FFF2-40B4-BE49-F238E27FC236}">
                <a16:creationId xmlns:a16="http://schemas.microsoft.com/office/drawing/2014/main" id="{00000000-0008-0000-0000-0000DF000000}"/>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224" name="Freeform 106">
            <a:extLst>
              <a:ext uri="{FF2B5EF4-FFF2-40B4-BE49-F238E27FC236}">
                <a16:creationId xmlns:a16="http://schemas.microsoft.com/office/drawing/2014/main" id="{00000000-0008-0000-0000-0000E0000000}"/>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225" name="Freeform 107">
            <a:extLst>
              <a:ext uri="{FF2B5EF4-FFF2-40B4-BE49-F238E27FC236}">
                <a16:creationId xmlns:a16="http://schemas.microsoft.com/office/drawing/2014/main" id="{00000000-0008-0000-0000-0000E1000000}"/>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226" name="Rectangle 108">
            <a:extLst>
              <a:ext uri="{FF2B5EF4-FFF2-40B4-BE49-F238E27FC236}">
                <a16:creationId xmlns:a16="http://schemas.microsoft.com/office/drawing/2014/main" id="{00000000-0008-0000-0000-0000E2000000}"/>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227" name="Rectangle 109">
            <a:extLst>
              <a:ext uri="{FF2B5EF4-FFF2-40B4-BE49-F238E27FC236}">
                <a16:creationId xmlns:a16="http://schemas.microsoft.com/office/drawing/2014/main" id="{00000000-0008-0000-0000-0000E3000000}"/>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228" name="Freeform 110">
            <a:extLst>
              <a:ext uri="{FF2B5EF4-FFF2-40B4-BE49-F238E27FC236}">
                <a16:creationId xmlns:a16="http://schemas.microsoft.com/office/drawing/2014/main" id="{00000000-0008-0000-0000-0000E4000000}"/>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229" name="Freeform 111">
            <a:extLst>
              <a:ext uri="{FF2B5EF4-FFF2-40B4-BE49-F238E27FC236}">
                <a16:creationId xmlns:a16="http://schemas.microsoft.com/office/drawing/2014/main" id="{00000000-0008-0000-0000-0000E5000000}"/>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230" name="Freeform 112">
            <a:extLst>
              <a:ext uri="{FF2B5EF4-FFF2-40B4-BE49-F238E27FC236}">
                <a16:creationId xmlns:a16="http://schemas.microsoft.com/office/drawing/2014/main" id="{00000000-0008-0000-0000-0000E6000000}"/>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231" name="Freeform 113">
            <a:extLst>
              <a:ext uri="{FF2B5EF4-FFF2-40B4-BE49-F238E27FC236}">
                <a16:creationId xmlns:a16="http://schemas.microsoft.com/office/drawing/2014/main" id="{00000000-0008-0000-0000-0000E7000000}"/>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232" name="Rectangle 114">
            <a:extLst>
              <a:ext uri="{FF2B5EF4-FFF2-40B4-BE49-F238E27FC236}">
                <a16:creationId xmlns:a16="http://schemas.microsoft.com/office/drawing/2014/main" id="{00000000-0008-0000-0000-0000E8000000}"/>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233" name="Freeform 115">
            <a:extLst>
              <a:ext uri="{FF2B5EF4-FFF2-40B4-BE49-F238E27FC236}">
                <a16:creationId xmlns:a16="http://schemas.microsoft.com/office/drawing/2014/main" id="{00000000-0008-0000-0000-0000E9000000}"/>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234" name="Freeform 116">
            <a:extLst>
              <a:ext uri="{FF2B5EF4-FFF2-40B4-BE49-F238E27FC236}">
                <a16:creationId xmlns:a16="http://schemas.microsoft.com/office/drawing/2014/main" id="{00000000-0008-0000-0000-0000EA000000}"/>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235" name="Freeform 117">
            <a:extLst>
              <a:ext uri="{FF2B5EF4-FFF2-40B4-BE49-F238E27FC236}">
                <a16:creationId xmlns:a16="http://schemas.microsoft.com/office/drawing/2014/main" id="{00000000-0008-0000-0000-0000EB000000}"/>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H982"/>
  <sheetViews>
    <sheetView tabSelected="1" topLeftCell="A922" zoomScaleNormal="100" workbookViewId="0">
      <selection activeCell="K931" sqref="K931"/>
    </sheetView>
  </sheetViews>
  <sheetFormatPr defaultRowHeight="15" x14ac:dyDescent="0.25"/>
  <cols>
    <col min="1" max="1" width="5.7109375" style="1" customWidth="1"/>
    <col min="2" max="2" width="60.7109375" style="5" customWidth="1"/>
    <col min="3" max="3" width="1.7109375" style="75" customWidth="1"/>
    <col min="4" max="4" width="10.7109375" style="121" customWidth="1"/>
    <col min="5" max="5" width="1.7109375" style="85" customWidth="1"/>
    <col min="6" max="6" width="15.7109375" style="110" customWidth="1"/>
    <col min="7" max="7" width="1.7109375" style="87" customWidth="1"/>
    <col min="8" max="8" width="15.7109375" style="88" customWidth="1"/>
  </cols>
  <sheetData>
    <row r="1" spans="1:8" x14ac:dyDescent="0.25">
      <c r="B1" s="2"/>
    </row>
    <row r="2" spans="1:8" x14ac:dyDescent="0.25">
      <c r="A2" s="31"/>
      <c r="B2" s="2"/>
    </row>
    <row r="3" spans="1:8" x14ac:dyDescent="0.25">
      <c r="A3" s="82" t="s">
        <v>106</v>
      </c>
      <c r="B3" s="3"/>
      <c r="C3" s="76"/>
      <c r="D3" s="116"/>
      <c r="E3" s="86"/>
      <c r="G3" s="111"/>
      <c r="H3" s="112"/>
    </row>
    <row r="4" spans="1:8" x14ac:dyDescent="0.25">
      <c r="A4" s="82"/>
      <c r="B4" s="3"/>
      <c r="C4" s="76"/>
      <c r="D4" s="116"/>
      <c r="E4" s="86"/>
      <c r="G4" s="111"/>
      <c r="H4" s="112"/>
    </row>
    <row r="5" spans="1:8" x14ac:dyDescent="0.25">
      <c r="B5" s="202" t="s">
        <v>107</v>
      </c>
      <c r="C5" s="202"/>
      <c r="D5" s="202"/>
      <c r="E5" s="202"/>
      <c r="F5" s="202"/>
      <c r="G5" s="202"/>
      <c r="H5" s="202"/>
    </row>
    <row r="6" spans="1:8" x14ac:dyDescent="0.25">
      <c r="B6" s="147" t="s">
        <v>203</v>
      </c>
      <c r="C6" s="171"/>
      <c r="D6" s="171"/>
      <c r="E6" s="171"/>
      <c r="F6" s="33"/>
      <c r="G6" s="171"/>
      <c r="H6" s="171"/>
    </row>
    <row r="7" spans="1:8" x14ac:dyDescent="0.25">
      <c r="B7" s="147"/>
      <c r="C7" s="171"/>
      <c r="D7" s="171"/>
      <c r="E7" s="171"/>
      <c r="F7" s="33"/>
      <c r="G7" s="171"/>
      <c r="H7" s="171"/>
    </row>
    <row r="8" spans="1:8" x14ac:dyDescent="0.25">
      <c r="B8" s="83" t="s">
        <v>3</v>
      </c>
      <c r="D8" s="122" t="s">
        <v>192</v>
      </c>
      <c r="E8" s="89" t="s">
        <v>192</v>
      </c>
      <c r="F8" s="150"/>
      <c r="G8" s="90"/>
      <c r="H8" s="117"/>
    </row>
    <row r="9" spans="1:8" x14ac:dyDescent="0.25">
      <c r="A9" s="84"/>
      <c r="C9" s="180" t="s">
        <v>282</v>
      </c>
      <c r="F9" s="152" t="s">
        <v>345</v>
      </c>
      <c r="G9" s="10"/>
      <c r="H9" s="10"/>
    </row>
    <row r="10" spans="1:8" x14ac:dyDescent="0.25">
      <c r="A10" s="84"/>
      <c r="B10" s="83"/>
      <c r="C10" s="2"/>
      <c r="D10" s="89"/>
      <c r="E10" s="168" t="s">
        <v>208</v>
      </c>
      <c r="F10" s="152">
        <v>1695.55</v>
      </c>
      <c r="G10" s="10" t="s">
        <v>0</v>
      </c>
      <c r="H10" s="10"/>
    </row>
    <row r="11" spans="1:8" x14ac:dyDescent="0.25">
      <c r="A11" s="84"/>
      <c r="B11" s="138" t="s">
        <v>142</v>
      </c>
      <c r="C11" s="2"/>
      <c r="D11" s="131"/>
      <c r="E11" s="68"/>
      <c r="F11" s="131"/>
      <c r="G11" s="68"/>
      <c r="H11" s="68"/>
    </row>
    <row r="12" spans="1:8" x14ac:dyDescent="0.25">
      <c r="A12" s="84"/>
      <c r="B12" s="83"/>
      <c r="C12" s="2"/>
      <c r="D12" s="131"/>
      <c r="E12" s="68"/>
      <c r="F12" s="131"/>
      <c r="G12" s="68"/>
      <c r="H12" s="68"/>
    </row>
    <row r="13" spans="1:8" ht="57" x14ac:dyDescent="0.25">
      <c r="A13" s="84"/>
      <c r="B13" s="139" t="s">
        <v>143</v>
      </c>
      <c r="C13" s="2"/>
      <c r="D13" s="131"/>
      <c r="E13" s="68"/>
      <c r="F13" s="131"/>
      <c r="G13" s="68"/>
      <c r="H13" s="68"/>
    </row>
    <row r="14" spans="1:8" x14ac:dyDescent="0.25">
      <c r="A14" s="84"/>
      <c r="B14" s="83"/>
      <c r="C14" s="2"/>
      <c r="D14" s="131"/>
      <c r="E14" s="68"/>
      <c r="F14" s="131"/>
      <c r="G14" s="68"/>
      <c r="H14" s="68"/>
    </row>
    <row r="15" spans="1:8" ht="85.5" x14ac:dyDescent="0.25">
      <c r="A15" s="84"/>
      <c r="B15" s="139" t="s">
        <v>144</v>
      </c>
      <c r="C15" s="2"/>
      <c r="D15" s="131"/>
      <c r="E15" s="68"/>
      <c r="F15" s="131"/>
      <c r="G15" s="68"/>
      <c r="H15" s="68"/>
    </row>
    <row r="16" spans="1:8" x14ac:dyDescent="0.25">
      <c r="A16" s="84"/>
      <c r="B16" s="83"/>
      <c r="C16" s="2"/>
      <c r="D16" s="131"/>
      <c r="E16" s="68"/>
      <c r="F16" s="131"/>
      <c r="G16" s="68"/>
      <c r="H16" s="68"/>
    </row>
    <row r="17" spans="1:8" ht="42.75" x14ac:dyDescent="0.25">
      <c r="A17" s="84"/>
      <c r="B17" s="139" t="s">
        <v>145</v>
      </c>
      <c r="C17" s="2"/>
      <c r="D17" s="131"/>
      <c r="E17" s="68"/>
      <c r="F17" s="131"/>
      <c r="G17" s="68"/>
      <c r="H17" s="68"/>
    </row>
    <row r="18" spans="1:8" x14ac:dyDescent="0.25">
      <c r="A18" s="84"/>
      <c r="B18" s="83"/>
      <c r="C18" s="2"/>
      <c r="D18" s="131"/>
      <c r="E18" s="68"/>
      <c r="F18" s="131"/>
      <c r="G18" s="68"/>
      <c r="H18" s="68"/>
    </row>
    <row r="19" spans="1:8" ht="57" x14ac:dyDescent="0.25">
      <c r="A19" s="84"/>
      <c r="B19" s="139" t="s">
        <v>146</v>
      </c>
      <c r="C19" s="2"/>
      <c r="D19" s="131"/>
      <c r="E19" s="68"/>
      <c r="F19" s="131"/>
      <c r="G19" s="68"/>
      <c r="H19" s="68"/>
    </row>
    <row r="20" spans="1:8" x14ac:dyDescent="0.25">
      <c r="A20" s="84"/>
      <c r="B20" s="83"/>
      <c r="C20" s="2"/>
      <c r="D20" s="131"/>
      <c r="E20" s="68"/>
      <c r="F20" s="131"/>
      <c r="G20" s="68"/>
      <c r="H20" s="68"/>
    </row>
    <row r="21" spans="1:8" ht="57" x14ac:dyDescent="0.25">
      <c r="A21" s="84"/>
      <c r="B21" s="139" t="s">
        <v>147</v>
      </c>
      <c r="C21" s="2"/>
      <c r="D21" s="131"/>
      <c r="E21" s="68"/>
      <c r="F21" s="131"/>
      <c r="G21" s="68"/>
      <c r="H21" s="68"/>
    </row>
    <row r="22" spans="1:8" x14ac:dyDescent="0.25">
      <c r="A22" s="84"/>
      <c r="B22" s="83"/>
      <c r="C22" s="2"/>
      <c r="D22" s="131"/>
      <c r="E22" s="68"/>
      <c r="F22" s="131"/>
      <c r="G22" s="68"/>
      <c r="H22" s="68"/>
    </row>
    <row r="23" spans="1:8" ht="42.75" x14ac:dyDescent="0.25">
      <c r="A23" s="84"/>
      <c r="B23" s="139" t="s">
        <v>148</v>
      </c>
      <c r="C23" s="2"/>
      <c r="D23" s="131"/>
      <c r="E23" s="68"/>
      <c r="F23" s="131"/>
      <c r="G23" s="68"/>
      <c r="H23" s="68"/>
    </row>
    <row r="24" spans="1:8" x14ac:dyDescent="0.25">
      <c r="A24" s="84"/>
      <c r="B24" s="83"/>
      <c r="C24" s="2"/>
      <c r="D24" s="131"/>
      <c r="E24" s="68"/>
      <c r="F24" s="131"/>
      <c r="G24" s="68"/>
      <c r="H24" s="68"/>
    </row>
    <row r="25" spans="1:8" ht="142.5" x14ac:dyDescent="0.25">
      <c r="A25" s="84"/>
      <c r="B25" s="139" t="s">
        <v>149</v>
      </c>
      <c r="C25" s="2"/>
      <c r="D25" s="131"/>
      <c r="E25" s="68"/>
      <c r="F25" s="131"/>
      <c r="G25" s="68"/>
      <c r="H25" s="68"/>
    </row>
    <row r="26" spans="1:8" x14ac:dyDescent="0.25">
      <c r="A26" s="84"/>
      <c r="B26" s="83"/>
      <c r="C26" s="2"/>
      <c r="D26" s="131"/>
      <c r="E26" s="68"/>
      <c r="F26" s="131"/>
      <c r="G26" s="68"/>
      <c r="H26" s="68"/>
    </row>
    <row r="27" spans="1:8" ht="28.5" x14ac:dyDescent="0.25">
      <c r="A27" s="84"/>
      <c r="B27" s="139" t="s">
        <v>150</v>
      </c>
      <c r="C27" s="2"/>
      <c r="D27" s="131"/>
      <c r="E27" s="68"/>
      <c r="F27" s="131"/>
      <c r="G27" s="68"/>
      <c r="H27" s="68"/>
    </row>
    <row r="28" spans="1:8" x14ac:dyDescent="0.25">
      <c r="A28" s="84"/>
      <c r="B28" s="83"/>
      <c r="C28" s="2"/>
      <c r="D28" s="131"/>
      <c r="E28" s="68"/>
      <c r="F28" s="131"/>
      <c r="G28" s="68"/>
      <c r="H28" s="68"/>
    </row>
    <row r="29" spans="1:8" ht="99.75" x14ac:dyDescent="0.25">
      <c r="A29" s="84"/>
      <c r="B29" s="139" t="s">
        <v>151</v>
      </c>
      <c r="C29" s="2"/>
      <c r="D29" s="131"/>
      <c r="E29" s="68"/>
      <c r="F29" s="131"/>
      <c r="G29" s="68"/>
      <c r="H29" s="68"/>
    </row>
    <row r="30" spans="1:8" x14ac:dyDescent="0.25">
      <c r="A30" s="84"/>
      <c r="B30" s="83"/>
      <c r="C30" s="2"/>
      <c r="D30" s="131"/>
      <c r="E30" s="68"/>
      <c r="F30" s="131"/>
      <c r="G30" s="68"/>
      <c r="H30" s="68"/>
    </row>
    <row r="31" spans="1:8" ht="114" x14ac:dyDescent="0.25">
      <c r="A31" s="84"/>
      <c r="B31" s="139" t="s">
        <v>152</v>
      </c>
      <c r="C31" s="2"/>
      <c r="D31" s="131"/>
      <c r="E31" s="68"/>
      <c r="F31" s="131"/>
      <c r="G31" s="68"/>
      <c r="H31" s="68"/>
    </row>
    <row r="32" spans="1:8" x14ac:dyDescent="0.25">
      <c r="A32" s="84"/>
      <c r="B32" s="83"/>
      <c r="C32" s="2"/>
      <c r="D32" s="131"/>
      <c r="E32" s="68"/>
      <c r="F32" s="131"/>
      <c r="G32" s="68"/>
      <c r="H32" s="68"/>
    </row>
    <row r="33" spans="1:8" ht="42.75" x14ac:dyDescent="0.25">
      <c r="A33" s="84"/>
      <c r="B33" s="139" t="s">
        <v>153</v>
      </c>
      <c r="C33" s="2"/>
      <c r="D33" s="131"/>
      <c r="E33" s="68"/>
      <c r="F33" s="131"/>
      <c r="G33" s="68"/>
      <c r="H33" s="68"/>
    </row>
    <row r="34" spans="1:8" x14ac:dyDescent="0.25">
      <c r="A34" s="84"/>
      <c r="B34" s="83"/>
      <c r="C34" s="2"/>
      <c r="D34" s="131"/>
      <c r="E34" s="68"/>
      <c r="F34" s="131"/>
      <c r="G34" s="68"/>
      <c r="H34" s="68"/>
    </row>
    <row r="35" spans="1:8" ht="42.75" x14ac:dyDescent="0.25">
      <c r="A35" s="84"/>
      <c r="B35" s="139" t="s">
        <v>154</v>
      </c>
      <c r="C35" s="2"/>
      <c r="D35" s="131"/>
      <c r="E35" s="68"/>
      <c r="F35" s="131"/>
      <c r="G35" s="68"/>
      <c r="H35" s="68"/>
    </row>
    <row r="36" spans="1:8" x14ac:dyDescent="0.25">
      <c r="A36" s="84"/>
      <c r="B36" s="83"/>
      <c r="C36" s="2"/>
      <c r="D36" s="131"/>
      <c r="E36" s="68"/>
      <c r="F36" s="131"/>
      <c r="G36" s="68"/>
      <c r="H36" s="68"/>
    </row>
    <row r="37" spans="1:8" ht="57" x14ac:dyDescent="0.25">
      <c r="A37" s="84"/>
      <c r="B37" s="139" t="s">
        <v>155</v>
      </c>
      <c r="C37" s="2"/>
      <c r="D37" s="131"/>
      <c r="E37" s="68"/>
      <c r="F37" s="131"/>
      <c r="G37" s="68"/>
      <c r="H37" s="68"/>
    </row>
    <row r="38" spans="1:8" x14ac:dyDescent="0.25">
      <c r="A38" s="84"/>
      <c r="B38" s="139"/>
      <c r="C38" s="2"/>
      <c r="D38" s="131"/>
      <c r="E38" s="68"/>
      <c r="F38" s="131"/>
      <c r="G38" s="68"/>
      <c r="H38" s="68"/>
    </row>
    <row r="39" spans="1:8" ht="42.75" x14ac:dyDescent="0.25">
      <c r="A39" s="84"/>
      <c r="B39" s="139" t="s">
        <v>156</v>
      </c>
      <c r="C39" s="2"/>
      <c r="D39" s="131"/>
      <c r="E39" s="68"/>
      <c r="F39" s="131"/>
      <c r="G39" s="68"/>
      <c r="H39" s="68"/>
    </row>
    <row r="40" spans="1:8" x14ac:dyDescent="0.25">
      <c r="A40" s="84"/>
      <c r="B40" s="139"/>
      <c r="C40" s="2"/>
      <c r="D40" s="131"/>
      <c r="E40" s="68"/>
      <c r="F40" s="131"/>
      <c r="G40" s="68"/>
      <c r="H40" s="68"/>
    </row>
    <row r="41" spans="1:8" ht="71.25" x14ac:dyDescent="0.25">
      <c r="A41" s="84"/>
      <c r="B41" s="139" t="s">
        <v>157</v>
      </c>
      <c r="C41" s="2"/>
      <c r="D41" s="131"/>
      <c r="E41" s="68"/>
      <c r="F41" s="131"/>
      <c r="G41" s="68"/>
      <c r="H41" s="68"/>
    </row>
    <row r="42" spans="1:8" x14ac:dyDescent="0.25">
      <c r="A42" s="84"/>
      <c r="B42" s="139"/>
      <c r="C42" s="2"/>
      <c r="D42" s="131"/>
      <c r="E42" s="68"/>
      <c r="F42" s="131"/>
      <c r="G42" s="68"/>
      <c r="H42" s="68"/>
    </row>
    <row r="43" spans="1:8" ht="42.75" x14ac:dyDescent="0.25">
      <c r="A43" s="84"/>
      <c r="B43" s="139" t="s">
        <v>158</v>
      </c>
      <c r="C43" s="2"/>
      <c r="D43" s="131"/>
      <c r="E43" s="68"/>
      <c r="F43" s="131"/>
      <c r="G43" s="68"/>
      <c r="H43" s="68"/>
    </row>
    <row r="44" spans="1:8" x14ac:dyDescent="0.25">
      <c r="A44" s="84"/>
      <c r="B44" s="139"/>
      <c r="C44" s="2"/>
      <c r="D44" s="131"/>
      <c r="E44" s="68"/>
      <c r="F44" s="131"/>
      <c r="G44" s="68"/>
      <c r="H44" s="68"/>
    </row>
    <row r="45" spans="1:8" ht="42.75" x14ac:dyDescent="0.25">
      <c r="A45" s="84"/>
      <c r="B45" s="139" t="s">
        <v>159</v>
      </c>
      <c r="C45" s="2"/>
      <c r="D45" s="131"/>
      <c r="E45" s="68"/>
      <c r="F45" s="131"/>
      <c r="G45" s="68"/>
      <c r="H45" s="68"/>
    </row>
    <row r="46" spans="1:8" x14ac:dyDescent="0.25">
      <c r="A46" s="84"/>
      <c r="B46" s="139"/>
      <c r="C46" s="2"/>
      <c r="D46" s="131"/>
      <c r="E46" s="68"/>
      <c r="F46" s="131"/>
      <c r="G46" s="68"/>
      <c r="H46" s="68"/>
    </row>
    <row r="47" spans="1:8" ht="28.5" x14ac:dyDescent="0.25">
      <c r="A47" s="84"/>
      <c r="B47" s="139" t="s">
        <v>160</v>
      </c>
      <c r="C47" s="2"/>
      <c r="D47" s="131"/>
      <c r="E47" s="68"/>
      <c r="F47" s="131"/>
      <c r="G47" s="68"/>
      <c r="H47" s="68"/>
    </row>
    <row r="48" spans="1:8" x14ac:dyDescent="0.25">
      <c r="A48" s="84"/>
      <c r="B48" s="139"/>
      <c r="C48" s="2"/>
      <c r="D48" s="131"/>
      <c r="E48" s="68"/>
      <c r="F48" s="131"/>
      <c r="G48" s="68"/>
      <c r="H48" s="68"/>
    </row>
    <row r="49" spans="1:8" ht="57" x14ac:dyDescent="0.25">
      <c r="A49" s="84"/>
      <c r="B49" s="139" t="s">
        <v>161</v>
      </c>
      <c r="C49" s="2"/>
      <c r="D49" s="131"/>
      <c r="E49" s="68"/>
      <c r="F49" s="131"/>
      <c r="G49" s="68"/>
      <c r="H49" s="68"/>
    </row>
    <row r="50" spans="1:8" x14ac:dyDescent="0.25">
      <c r="A50" s="84"/>
      <c r="B50" s="139"/>
      <c r="C50" s="2"/>
      <c r="D50" s="131"/>
      <c r="E50" s="68"/>
      <c r="F50" s="131"/>
      <c r="G50" s="68"/>
      <c r="H50" s="68"/>
    </row>
    <row r="51" spans="1:8" ht="85.5" x14ac:dyDescent="0.25">
      <c r="A51" s="84"/>
      <c r="B51" s="139" t="s">
        <v>162</v>
      </c>
      <c r="C51" s="2"/>
      <c r="D51" s="131"/>
      <c r="E51" s="68"/>
      <c r="F51" s="131"/>
      <c r="G51" s="68"/>
      <c r="H51" s="68"/>
    </row>
    <row r="52" spans="1:8" x14ac:dyDescent="0.25">
      <c r="A52" s="84"/>
      <c r="B52" s="139"/>
      <c r="C52" s="2"/>
      <c r="D52" s="131"/>
      <c r="E52" s="68"/>
      <c r="F52" s="131"/>
      <c r="G52" s="68"/>
      <c r="H52" s="68"/>
    </row>
    <row r="53" spans="1:8" ht="28.5" x14ac:dyDescent="0.25">
      <c r="A53" s="84"/>
      <c r="B53" s="139" t="s">
        <v>163</v>
      </c>
      <c r="C53" s="2"/>
      <c r="D53" s="131"/>
      <c r="E53" s="68"/>
      <c r="F53" s="131"/>
      <c r="G53" s="68"/>
      <c r="H53" s="68"/>
    </row>
    <row r="54" spans="1:8" x14ac:dyDescent="0.25">
      <c r="A54" s="84"/>
      <c r="B54" s="83"/>
      <c r="C54" s="2"/>
      <c r="D54" s="131"/>
      <c r="E54" s="68"/>
      <c r="F54" s="131"/>
      <c r="G54" s="68"/>
      <c r="H54" s="68"/>
    </row>
    <row r="55" spans="1:8" ht="42.75" x14ac:dyDescent="0.25">
      <c r="A55" s="84"/>
      <c r="B55" s="139" t="s">
        <v>164</v>
      </c>
      <c r="C55" s="2"/>
      <c r="D55" s="131"/>
      <c r="E55" s="68"/>
      <c r="F55" s="131"/>
      <c r="G55" s="68"/>
      <c r="H55" s="68"/>
    </row>
    <row r="56" spans="1:8" x14ac:dyDescent="0.25">
      <c r="A56" s="84"/>
      <c r="B56" s="139"/>
      <c r="C56" s="2"/>
      <c r="D56" s="131"/>
      <c r="E56" s="68"/>
      <c r="F56" s="131"/>
      <c r="G56" s="68"/>
      <c r="H56" s="68"/>
    </row>
    <row r="57" spans="1:8" ht="57" x14ac:dyDescent="0.25">
      <c r="A57" s="84"/>
      <c r="B57" s="139" t="s">
        <v>165</v>
      </c>
      <c r="C57" s="2"/>
      <c r="D57" s="131"/>
      <c r="E57" s="68"/>
      <c r="F57" s="131"/>
      <c r="G57" s="68"/>
      <c r="H57" s="68"/>
    </row>
    <row r="58" spans="1:8" x14ac:dyDescent="0.25">
      <c r="A58" s="84"/>
      <c r="B58" s="139"/>
      <c r="C58" s="2"/>
      <c r="D58" s="131"/>
      <c r="E58" s="68"/>
      <c r="F58" s="131"/>
      <c r="G58" s="68"/>
      <c r="H58" s="68"/>
    </row>
    <row r="59" spans="1:8" ht="42.75" x14ac:dyDescent="0.25">
      <c r="A59" s="84"/>
      <c r="B59" s="139" t="s">
        <v>166</v>
      </c>
      <c r="C59" s="2"/>
      <c r="D59" s="131"/>
      <c r="E59" s="68"/>
      <c r="F59" s="131"/>
      <c r="G59" s="68"/>
      <c r="H59" s="68"/>
    </row>
    <row r="60" spans="1:8" x14ac:dyDescent="0.25">
      <c r="A60" s="84"/>
      <c r="B60" s="139"/>
      <c r="C60" s="2"/>
      <c r="D60" s="131"/>
      <c r="E60" s="68"/>
      <c r="F60" s="131"/>
      <c r="G60" s="68"/>
      <c r="H60" s="68"/>
    </row>
    <row r="61" spans="1:8" ht="42.75" x14ac:dyDescent="0.25">
      <c r="A61" s="84"/>
      <c r="B61" s="139" t="s">
        <v>167</v>
      </c>
      <c r="C61" s="2"/>
      <c r="D61" s="131"/>
      <c r="E61" s="68"/>
      <c r="F61" s="131"/>
      <c r="G61" s="68"/>
      <c r="H61" s="68"/>
    </row>
    <row r="62" spans="1:8" x14ac:dyDescent="0.25">
      <c r="A62" s="84"/>
      <c r="B62" s="139"/>
      <c r="C62" s="2"/>
      <c r="D62" s="131"/>
      <c r="E62" s="68"/>
      <c r="F62" s="131"/>
      <c r="G62" s="68"/>
      <c r="H62" s="68"/>
    </row>
    <row r="63" spans="1:8" ht="42.75" x14ac:dyDescent="0.25">
      <c r="A63" s="84"/>
      <c r="B63" s="139" t="s">
        <v>168</v>
      </c>
      <c r="C63" s="2"/>
      <c r="D63" s="131"/>
      <c r="E63" s="68"/>
      <c r="F63" s="131"/>
      <c r="G63" s="68"/>
      <c r="H63" s="68"/>
    </row>
    <row r="64" spans="1:8" x14ac:dyDescent="0.25">
      <c r="A64" s="84"/>
      <c r="B64" s="139"/>
      <c r="C64" s="2"/>
      <c r="D64" s="131"/>
      <c r="E64" s="68"/>
      <c r="F64" s="131"/>
      <c r="G64" s="68"/>
      <c r="H64" s="68"/>
    </row>
    <row r="65" spans="1:8" ht="57" x14ac:dyDescent="0.25">
      <c r="A65" s="84"/>
      <c r="B65" s="139" t="s">
        <v>169</v>
      </c>
      <c r="C65" s="2"/>
      <c r="D65" s="131"/>
      <c r="E65" s="68"/>
      <c r="F65" s="131"/>
      <c r="G65" s="68"/>
      <c r="H65" s="68"/>
    </row>
    <row r="66" spans="1:8" x14ac:dyDescent="0.25">
      <c r="A66" s="84"/>
      <c r="B66" s="139"/>
      <c r="C66" s="2"/>
      <c r="D66" s="131"/>
      <c r="E66" s="68"/>
      <c r="F66" s="131"/>
      <c r="G66" s="68"/>
      <c r="H66" s="68"/>
    </row>
    <row r="67" spans="1:8" ht="42.75" x14ac:dyDescent="0.25">
      <c r="A67" s="84"/>
      <c r="B67" s="139" t="s">
        <v>170</v>
      </c>
      <c r="C67" s="2"/>
      <c r="D67" s="131"/>
      <c r="E67" s="68"/>
      <c r="F67" s="131"/>
      <c r="G67" s="68"/>
      <c r="H67" s="68"/>
    </row>
    <row r="68" spans="1:8" x14ac:dyDescent="0.25">
      <c r="A68" s="84"/>
      <c r="B68" s="139"/>
      <c r="C68" s="2"/>
      <c r="D68" s="131"/>
      <c r="E68" s="68"/>
      <c r="F68" s="131"/>
      <c r="G68" s="68"/>
      <c r="H68" s="68"/>
    </row>
    <row r="69" spans="1:8" ht="57" x14ac:dyDescent="0.25">
      <c r="A69" s="84"/>
      <c r="B69" s="139" t="s">
        <v>171</v>
      </c>
      <c r="C69" s="2"/>
      <c r="D69" s="131"/>
      <c r="E69" s="68"/>
      <c r="F69" s="131"/>
      <c r="G69" s="68"/>
      <c r="H69" s="68"/>
    </row>
    <row r="70" spans="1:8" x14ac:dyDescent="0.25">
      <c r="A70" s="84"/>
      <c r="B70" s="83"/>
      <c r="C70" s="2"/>
      <c r="D70" s="131"/>
      <c r="E70" s="68"/>
      <c r="F70" s="131"/>
      <c r="G70" s="68"/>
      <c r="H70" s="68"/>
    </row>
    <row r="71" spans="1:8" x14ac:dyDescent="0.25">
      <c r="A71" s="1" t="s">
        <v>190</v>
      </c>
      <c r="B71" s="4" t="s">
        <v>4</v>
      </c>
      <c r="C71" s="2"/>
      <c r="D71" s="123"/>
      <c r="E71" s="68"/>
      <c r="F71" s="112"/>
      <c r="G71" s="90"/>
    </row>
    <row r="73" spans="1:8" x14ac:dyDescent="0.25">
      <c r="B73" s="4" t="s">
        <v>212</v>
      </c>
    </row>
    <row r="75" spans="1:8" ht="99.75" x14ac:dyDescent="0.25">
      <c r="B75" s="5" t="s">
        <v>112</v>
      </c>
    </row>
    <row r="77" spans="1:8" x14ac:dyDescent="0.25">
      <c r="B77" s="5" t="s">
        <v>5</v>
      </c>
    </row>
    <row r="78" spans="1:8" x14ac:dyDescent="0.25">
      <c r="B78" s="8" t="s">
        <v>1</v>
      </c>
      <c r="D78" s="170">
        <v>1</v>
      </c>
      <c r="F78" s="149"/>
      <c r="H78" s="203">
        <f>D78*F78</f>
        <v>0</v>
      </c>
    </row>
    <row r="79" spans="1:8" x14ac:dyDescent="0.25">
      <c r="B79" s="8"/>
      <c r="D79" s="170"/>
      <c r="H79" s="204"/>
    </row>
    <row r="80" spans="1:8" x14ac:dyDescent="0.25">
      <c r="A80" s="6"/>
      <c r="B80" s="4" t="s">
        <v>213</v>
      </c>
      <c r="D80" s="170"/>
      <c r="H80" s="204"/>
    </row>
    <row r="81" spans="1:8" x14ac:dyDescent="0.25">
      <c r="D81" s="170"/>
      <c r="H81" s="204"/>
    </row>
    <row r="82" spans="1:8" ht="28.5" x14ac:dyDescent="0.25">
      <c r="B82" s="5" t="s">
        <v>115</v>
      </c>
      <c r="D82" s="170"/>
      <c r="H82" s="204"/>
    </row>
    <row r="83" spans="1:8" x14ac:dyDescent="0.25">
      <c r="D83" s="170"/>
      <c r="H83" s="204"/>
    </row>
    <row r="84" spans="1:8" ht="85.5" x14ac:dyDescent="0.25">
      <c r="B84" s="5" t="s">
        <v>111</v>
      </c>
      <c r="D84" s="170"/>
      <c r="H84" s="204"/>
    </row>
    <row r="85" spans="1:8" x14ac:dyDescent="0.25">
      <c r="D85" s="170"/>
      <c r="H85" s="204"/>
    </row>
    <row r="86" spans="1:8" x14ac:dyDescent="0.25">
      <c r="B86" s="7" t="s">
        <v>8</v>
      </c>
      <c r="D86" s="170">
        <v>1</v>
      </c>
      <c r="F86" s="149"/>
      <c r="H86" s="203">
        <f>D86*F86</f>
        <v>0</v>
      </c>
    </row>
    <row r="87" spans="1:8" x14ac:dyDescent="0.25">
      <c r="B87" s="7"/>
      <c r="D87" s="170"/>
    </row>
    <row r="88" spans="1:8" ht="30" x14ac:dyDescent="0.25">
      <c r="A88" s="9"/>
      <c r="B88" s="4" t="s">
        <v>214</v>
      </c>
      <c r="D88" s="170"/>
    </row>
    <row r="89" spans="1:8" x14ac:dyDescent="0.25">
      <c r="A89" s="9"/>
      <c r="B89" s="4"/>
      <c r="D89" s="170"/>
    </row>
    <row r="90" spans="1:8" ht="42.75" x14ac:dyDescent="0.25">
      <c r="A90" s="9"/>
      <c r="B90" s="5" t="s">
        <v>9</v>
      </c>
      <c r="D90" s="170"/>
    </row>
    <row r="91" spans="1:8" x14ac:dyDescent="0.25">
      <c r="A91" s="9"/>
      <c r="D91" s="170"/>
    </row>
    <row r="92" spans="1:8" x14ac:dyDescent="0.25">
      <c r="A92" s="9"/>
      <c r="B92" s="5" t="s">
        <v>10</v>
      </c>
      <c r="D92" s="170"/>
      <c r="H92" s="204"/>
    </row>
    <row r="93" spans="1:8" x14ac:dyDescent="0.25">
      <c r="A93" s="9"/>
      <c r="B93" s="8" t="s">
        <v>1</v>
      </c>
      <c r="D93" s="161">
        <v>10</v>
      </c>
      <c r="F93" s="149"/>
      <c r="H93" s="203">
        <f>D93*F93</f>
        <v>0</v>
      </c>
    </row>
    <row r="94" spans="1:8" x14ac:dyDescent="0.25">
      <c r="A94" s="9"/>
      <c r="B94" s="8"/>
      <c r="D94" s="161"/>
      <c r="H94" s="204"/>
    </row>
    <row r="95" spans="1:8" x14ac:dyDescent="0.25">
      <c r="A95" s="9"/>
      <c r="B95" s="165" t="s">
        <v>215</v>
      </c>
      <c r="C95"/>
      <c r="D95" s="118"/>
      <c r="F95" s="112"/>
      <c r="G95" s="90"/>
      <c r="H95" s="205"/>
    </row>
    <row r="96" spans="1:8" x14ac:dyDescent="0.25">
      <c r="A96" s="9"/>
      <c r="B96" s="164"/>
      <c r="C96"/>
      <c r="D96" s="118"/>
      <c r="F96" s="112"/>
      <c r="G96" s="90"/>
      <c r="H96" s="205"/>
    </row>
    <row r="97" spans="1:8" ht="57" x14ac:dyDescent="0.25">
      <c r="A97" s="9"/>
      <c r="B97" s="163" t="s">
        <v>209</v>
      </c>
      <c r="C97"/>
      <c r="D97" s="118"/>
      <c r="F97" s="112"/>
      <c r="G97" s="90"/>
      <c r="H97" s="205"/>
    </row>
    <row r="98" spans="1:8" ht="28.5" x14ac:dyDescent="0.25">
      <c r="A98" s="9"/>
      <c r="B98" s="163" t="s">
        <v>210</v>
      </c>
      <c r="C98"/>
      <c r="D98" s="118"/>
      <c r="F98" s="112"/>
      <c r="G98" s="90"/>
      <c r="H98" s="205"/>
    </row>
    <row r="99" spans="1:8" x14ac:dyDescent="0.25">
      <c r="A99" s="9"/>
      <c r="B99" s="52" t="s">
        <v>211</v>
      </c>
      <c r="C99"/>
      <c r="D99" s="118"/>
      <c r="F99" s="112"/>
      <c r="G99" s="90"/>
      <c r="H99" s="205"/>
    </row>
    <row r="100" spans="1:8" x14ac:dyDescent="0.25">
      <c r="A100" s="9"/>
      <c r="B100" s="8" t="s">
        <v>7</v>
      </c>
      <c r="D100" s="161">
        <f>F10</f>
        <v>1695.55</v>
      </c>
      <c r="F100" s="149"/>
      <c r="H100" s="203">
        <f>D100*F100</f>
        <v>0</v>
      </c>
    </row>
    <row r="101" spans="1:8" x14ac:dyDescent="0.25">
      <c r="A101" s="9"/>
      <c r="B101" s="8"/>
      <c r="C101"/>
      <c r="D101" s="118"/>
      <c r="F101" s="112"/>
      <c r="G101" s="90"/>
      <c r="H101" s="205"/>
    </row>
    <row r="102" spans="1:8" x14ac:dyDescent="0.25">
      <c r="B102" s="4" t="s">
        <v>216</v>
      </c>
      <c r="H102" s="204"/>
    </row>
    <row r="104" spans="1:8" ht="32.25" customHeight="1" x14ac:dyDescent="0.25">
      <c r="B104" s="48" t="s">
        <v>116</v>
      </c>
    </row>
    <row r="106" spans="1:8" ht="28.5" x14ac:dyDescent="0.25">
      <c r="B106" s="5" t="s">
        <v>6</v>
      </c>
    </row>
    <row r="108" spans="1:8" x14ac:dyDescent="0.25">
      <c r="B108" s="5" t="s">
        <v>228</v>
      </c>
    </row>
    <row r="110" spans="1:8" x14ac:dyDescent="0.25">
      <c r="B110" s="5" t="s">
        <v>218</v>
      </c>
    </row>
    <row r="111" spans="1:8" x14ac:dyDescent="0.25">
      <c r="B111" s="8" t="s">
        <v>7</v>
      </c>
      <c r="D111" s="161">
        <f>F10</f>
        <v>1695.55</v>
      </c>
      <c r="F111" s="149"/>
      <c r="H111" s="203">
        <f>D111*F111</f>
        <v>0</v>
      </c>
    </row>
    <row r="112" spans="1:8" x14ac:dyDescent="0.25">
      <c r="B112" s="8"/>
      <c r="H112" s="204"/>
    </row>
    <row r="113" spans="2:8" x14ac:dyDescent="0.25">
      <c r="B113" s="4" t="s">
        <v>217</v>
      </c>
      <c r="H113" s="204"/>
    </row>
    <row r="114" spans="2:8" x14ac:dyDescent="0.25">
      <c r="B114" s="4"/>
      <c r="H114" s="204"/>
    </row>
    <row r="115" spans="2:8" ht="57" x14ac:dyDescent="0.25">
      <c r="B115" s="5" t="s">
        <v>113</v>
      </c>
      <c r="H115" s="204"/>
    </row>
    <row r="116" spans="2:8" x14ac:dyDescent="0.25">
      <c r="H116" s="204"/>
    </row>
    <row r="117" spans="2:8" ht="57" x14ac:dyDescent="0.25">
      <c r="B117" s="5" t="s">
        <v>117</v>
      </c>
      <c r="H117" s="204"/>
    </row>
    <row r="118" spans="2:8" x14ac:dyDescent="0.25">
      <c r="H118" s="204"/>
    </row>
    <row r="119" spans="2:8" ht="50.25" customHeight="1" x14ac:dyDescent="0.25">
      <c r="B119" s="48" t="s">
        <v>114</v>
      </c>
      <c r="H119" s="204"/>
    </row>
    <row r="120" spans="2:8" x14ac:dyDescent="0.25">
      <c r="H120" s="204"/>
    </row>
    <row r="121" spans="2:8" ht="57" x14ac:dyDescent="0.25">
      <c r="B121" s="5" t="s">
        <v>226</v>
      </c>
      <c r="H121" s="204"/>
    </row>
    <row r="122" spans="2:8" x14ac:dyDescent="0.25">
      <c r="H122" s="204"/>
    </row>
    <row r="123" spans="2:8" x14ac:dyDescent="0.25">
      <c r="B123" s="5" t="s">
        <v>238</v>
      </c>
      <c r="H123" s="204"/>
    </row>
    <row r="124" spans="2:8" x14ac:dyDescent="0.25">
      <c r="H124" s="204"/>
    </row>
    <row r="125" spans="2:8" x14ac:dyDescent="0.25">
      <c r="B125" s="5" t="s">
        <v>219</v>
      </c>
      <c r="H125" s="204"/>
    </row>
    <row r="126" spans="2:8" x14ac:dyDescent="0.25">
      <c r="B126" s="8" t="s">
        <v>7</v>
      </c>
      <c r="D126" s="161">
        <f>F10</f>
        <v>1695.55</v>
      </c>
      <c r="F126" s="149"/>
      <c r="H126" s="203">
        <f>D126*F126</f>
        <v>0</v>
      </c>
    </row>
    <row r="127" spans="2:8" x14ac:dyDescent="0.25">
      <c r="B127" s="8"/>
    </row>
    <row r="128" spans="2:8" x14ac:dyDescent="0.25">
      <c r="B128" s="137"/>
      <c r="H128" s="87"/>
    </row>
    <row r="129" spans="1:8" x14ac:dyDescent="0.25">
      <c r="A129" s="12"/>
      <c r="B129" s="13"/>
      <c r="C129" s="77"/>
      <c r="D129" s="124"/>
      <c r="E129" s="95"/>
      <c r="F129" s="153"/>
      <c r="G129" s="96"/>
      <c r="H129" s="97"/>
    </row>
    <row r="130" spans="1:8" x14ac:dyDescent="0.25">
      <c r="A130" s="1" t="s">
        <v>180</v>
      </c>
      <c r="B130" s="4" t="s">
        <v>179</v>
      </c>
      <c r="G130" s="94"/>
      <c r="H130" s="203">
        <f>SUM(H75:H128)</f>
        <v>0</v>
      </c>
    </row>
    <row r="131" spans="1:8" x14ac:dyDescent="0.25">
      <c r="A131" s="14"/>
      <c r="B131" s="15"/>
      <c r="C131" s="78"/>
      <c r="D131" s="125"/>
      <c r="E131" s="98"/>
      <c r="F131" s="149"/>
      <c r="G131" s="94"/>
      <c r="H131" s="91"/>
    </row>
    <row r="135" spans="1:8" x14ac:dyDescent="0.25">
      <c r="A135" s="1" t="s">
        <v>178</v>
      </c>
      <c r="B135" s="4" t="s">
        <v>11</v>
      </c>
    </row>
    <row r="136" spans="1:8" x14ac:dyDescent="0.25">
      <c r="B136" s="8"/>
    </row>
    <row r="137" spans="1:8" x14ac:dyDescent="0.25">
      <c r="B137" s="7"/>
      <c r="D137" s="170"/>
    </row>
    <row r="138" spans="1:8" ht="30" x14ac:dyDescent="0.25">
      <c r="B138" s="4" t="s">
        <v>241</v>
      </c>
      <c r="D138" s="170"/>
    </row>
    <row r="139" spans="1:8" x14ac:dyDescent="0.25">
      <c r="D139" s="170"/>
    </row>
    <row r="140" spans="1:8" x14ac:dyDescent="0.25">
      <c r="B140" s="5" t="s">
        <v>104</v>
      </c>
      <c r="D140" s="170"/>
    </row>
    <row r="141" spans="1:8" ht="17.25" x14ac:dyDescent="0.25">
      <c r="B141" s="7" t="s">
        <v>13</v>
      </c>
      <c r="D141" s="170">
        <v>6</v>
      </c>
      <c r="F141" s="149"/>
      <c r="H141" s="203">
        <f>D141*F141</f>
        <v>0</v>
      </c>
    </row>
    <row r="142" spans="1:8" x14ac:dyDescent="0.25">
      <c r="H142" s="204"/>
    </row>
    <row r="143" spans="1:8" ht="30" x14ac:dyDescent="0.25">
      <c r="A143" s="9"/>
      <c r="B143" s="176" t="s">
        <v>242</v>
      </c>
      <c r="C143"/>
      <c r="D143" s="170"/>
      <c r="H143" s="204"/>
    </row>
    <row r="144" spans="1:8" x14ac:dyDescent="0.25">
      <c r="A144" s="9"/>
      <c r="B144" s="29"/>
      <c r="C144"/>
      <c r="D144" s="170"/>
      <c r="H144" s="204"/>
    </row>
    <row r="145" spans="1:8" ht="28.5" x14ac:dyDescent="0.25">
      <c r="A145" s="9"/>
      <c r="B145" s="5" t="s">
        <v>243</v>
      </c>
      <c r="C145"/>
      <c r="D145" s="170"/>
      <c r="H145" s="204"/>
    </row>
    <row r="146" spans="1:8" x14ac:dyDescent="0.25">
      <c r="A146" s="9"/>
      <c r="B146" s="29"/>
      <c r="C146"/>
      <c r="D146" s="170"/>
      <c r="H146" s="204"/>
    </row>
    <row r="147" spans="1:8" x14ac:dyDescent="0.25">
      <c r="A147" s="9"/>
      <c r="B147" s="29" t="s">
        <v>244</v>
      </c>
      <c r="C147"/>
      <c r="D147" s="170"/>
      <c r="H147" s="204"/>
    </row>
    <row r="148" spans="1:8" x14ac:dyDescent="0.25">
      <c r="A148" s="9"/>
      <c r="B148" s="7" t="s">
        <v>0</v>
      </c>
      <c r="C148"/>
      <c r="D148" s="161">
        <v>40</v>
      </c>
      <c r="F148" s="149"/>
      <c r="H148" s="203">
        <f>D148*F148</f>
        <v>0</v>
      </c>
    </row>
    <row r="149" spans="1:8" x14ac:dyDescent="0.25">
      <c r="B149" s="7"/>
      <c r="D149" s="170"/>
      <c r="H149" s="204"/>
    </row>
    <row r="150" spans="1:8" x14ac:dyDescent="0.25">
      <c r="B150" s="8"/>
      <c r="H150" s="204"/>
    </row>
    <row r="151" spans="1:8" x14ac:dyDescent="0.25">
      <c r="A151" s="12"/>
      <c r="B151" s="13"/>
      <c r="C151" s="77"/>
      <c r="D151" s="124"/>
      <c r="E151" s="95"/>
      <c r="F151" s="153"/>
      <c r="G151" s="96"/>
      <c r="H151" s="206"/>
    </row>
    <row r="152" spans="1:8" x14ac:dyDescent="0.25">
      <c r="A152" s="1" t="s">
        <v>178</v>
      </c>
      <c r="B152" s="4" t="s">
        <v>177</v>
      </c>
      <c r="G152" s="94"/>
      <c r="H152" s="203">
        <f>SUM(H136:H150)</f>
        <v>0</v>
      </c>
    </row>
    <row r="153" spans="1:8" x14ac:dyDescent="0.25">
      <c r="A153" s="14"/>
      <c r="B153" s="15"/>
      <c r="C153" s="78"/>
      <c r="D153" s="125"/>
      <c r="E153" s="98"/>
      <c r="F153" s="149"/>
      <c r="G153" s="94"/>
      <c r="H153" s="91"/>
    </row>
    <row r="156" spans="1:8" x14ac:dyDescent="0.25">
      <c r="A156" s="1" t="s">
        <v>181</v>
      </c>
      <c r="B156" s="17" t="s">
        <v>14</v>
      </c>
      <c r="G156" s="92"/>
      <c r="H156" s="92"/>
    </row>
    <row r="157" spans="1:8" x14ac:dyDescent="0.25">
      <c r="B157" s="18"/>
      <c r="G157" s="92"/>
      <c r="H157" s="92"/>
    </row>
    <row r="158" spans="1:8" x14ac:dyDescent="0.25">
      <c r="B158" s="19" t="s">
        <v>15</v>
      </c>
      <c r="G158" s="92"/>
      <c r="H158" s="92"/>
    </row>
    <row r="159" spans="1:8" x14ac:dyDescent="0.25">
      <c r="B159" s="18"/>
      <c r="G159" s="92"/>
      <c r="H159" s="92"/>
    </row>
    <row r="160" spans="1:8" ht="29.25" x14ac:dyDescent="0.25">
      <c r="B160" s="20" t="s">
        <v>16</v>
      </c>
      <c r="G160" s="92"/>
      <c r="H160" s="92"/>
    </row>
    <row r="161" spans="2:8" x14ac:dyDescent="0.25">
      <c r="B161" s="18"/>
      <c r="G161" s="92"/>
      <c r="H161" s="92"/>
    </row>
    <row r="162" spans="2:8" x14ac:dyDescent="0.25">
      <c r="B162" s="21" t="s">
        <v>17</v>
      </c>
      <c r="G162" s="92"/>
      <c r="H162" s="92"/>
    </row>
    <row r="163" spans="2:8" x14ac:dyDescent="0.25">
      <c r="B163" s="18"/>
      <c r="G163" s="92"/>
      <c r="H163" s="92"/>
    </row>
    <row r="164" spans="2:8" ht="29.25" x14ac:dyDescent="0.25">
      <c r="B164" s="22" t="s">
        <v>18</v>
      </c>
      <c r="G164" s="92"/>
      <c r="H164" s="92"/>
    </row>
    <row r="165" spans="2:8" x14ac:dyDescent="0.25">
      <c r="B165" s="22" t="s">
        <v>19</v>
      </c>
      <c r="G165" s="92"/>
      <c r="H165" s="92"/>
    </row>
    <row r="166" spans="2:8" ht="72" x14ac:dyDescent="0.25">
      <c r="B166" s="22" t="s">
        <v>20</v>
      </c>
      <c r="G166" s="92"/>
      <c r="H166" s="92"/>
    </row>
    <row r="167" spans="2:8" ht="43.5" x14ac:dyDescent="0.25">
      <c r="B167" s="22" t="s">
        <v>21</v>
      </c>
      <c r="G167" s="92"/>
      <c r="H167" s="92"/>
    </row>
    <row r="168" spans="2:8" x14ac:dyDescent="0.25">
      <c r="B168" s="18"/>
      <c r="G168" s="92"/>
      <c r="H168" s="92"/>
    </row>
    <row r="169" spans="2:8" x14ac:dyDescent="0.25">
      <c r="B169" s="17" t="s">
        <v>22</v>
      </c>
      <c r="G169" s="92"/>
      <c r="H169" s="92"/>
    </row>
    <row r="170" spans="2:8" x14ac:dyDescent="0.25">
      <c r="B170" s="18"/>
      <c r="G170" s="92"/>
      <c r="H170" s="92"/>
    </row>
    <row r="171" spans="2:8" ht="43.5" x14ac:dyDescent="0.25">
      <c r="B171" s="22" t="s">
        <v>23</v>
      </c>
      <c r="G171" s="92"/>
      <c r="H171" s="92"/>
    </row>
    <row r="172" spans="2:8" x14ac:dyDescent="0.25">
      <c r="B172" s="22" t="s">
        <v>19</v>
      </c>
      <c r="G172" s="92"/>
      <c r="H172" s="92"/>
    </row>
    <row r="173" spans="2:8" ht="86.25" x14ac:dyDescent="0.25">
      <c r="B173" s="20" t="s">
        <v>24</v>
      </c>
      <c r="G173" s="92"/>
      <c r="H173" s="92"/>
    </row>
    <row r="174" spans="2:8" x14ac:dyDescent="0.25">
      <c r="B174" s="4"/>
      <c r="G174" s="92"/>
      <c r="H174" s="92"/>
    </row>
    <row r="175" spans="2:8" x14ac:dyDescent="0.25">
      <c r="B175" s="23" t="s">
        <v>25</v>
      </c>
      <c r="C175" s="2"/>
      <c r="D175" s="123"/>
      <c r="E175" s="68"/>
      <c r="F175" s="112"/>
      <c r="G175" s="88"/>
    </row>
    <row r="176" spans="2:8" x14ac:dyDescent="0.25">
      <c r="C176" s="2"/>
      <c r="D176" s="123"/>
      <c r="E176" s="68"/>
      <c r="F176" s="112"/>
      <c r="G176" s="88"/>
    </row>
    <row r="177" spans="2:8" ht="57.75" x14ac:dyDescent="0.25">
      <c r="B177" s="24" t="s">
        <v>26</v>
      </c>
      <c r="C177" s="2"/>
      <c r="D177" s="123"/>
      <c r="E177" s="68"/>
      <c r="F177" s="112"/>
      <c r="G177" s="88"/>
    </row>
    <row r="178" spans="2:8" x14ac:dyDescent="0.25">
      <c r="B178" s="24" t="s">
        <v>27</v>
      </c>
      <c r="C178" s="2"/>
      <c r="D178" s="123"/>
      <c r="E178" s="68"/>
      <c r="F178" s="112"/>
      <c r="G178" s="88"/>
    </row>
    <row r="179" spans="2:8" ht="29.25" x14ac:dyDescent="0.25">
      <c r="B179" s="24" t="s">
        <v>28</v>
      </c>
      <c r="C179" s="2"/>
      <c r="D179" s="123"/>
      <c r="E179" s="68"/>
      <c r="F179" s="112"/>
      <c r="G179" s="88"/>
    </row>
    <row r="180" spans="2:8" ht="43.5" x14ac:dyDescent="0.25">
      <c r="B180" s="24" t="s">
        <v>29</v>
      </c>
      <c r="C180" s="2"/>
      <c r="D180" s="123"/>
      <c r="E180" s="68"/>
      <c r="F180" s="112"/>
      <c r="G180" s="88"/>
    </row>
    <row r="181" spans="2:8" ht="29.25" x14ac:dyDescent="0.25">
      <c r="B181" s="24" t="s">
        <v>30</v>
      </c>
      <c r="C181" s="2"/>
      <c r="D181" s="123"/>
      <c r="E181" s="68"/>
      <c r="F181" s="112"/>
      <c r="G181" s="88"/>
    </row>
    <row r="182" spans="2:8" x14ac:dyDescent="0.25">
      <c r="B182" s="4"/>
      <c r="G182" s="92"/>
      <c r="H182" s="92"/>
    </row>
    <row r="184" spans="2:8" x14ac:dyDescent="0.25">
      <c r="B184" s="4" t="s">
        <v>220</v>
      </c>
    </row>
    <row r="186" spans="2:8" x14ac:dyDescent="0.25">
      <c r="B186" s="5" t="s">
        <v>31</v>
      </c>
    </row>
    <row r="188" spans="2:8" ht="28.5" x14ac:dyDescent="0.25">
      <c r="B188" s="5" t="s">
        <v>32</v>
      </c>
    </row>
    <row r="190" spans="2:8" ht="85.5" x14ac:dyDescent="0.25">
      <c r="B190" s="5" t="s">
        <v>33</v>
      </c>
    </row>
    <row r="192" spans="2:8" ht="71.25" x14ac:dyDescent="0.25">
      <c r="B192" s="5" t="s">
        <v>100</v>
      </c>
    </row>
    <row r="194" spans="2:8" ht="75" x14ac:dyDescent="0.25">
      <c r="B194" s="4" t="s">
        <v>101</v>
      </c>
    </row>
    <row r="195" spans="2:8" x14ac:dyDescent="0.25">
      <c r="B195" s="4"/>
    </row>
    <row r="196" spans="2:8" ht="45" x14ac:dyDescent="0.25">
      <c r="B196" s="46" t="s">
        <v>34</v>
      </c>
    </row>
    <row r="197" spans="2:8" x14ac:dyDescent="0.25">
      <c r="B197" s="23"/>
    </row>
    <row r="198" spans="2:8" ht="28.5" x14ac:dyDescent="0.25">
      <c r="B198" s="5" t="s">
        <v>35</v>
      </c>
    </row>
    <row r="200" spans="2:8" x14ac:dyDescent="0.25">
      <c r="B200" s="5" t="s">
        <v>36</v>
      </c>
    </row>
    <row r="201" spans="2:8" x14ac:dyDescent="0.25">
      <c r="B201" s="8" t="s">
        <v>2</v>
      </c>
      <c r="D201" s="161">
        <v>1627.73</v>
      </c>
      <c r="F201" s="149"/>
      <c r="H201" s="203">
        <f>D201*F201</f>
        <v>0</v>
      </c>
    </row>
    <row r="202" spans="2:8" x14ac:dyDescent="0.25">
      <c r="B202" s="8"/>
    </row>
    <row r="203" spans="2:8" x14ac:dyDescent="0.25">
      <c r="B203" s="4" t="s">
        <v>239</v>
      </c>
    </row>
    <row r="205" spans="2:8" ht="42.75" x14ac:dyDescent="0.25">
      <c r="B205" s="5" t="s">
        <v>37</v>
      </c>
    </row>
    <row r="207" spans="2:8" ht="28.5" x14ac:dyDescent="0.25">
      <c r="B207" s="5" t="s">
        <v>38</v>
      </c>
    </row>
    <row r="209" spans="2:8" x14ac:dyDescent="0.25">
      <c r="B209" s="5" t="s">
        <v>36</v>
      </c>
    </row>
    <row r="210" spans="2:8" ht="16.5" x14ac:dyDescent="0.25">
      <c r="B210" s="8" t="s">
        <v>13</v>
      </c>
      <c r="D210" s="161">
        <v>48.83</v>
      </c>
      <c r="F210" s="149"/>
      <c r="H210" s="203">
        <f>D210*F210</f>
        <v>0</v>
      </c>
    </row>
    <row r="211" spans="2:8" x14ac:dyDescent="0.25">
      <c r="B211" s="8"/>
      <c r="H211" s="204"/>
    </row>
    <row r="212" spans="2:8" x14ac:dyDescent="0.25">
      <c r="B212" s="4" t="s">
        <v>403</v>
      </c>
      <c r="H212" s="204"/>
    </row>
    <row r="213" spans="2:8" x14ac:dyDescent="0.25">
      <c r="B213" s="8"/>
      <c r="H213" s="204"/>
    </row>
    <row r="214" spans="2:8" ht="57" x14ac:dyDescent="0.25">
      <c r="B214" s="5" t="s">
        <v>404</v>
      </c>
      <c r="H214" s="204"/>
    </row>
    <row r="215" spans="2:8" x14ac:dyDescent="0.25">
      <c r="H215" s="204"/>
    </row>
    <row r="216" spans="2:8" x14ac:dyDescent="0.25">
      <c r="B216" s="5" t="s">
        <v>36</v>
      </c>
      <c r="H216" s="204"/>
    </row>
    <row r="217" spans="2:8" x14ac:dyDescent="0.25">
      <c r="H217" s="204"/>
    </row>
    <row r="218" spans="2:8" x14ac:dyDescent="0.25">
      <c r="B218" s="5" t="s">
        <v>253</v>
      </c>
      <c r="D218" s="170"/>
      <c r="H218" s="204"/>
    </row>
    <row r="219" spans="2:8" ht="16.5" x14ac:dyDescent="0.25">
      <c r="B219" s="8" t="s">
        <v>13</v>
      </c>
      <c r="D219" s="161">
        <v>1</v>
      </c>
      <c r="F219" s="149"/>
      <c r="H219" s="203">
        <f>F219*D219</f>
        <v>0</v>
      </c>
    </row>
    <row r="220" spans="2:8" x14ac:dyDescent="0.25">
      <c r="B220" s="5" t="s">
        <v>221</v>
      </c>
      <c r="D220" s="170"/>
      <c r="H220" s="204"/>
    </row>
    <row r="221" spans="2:8" ht="16.5" x14ac:dyDescent="0.25">
      <c r="B221" s="8" t="s">
        <v>13</v>
      </c>
      <c r="D221" s="161">
        <v>8</v>
      </c>
      <c r="F221" s="149"/>
      <c r="H221" s="203">
        <f>F221*D221</f>
        <v>0</v>
      </c>
    </row>
    <row r="222" spans="2:8" x14ac:dyDescent="0.25">
      <c r="B222" s="5" t="s">
        <v>402</v>
      </c>
      <c r="D222" s="170"/>
      <c r="H222" s="204"/>
    </row>
    <row r="223" spans="2:8" ht="16.5" x14ac:dyDescent="0.25">
      <c r="B223" s="8" t="s">
        <v>13</v>
      </c>
      <c r="D223" s="161">
        <v>80</v>
      </c>
      <c r="F223" s="149"/>
      <c r="H223" s="203">
        <f>F223*D223</f>
        <v>0</v>
      </c>
    </row>
    <row r="224" spans="2:8" x14ac:dyDescent="0.25">
      <c r="B224" s="8"/>
    </row>
    <row r="225" spans="2:8" x14ac:dyDescent="0.25">
      <c r="B225" s="4" t="s">
        <v>222</v>
      </c>
    </row>
    <row r="226" spans="2:8" x14ac:dyDescent="0.25">
      <c r="B226" s="4"/>
    </row>
    <row r="227" spans="2:8" ht="28.5" x14ac:dyDescent="0.25">
      <c r="B227" s="5" t="s">
        <v>102</v>
      </c>
    </row>
    <row r="229" spans="2:8" ht="57" x14ac:dyDescent="0.25">
      <c r="B229" s="5" t="s">
        <v>135</v>
      </c>
    </row>
    <row r="231" spans="2:8" ht="28.5" x14ac:dyDescent="0.25">
      <c r="B231" s="5" t="s">
        <v>118</v>
      </c>
      <c r="D231" s="170"/>
    </row>
    <row r="232" spans="2:8" ht="16.5" x14ac:dyDescent="0.25">
      <c r="B232" s="25" t="s">
        <v>39</v>
      </c>
      <c r="D232" s="170">
        <v>1017.33</v>
      </c>
      <c r="F232" s="149"/>
      <c r="H232" s="203">
        <f>D232*F232</f>
        <v>0</v>
      </c>
    </row>
    <row r="233" spans="2:8" x14ac:dyDescent="0.25">
      <c r="B233" s="8"/>
      <c r="D233" s="170"/>
      <c r="H233" s="204"/>
    </row>
    <row r="234" spans="2:8" x14ac:dyDescent="0.25">
      <c r="B234" s="4" t="s">
        <v>223</v>
      </c>
      <c r="D234" s="170"/>
      <c r="H234" s="204"/>
    </row>
    <row r="235" spans="2:8" x14ac:dyDescent="0.25">
      <c r="D235" s="170"/>
      <c r="H235" s="204"/>
    </row>
    <row r="236" spans="2:8" ht="57" x14ac:dyDescent="0.25">
      <c r="B236" s="5" t="s">
        <v>205</v>
      </c>
      <c r="D236" s="170"/>
      <c r="H236" s="204"/>
    </row>
    <row r="237" spans="2:8" x14ac:dyDescent="0.25">
      <c r="D237" s="170"/>
      <c r="H237" s="204"/>
    </row>
    <row r="238" spans="2:8" x14ac:dyDescent="0.25">
      <c r="B238" s="5" t="s">
        <v>41</v>
      </c>
      <c r="D238" s="170"/>
      <c r="H238" s="204"/>
    </row>
    <row r="239" spans="2:8" x14ac:dyDescent="0.25">
      <c r="D239" s="170"/>
      <c r="H239" s="204"/>
    </row>
    <row r="240" spans="2:8" x14ac:dyDescent="0.25">
      <c r="B240" s="5" t="s">
        <v>42</v>
      </c>
      <c r="D240" s="170"/>
      <c r="H240" s="204"/>
    </row>
    <row r="241" spans="1:8" x14ac:dyDescent="0.25">
      <c r="B241" s="8" t="s">
        <v>43</v>
      </c>
      <c r="D241" s="170">
        <f>D277+D286+D295</f>
        <v>584.06000000000006</v>
      </c>
      <c r="F241" s="149"/>
      <c r="G241" s="99"/>
      <c r="H241" s="203">
        <f>D241*F241</f>
        <v>0</v>
      </c>
    </row>
    <row r="244" spans="1:8" x14ac:dyDescent="0.25">
      <c r="A244" s="12"/>
      <c r="B244" s="13"/>
      <c r="C244" s="77"/>
      <c r="D244" s="124"/>
      <c r="E244" s="95"/>
      <c r="F244" s="153"/>
      <c r="G244" s="96"/>
      <c r="H244" s="97"/>
    </row>
    <row r="245" spans="1:8" x14ac:dyDescent="0.25">
      <c r="A245" s="1" t="s">
        <v>181</v>
      </c>
      <c r="B245" s="27" t="s">
        <v>176</v>
      </c>
      <c r="H245" s="203">
        <f>SUM(H194:H242)</f>
        <v>0</v>
      </c>
    </row>
    <row r="246" spans="1:8" x14ac:dyDescent="0.25">
      <c r="A246" s="14"/>
      <c r="B246" s="15"/>
      <c r="C246" s="78"/>
      <c r="D246" s="125"/>
      <c r="E246" s="98"/>
      <c r="F246" s="149"/>
      <c r="G246" s="94"/>
      <c r="H246" s="91"/>
    </row>
    <row r="248" spans="1:8" x14ac:dyDescent="0.25">
      <c r="A248" s="1" t="s">
        <v>189</v>
      </c>
      <c r="B248" s="4" t="s">
        <v>130</v>
      </c>
    </row>
    <row r="250" spans="1:8" x14ac:dyDescent="0.25">
      <c r="B250" s="4" t="s">
        <v>103</v>
      </c>
    </row>
    <row r="252" spans="1:8" ht="28.5" x14ac:dyDescent="0.25">
      <c r="B252" s="5" t="s">
        <v>44</v>
      </c>
    </row>
    <row r="253" spans="1:8" ht="28.5" x14ac:dyDescent="0.25">
      <c r="B253" s="5" t="s">
        <v>45</v>
      </c>
    </row>
    <row r="255" spans="1:8" x14ac:dyDescent="0.25">
      <c r="B255" s="5" t="s">
        <v>46</v>
      </c>
      <c r="D255" s="170"/>
    </row>
    <row r="256" spans="1:8" x14ac:dyDescent="0.25">
      <c r="B256" s="8" t="s">
        <v>47</v>
      </c>
      <c r="D256" s="161">
        <v>30</v>
      </c>
      <c r="F256" s="149"/>
      <c r="H256" s="203">
        <f>D256*F256</f>
        <v>0</v>
      </c>
    </row>
    <row r="257" spans="1:8" x14ac:dyDescent="0.25">
      <c r="H257" s="204"/>
    </row>
    <row r="258" spans="1:8" x14ac:dyDescent="0.25">
      <c r="B258" s="8"/>
      <c r="H258" s="204"/>
    </row>
    <row r="259" spans="1:8" x14ac:dyDescent="0.25">
      <c r="A259" s="12"/>
      <c r="B259" s="13"/>
      <c r="C259" s="77"/>
      <c r="D259" s="124"/>
      <c r="E259" s="95"/>
      <c r="F259" s="153"/>
      <c r="G259" s="96"/>
      <c r="H259" s="206"/>
    </row>
    <row r="260" spans="1:8" x14ac:dyDescent="0.25">
      <c r="A260" s="1" t="s">
        <v>182</v>
      </c>
      <c r="B260" s="27" t="s">
        <v>175</v>
      </c>
      <c r="H260" s="203">
        <f>H256</f>
        <v>0</v>
      </c>
    </row>
    <row r="261" spans="1:8" x14ac:dyDescent="0.25">
      <c r="A261" s="14"/>
      <c r="B261" s="15"/>
      <c r="C261" s="78"/>
      <c r="D261" s="125"/>
      <c r="E261" s="98"/>
      <c r="F261" s="149"/>
      <c r="G261" s="94"/>
      <c r="H261" s="91"/>
    </row>
    <row r="264" spans="1:8" x14ac:dyDescent="0.25">
      <c r="A264" s="1" t="s">
        <v>183</v>
      </c>
      <c r="B264" s="30" t="s">
        <v>119</v>
      </c>
      <c r="C264" s="26"/>
      <c r="D264" s="122"/>
      <c r="E264" s="10"/>
      <c r="F264" s="152"/>
      <c r="G264" s="11"/>
      <c r="H264" s="93"/>
    </row>
    <row r="266" spans="1:8" ht="30" x14ac:dyDescent="0.25">
      <c r="B266" s="23" t="s">
        <v>120</v>
      </c>
      <c r="C266" s="2"/>
      <c r="D266" s="123"/>
      <c r="E266" s="68"/>
      <c r="F266" s="112"/>
      <c r="G266" s="90"/>
    </row>
    <row r="267" spans="1:8" x14ac:dyDescent="0.25">
      <c r="B267" s="24"/>
      <c r="C267" s="2"/>
      <c r="D267" s="123"/>
      <c r="E267" s="68"/>
      <c r="F267" s="112"/>
      <c r="G267" s="90"/>
    </row>
    <row r="268" spans="1:8" ht="29.25" x14ac:dyDescent="0.25">
      <c r="B268" s="24" t="s">
        <v>121</v>
      </c>
      <c r="C268" s="2"/>
      <c r="D268" s="123"/>
      <c r="E268" s="68"/>
      <c r="F268" s="112"/>
      <c r="G268" s="90"/>
    </row>
    <row r="269" spans="1:8" x14ac:dyDescent="0.25">
      <c r="B269" s="24"/>
      <c r="C269" s="2"/>
      <c r="D269" s="123"/>
      <c r="E269" s="68"/>
      <c r="F269" s="112"/>
      <c r="G269" s="90"/>
    </row>
    <row r="270" spans="1:8" ht="57.75" x14ac:dyDescent="0.25">
      <c r="B270" s="24" t="s">
        <v>136</v>
      </c>
      <c r="C270" s="2"/>
      <c r="D270" s="123"/>
      <c r="E270" s="68"/>
      <c r="F270" s="112"/>
      <c r="G270" s="90"/>
    </row>
    <row r="271" spans="1:8" x14ac:dyDescent="0.25">
      <c r="A271" s="23"/>
      <c r="B271" s="24"/>
      <c r="C271" s="2"/>
      <c r="D271" s="123"/>
      <c r="E271" s="68"/>
      <c r="F271" s="112"/>
      <c r="G271" s="90"/>
    </row>
    <row r="272" spans="1:8" ht="29.25" x14ac:dyDescent="0.25">
      <c r="A272" s="23"/>
      <c r="B272" s="24" t="s">
        <v>134</v>
      </c>
      <c r="C272" s="2"/>
      <c r="D272" s="123"/>
      <c r="E272" s="68"/>
      <c r="F272" s="112"/>
      <c r="G272" s="90"/>
    </row>
    <row r="273" spans="1:8" x14ac:dyDescent="0.25">
      <c r="B273" s="24"/>
      <c r="C273" s="2"/>
      <c r="D273" s="123"/>
      <c r="E273" s="68"/>
      <c r="F273" s="112"/>
      <c r="G273" s="90"/>
    </row>
    <row r="274" spans="1:8" ht="43.5" x14ac:dyDescent="0.25">
      <c r="A274" s="23"/>
      <c r="B274" s="24" t="s">
        <v>122</v>
      </c>
      <c r="C274" s="2"/>
      <c r="D274" s="123"/>
      <c r="E274" s="68"/>
      <c r="F274" s="112"/>
      <c r="G274" s="90"/>
    </row>
    <row r="275" spans="1:8" x14ac:dyDescent="0.25">
      <c r="A275" s="23"/>
      <c r="B275" s="24"/>
      <c r="C275" s="2"/>
      <c r="D275" s="123"/>
      <c r="E275" s="68"/>
      <c r="F275" s="112"/>
      <c r="G275" s="90"/>
    </row>
    <row r="276" spans="1:8" ht="17.25" x14ac:dyDescent="0.25">
      <c r="A276" s="23"/>
      <c r="B276" s="24" t="s">
        <v>40</v>
      </c>
      <c r="C276" s="2"/>
      <c r="D276" s="123"/>
      <c r="E276" s="68"/>
      <c r="F276" s="112"/>
      <c r="G276" s="90"/>
    </row>
    <row r="277" spans="1:8" ht="16.5" x14ac:dyDescent="0.25">
      <c r="B277" s="8" t="s">
        <v>13</v>
      </c>
      <c r="D277" s="170">
        <v>101.73</v>
      </c>
      <c r="F277" s="149"/>
      <c r="H277" s="203">
        <f>D277*F277</f>
        <v>0</v>
      </c>
    </row>
    <row r="278" spans="1:8" x14ac:dyDescent="0.25">
      <c r="H278" s="204"/>
    </row>
    <row r="279" spans="1:8" ht="45" x14ac:dyDescent="0.25">
      <c r="B279" s="21" t="s">
        <v>123</v>
      </c>
      <c r="H279" s="204"/>
    </row>
    <row r="280" spans="1:8" x14ac:dyDescent="0.25">
      <c r="A280" s="23"/>
      <c r="B280" s="8"/>
      <c r="H280" s="204"/>
    </row>
    <row r="281" spans="1:8" ht="72" x14ac:dyDescent="0.25">
      <c r="B281" s="24" t="s">
        <v>124</v>
      </c>
      <c r="C281" s="2"/>
      <c r="D281" s="123"/>
      <c r="E281" s="68"/>
      <c r="F281" s="112"/>
      <c r="G281" s="90"/>
      <c r="H281" s="204"/>
    </row>
    <row r="282" spans="1:8" x14ac:dyDescent="0.25">
      <c r="B282" s="24"/>
      <c r="C282" s="2"/>
      <c r="D282" s="123"/>
      <c r="E282" s="68"/>
      <c r="F282" s="112"/>
      <c r="G282" s="90"/>
      <c r="H282" s="204"/>
    </row>
    <row r="283" spans="1:8" ht="29.25" x14ac:dyDescent="0.25">
      <c r="B283" s="24" t="s">
        <v>125</v>
      </c>
      <c r="C283" s="2"/>
      <c r="D283" s="123"/>
      <c r="E283" s="68"/>
      <c r="F283" s="112"/>
      <c r="G283" s="90"/>
      <c r="H283" s="204"/>
    </row>
    <row r="284" spans="1:8" x14ac:dyDescent="0.25">
      <c r="B284" s="24"/>
      <c r="C284" s="2"/>
      <c r="D284" s="123"/>
      <c r="E284" s="68"/>
      <c r="F284" s="112"/>
      <c r="G284" s="90"/>
      <c r="H284" s="204"/>
    </row>
    <row r="285" spans="1:8" ht="17.25" x14ac:dyDescent="0.25">
      <c r="A285" s="23"/>
      <c r="B285" s="24" t="s">
        <v>126</v>
      </c>
      <c r="C285" s="2"/>
      <c r="D285" s="123"/>
      <c r="E285" s="68"/>
      <c r="F285" s="112"/>
      <c r="G285" s="90"/>
      <c r="H285" s="204"/>
    </row>
    <row r="286" spans="1:8" ht="16.5" x14ac:dyDescent="0.25">
      <c r="B286" s="8" t="s">
        <v>13</v>
      </c>
      <c r="D286" s="170">
        <v>406.93</v>
      </c>
      <c r="F286" s="149"/>
      <c r="H286" s="203">
        <f>D286*F286</f>
        <v>0</v>
      </c>
    </row>
    <row r="287" spans="1:8" x14ac:dyDescent="0.25">
      <c r="B287" s="24"/>
      <c r="C287" s="2"/>
      <c r="D287" s="123"/>
      <c r="E287" s="68"/>
      <c r="F287" s="112"/>
      <c r="G287" s="90"/>
    </row>
    <row r="288" spans="1:8" ht="45" x14ac:dyDescent="0.25">
      <c r="B288" s="53" t="s">
        <v>245</v>
      </c>
      <c r="C288" s="2"/>
      <c r="D288" s="123"/>
      <c r="E288" s="68"/>
      <c r="F288" s="112"/>
      <c r="G288" s="90"/>
    </row>
    <row r="289" spans="1:8" x14ac:dyDescent="0.25">
      <c r="B289" s="53"/>
      <c r="C289" s="2"/>
      <c r="D289" s="123"/>
      <c r="E289" s="68"/>
      <c r="F289" s="112"/>
      <c r="G289" s="90"/>
    </row>
    <row r="290" spans="1:8" ht="128.25" x14ac:dyDescent="0.25">
      <c r="B290" s="5" t="s">
        <v>225</v>
      </c>
      <c r="C290" s="2"/>
      <c r="D290" s="123"/>
      <c r="E290" s="68"/>
      <c r="F290" s="112"/>
      <c r="G290" s="90"/>
    </row>
    <row r="291" spans="1:8" x14ac:dyDescent="0.25">
      <c r="B291" s="24"/>
      <c r="C291" s="2"/>
      <c r="D291" s="123"/>
      <c r="E291" s="68"/>
      <c r="F291" s="112"/>
      <c r="G291" s="90"/>
    </row>
    <row r="292" spans="1:8" ht="29.25" x14ac:dyDescent="0.25">
      <c r="B292" s="24" t="s">
        <v>125</v>
      </c>
      <c r="C292" s="2"/>
      <c r="D292" s="123"/>
      <c r="E292" s="68"/>
      <c r="F292" s="112"/>
      <c r="G292" s="90"/>
    </row>
    <row r="293" spans="1:8" x14ac:dyDescent="0.25">
      <c r="B293" s="24"/>
    </row>
    <row r="294" spans="1:8" x14ac:dyDescent="0.25">
      <c r="A294" s="23"/>
      <c r="B294" s="5" t="s">
        <v>109</v>
      </c>
      <c r="C294" s="2"/>
      <c r="D294" s="123"/>
      <c r="E294" s="68"/>
      <c r="F294" s="112"/>
      <c r="G294" s="90"/>
    </row>
    <row r="295" spans="1:8" ht="16.5" x14ac:dyDescent="0.25">
      <c r="B295" s="8" t="s">
        <v>13</v>
      </c>
      <c r="D295" s="170">
        <v>75.400000000000006</v>
      </c>
      <c r="F295" s="149"/>
      <c r="H295" s="203">
        <f>D295*F295</f>
        <v>0</v>
      </c>
    </row>
    <row r="296" spans="1:8" x14ac:dyDescent="0.25">
      <c r="B296" s="8"/>
      <c r="H296" s="204"/>
    </row>
    <row r="297" spans="1:8" ht="30" x14ac:dyDescent="0.25">
      <c r="B297" s="53" t="s">
        <v>206</v>
      </c>
      <c r="C297" s="2"/>
      <c r="D297" s="123"/>
      <c r="E297" s="68"/>
      <c r="F297" s="112"/>
      <c r="G297" s="90"/>
      <c r="H297" s="204"/>
    </row>
    <row r="298" spans="1:8" x14ac:dyDescent="0.25">
      <c r="B298" s="53"/>
      <c r="C298" s="2"/>
      <c r="D298" s="123"/>
      <c r="E298" s="68"/>
      <c r="F298" s="112"/>
      <c r="G298" s="90"/>
      <c r="H298" s="204"/>
    </row>
    <row r="299" spans="1:8" ht="85.5" x14ac:dyDescent="0.25">
      <c r="B299" s="48" t="s">
        <v>207</v>
      </c>
      <c r="C299" s="2"/>
      <c r="D299" s="123"/>
      <c r="E299" s="68"/>
      <c r="F299" s="112"/>
      <c r="G299" s="90"/>
      <c r="H299" s="204"/>
    </row>
    <row r="300" spans="1:8" x14ac:dyDescent="0.25">
      <c r="B300" s="24"/>
      <c r="C300" s="2"/>
      <c r="D300" s="123"/>
      <c r="E300" s="68"/>
      <c r="F300" s="112"/>
      <c r="G300" s="90"/>
      <c r="H300" s="204"/>
    </row>
    <row r="301" spans="1:8" ht="29.25" x14ac:dyDescent="0.25">
      <c r="B301" s="24" t="s">
        <v>125</v>
      </c>
      <c r="C301" s="2"/>
      <c r="D301" s="123"/>
      <c r="E301" s="68"/>
      <c r="F301" s="112"/>
      <c r="G301" s="90"/>
      <c r="H301" s="204"/>
    </row>
    <row r="302" spans="1:8" x14ac:dyDescent="0.25">
      <c r="B302" s="24"/>
      <c r="H302" s="204"/>
    </row>
    <row r="303" spans="1:8" x14ac:dyDescent="0.25">
      <c r="A303" s="23"/>
      <c r="B303" s="5" t="s">
        <v>109</v>
      </c>
      <c r="C303" s="2"/>
      <c r="D303" s="123"/>
      <c r="E303" s="68"/>
      <c r="F303" s="112"/>
      <c r="G303" s="90"/>
      <c r="H303" s="204"/>
    </row>
    <row r="304" spans="1:8" ht="16.5" x14ac:dyDescent="0.25">
      <c r="B304" s="8" t="s">
        <v>13</v>
      </c>
      <c r="D304" s="170">
        <v>1196.26</v>
      </c>
      <c r="F304" s="149"/>
      <c r="H304" s="203">
        <f>D304*F304</f>
        <v>0</v>
      </c>
    </row>
    <row r="305" spans="1:8" x14ac:dyDescent="0.25">
      <c r="B305" s="8"/>
      <c r="H305" s="204"/>
    </row>
    <row r="306" spans="1:8" x14ac:dyDescent="0.25">
      <c r="A306" s="23"/>
      <c r="B306" s="8"/>
      <c r="H306" s="204"/>
    </row>
    <row r="307" spans="1:8" x14ac:dyDescent="0.25">
      <c r="A307" s="12"/>
      <c r="B307" s="13"/>
      <c r="C307" s="77"/>
      <c r="D307" s="124"/>
      <c r="E307" s="95"/>
      <c r="F307" s="153"/>
      <c r="G307" s="96"/>
      <c r="H307" s="206"/>
    </row>
    <row r="308" spans="1:8" x14ac:dyDescent="0.25">
      <c r="A308" s="1" t="s">
        <v>183</v>
      </c>
      <c r="B308" s="27" t="s">
        <v>174</v>
      </c>
      <c r="H308" s="203">
        <f>SUM(H264:H305)</f>
        <v>0</v>
      </c>
    </row>
    <row r="309" spans="1:8" x14ac:dyDescent="0.25">
      <c r="A309" s="14"/>
      <c r="B309" s="15"/>
      <c r="C309" s="78"/>
      <c r="D309" s="125"/>
      <c r="E309" s="98"/>
      <c r="F309" s="149"/>
      <c r="G309" s="94"/>
      <c r="H309" s="203"/>
    </row>
    <row r="311" spans="1:8" x14ac:dyDescent="0.25">
      <c r="A311" s="1" t="s">
        <v>184</v>
      </c>
      <c r="B311" s="30" t="s">
        <v>127</v>
      </c>
      <c r="C311" s="26"/>
      <c r="D311" s="122"/>
      <c r="E311" s="10"/>
      <c r="F311" s="152"/>
      <c r="G311" s="11"/>
      <c r="H311" s="93"/>
    </row>
    <row r="312" spans="1:8" x14ac:dyDescent="0.25">
      <c r="B312" s="30"/>
      <c r="C312" s="26"/>
      <c r="D312" s="122"/>
      <c r="E312" s="10"/>
      <c r="F312" s="152"/>
      <c r="G312" s="11"/>
      <c r="H312" s="93"/>
    </row>
    <row r="313" spans="1:8" x14ac:dyDescent="0.25">
      <c r="B313" s="30" t="s">
        <v>305</v>
      </c>
      <c r="C313" s="26"/>
      <c r="D313" s="122"/>
      <c r="E313" s="10"/>
      <c r="F313" s="152"/>
      <c r="G313" s="11"/>
      <c r="H313" s="93"/>
    </row>
    <row r="314" spans="1:8" x14ac:dyDescent="0.25">
      <c r="B314" s="186"/>
      <c r="C314" s="26"/>
      <c r="D314" s="122"/>
      <c r="E314" s="10"/>
      <c r="F314" s="152"/>
      <c r="G314" s="11"/>
      <c r="H314" s="93"/>
    </row>
    <row r="315" spans="1:8" x14ac:dyDescent="0.25">
      <c r="B315" s="8" t="s">
        <v>405</v>
      </c>
      <c r="C315" s="26"/>
      <c r="D315" s="122"/>
      <c r="E315" s="10"/>
      <c r="F315" s="152"/>
      <c r="G315" s="11"/>
      <c r="H315" s="93"/>
    </row>
    <row r="316" spans="1:8" x14ac:dyDescent="0.25">
      <c r="B316" s="186"/>
      <c r="C316" s="26"/>
      <c r="D316" s="122"/>
      <c r="E316" s="10"/>
      <c r="F316" s="152"/>
      <c r="G316" s="11"/>
      <c r="H316" s="93"/>
    </row>
    <row r="317" spans="1:8" ht="71.25" x14ac:dyDescent="0.25">
      <c r="B317" s="29" t="s">
        <v>283</v>
      </c>
      <c r="C317" s="26"/>
      <c r="D317" s="122"/>
      <c r="E317" s="10"/>
      <c r="F317" s="152"/>
      <c r="G317" s="11"/>
      <c r="H317" s="93"/>
    </row>
    <row r="318" spans="1:8" x14ac:dyDescent="0.25">
      <c r="B318" s="8"/>
      <c r="C318" s="26"/>
      <c r="D318" s="122"/>
      <c r="E318" s="10"/>
      <c r="F318" s="152"/>
      <c r="G318" s="11"/>
      <c r="H318" s="93"/>
    </row>
    <row r="319" spans="1:8" ht="71.25" x14ac:dyDescent="0.25">
      <c r="B319" s="16" t="s">
        <v>306</v>
      </c>
      <c r="C319" s="26"/>
      <c r="D319" s="122"/>
      <c r="E319" s="10"/>
      <c r="F319" s="152"/>
      <c r="G319" s="11"/>
      <c r="H319" s="93"/>
    </row>
    <row r="320" spans="1:8" x14ac:dyDescent="0.25">
      <c r="B320" s="8"/>
      <c r="C320" s="26"/>
      <c r="D320" s="122"/>
      <c r="E320" s="10"/>
      <c r="F320" s="152"/>
      <c r="G320" s="11"/>
      <c r="H320" s="93"/>
    </row>
    <row r="321" spans="1:8" ht="57" x14ac:dyDescent="0.25">
      <c r="B321" s="29" t="s">
        <v>307</v>
      </c>
      <c r="C321" s="26"/>
      <c r="D321" s="122"/>
      <c r="E321" s="10"/>
      <c r="F321" s="152"/>
      <c r="G321" s="11"/>
      <c r="H321" s="93"/>
    </row>
    <row r="322" spans="1:8" x14ac:dyDescent="0.25">
      <c r="B322" s="8"/>
      <c r="C322" s="26"/>
      <c r="D322" s="122"/>
      <c r="E322" s="10"/>
      <c r="F322" s="152"/>
      <c r="G322" s="11"/>
      <c r="H322" s="93"/>
    </row>
    <row r="323" spans="1:8" ht="42.75" x14ac:dyDescent="0.25">
      <c r="B323" s="29" t="s">
        <v>284</v>
      </c>
      <c r="C323" s="26"/>
      <c r="D323" s="122"/>
      <c r="E323" s="10"/>
      <c r="F323" s="152"/>
      <c r="G323" s="11"/>
      <c r="H323" s="93"/>
    </row>
    <row r="324" spans="1:8" x14ac:dyDescent="0.25">
      <c r="B324" s="8"/>
      <c r="C324" s="26"/>
      <c r="D324" s="122"/>
      <c r="E324" s="10"/>
      <c r="F324" s="152"/>
      <c r="G324" s="11"/>
      <c r="H324" s="93"/>
    </row>
    <row r="325" spans="1:8" ht="28.5" x14ac:dyDescent="0.25">
      <c r="B325" s="29" t="s">
        <v>285</v>
      </c>
      <c r="C325" s="26"/>
      <c r="D325" s="122"/>
      <c r="E325" s="10"/>
      <c r="F325" s="152"/>
      <c r="G325" s="11"/>
      <c r="H325" s="93"/>
    </row>
    <row r="326" spans="1:8" x14ac:dyDescent="0.25">
      <c r="B326" s="8"/>
      <c r="C326" s="26"/>
      <c r="D326" s="122"/>
      <c r="E326" s="10"/>
      <c r="F326" s="152"/>
      <c r="G326" s="11"/>
      <c r="H326" s="93"/>
    </row>
    <row r="327" spans="1:8" ht="57" x14ac:dyDescent="0.25">
      <c r="B327" s="16" t="s">
        <v>308</v>
      </c>
      <c r="C327" s="26"/>
      <c r="D327" s="122"/>
      <c r="E327" s="10"/>
      <c r="F327" s="152"/>
      <c r="G327" s="11"/>
      <c r="H327" s="93"/>
    </row>
    <row r="328" spans="1:8" x14ac:dyDescent="0.25">
      <c r="B328" s="8"/>
      <c r="C328" s="26"/>
      <c r="D328" s="122"/>
      <c r="E328" s="10"/>
      <c r="F328" s="152"/>
      <c r="G328" s="11"/>
      <c r="H328" s="93"/>
    </row>
    <row r="329" spans="1:8" ht="114" x14ac:dyDescent="0.25">
      <c r="B329" s="28" t="s">
        <v>286</v>
      </c>
      <c r="C329" s="26"/>
      <c r="D329" s="122"/>
      <c r="E329" s="10"/>
      <c r="F329" s="152"/>
      <c r="G329" s="11"/>
      <c r="H329" s="93"/>
    </row>
    <row r="330" spans="1:8" x14ac:dyDescent="0.25">
      <c r="B330" s="8"/>
      <c r="C330" s="26"/>
      <c r="D330" s="122"/>
      <c r="E330" s="10"/>
      <c r="F330" s="152"/>
      <c r="G330" s="11"/>
      <c r="H330" s="93"/>
    </row>
    <row r="331" spans="1:8" ht="28.5" x14ac:dyDescent="0.25">
      <c r="B331" s="29" t="s">
        <v>287</v>
      </c>
      <c r="C331" s="2"/>
      <c r="D331" s="123"/>
      <c r="E331" s="68"/>
      <c r="F331" s="112"/>
      <c r="G331" s="90"/>
    </row>
    <row r="332" spans="1:8" x14ac:dyDescent="0.25">
      <c r="B332" s="8"/>
      <c r="C332" s="2"/>
      <c r="D332" s="123"/>
      <c r="E332" s="68"/>
      <c r="F332" s="112"/>
      <c r="G332" s="90"/>
    </row>
    <row r="333" spans="1:8" ht="114" x14ac:dyDescent="0.25">
      <c r="B333" s="28" t="s">
        <v>286</v>
      </c>
      <c r="C333" s="2"/>
      <c r="D333" s="123"/>
      <c r="E333" s="68"/>
      <c r="F333" s="112"/>
      <c r="G333" s="90"/>
    </row>
    <row r="334" spans="1:8" x14ac:dyDescent="0.25">
      <c r="B334" s="8"/>
      <c r="C334" s="2"/>
      <c r="D334" s="123"/>
      <c r="E334" s="68"/>
      <c r="F334" s="112"/>
      <c r="G334" s="90"/>
    </row>
    <row r="335" spans="1:8" ht="28.5" x14ac:dyDescent="0.25">
      <c r="A335" s="33"/>
      <c r="B335" s="29" t="s">
        <v>287</v>
      </c>
      <c r="C335" s="2"/>
      <c r="D335" s="123"/>
      <c r="E335" s="68"/>
      <c r="F335" s="112"/>
      <c r="G335" s="90"/>
    </row>
    <row r="336" spans="1:8" x14ac:dyDescent="0.25">
      <c r="A336" s="33"/>
      <c r="B336" s="8"/>
      <c r="C336" s="2"/>
      <c r="D336" s="123"/>
      <c r="E336" s="68"/>
      <c r="F336" s="112"/>
      <c r="G336" s="90"/>
    </row>
    <row r="337" spans="1:8" x14ac:dyDescent="0.25">
      <c r="A337" s="33"/>
      <c r="B337" s="2" t="s">
        <v>288</v>
      </c>
      <c r="C337" s="2"/>
      <c r="D337" s="133"/>
      <c r="E337" s="68"/>
      <c r="F337" s="88"/>
      <c r="G337" s="90"/>
    </row>
    <row r="338" spans="1:8" x14ac:dyDescent="0.25">
      <c r="A338" s="33"/>
      <c r="B338" s="8" t="s">
        <v>48</v>
      </c>
      <c r="C338" s="2"/>
      <c r="D338" s="187">
        <v>1.6</v>
      </c>
      <c r="E338" s="68"/>
      <c r="F338" s="188"/>
      <c r="G338" s="90"/>
      <c r="H338" s="203">
        <f>D338*F338</f>
        <v>0</v>
      </c>
    </row>
    <row r="339" spans="1:8" x14ac:dyDescent="0.25">
      <c r="A339" s="33"/>
      <c r="B339" s="24" t="s">
        <v>289</v>
      </c>
      <c r="C339" s="2"/>
      <c r="D339" s="187"/>
      <c r="E339" s="68"/>
      <c r="F339" s="88"/>
      <c r="G339" s="90"/>
      <c r="H339" s="204"/>
    </row>
    <row r="340" spans="1:8" x14ac:dyDescent="0.25">
      <c r="A340" s="33"/>
      <c r="B340" s="8" t="s">
        <v>48</v>
      </c>
      <c r="C340" s="2"/>
      <c r="D340" s="187">
        <v>3.2</v>
      </c>
      <c r="E340" s="68"/>
      <c r="F340" s="188"/>
      <c r="G340" s="90"/>
      <c r="H340" s="203">
        <f>D340*F340</f>
        <v>0</v>
      </c>
    </row>
    <row r="341" spans="1:8" x14ac:dyDescent="0.25">
      <c r="A341" s="33"/>
      <c r="B341" s="24" t="s">
        <v>290</v>
      </c>
      <c r="C341" s="2"/>
      <c r="D341" s="187"/>
      <c r="E341" s="68"/>
      <c r="F341" s="88"/>
      <c r="G341" s="90"/>
      <c r="H341" s="204"/>
    </row>
    <row r="342" spans="1:8" x14ac:dyDescent="0.25">
      <c r="A342" s="33"/>
      <c r="B342" s="8" t="s">
        <v>48</v>
      </c>
      <c r="C342" s="2"/>
      <c r="D342" s="187">
        <v>10.4</v>
      </c>
      <c r="E342" s="68"/>
      <c r="F342" s="188"/>
      <c r="G342" s="90"/>
      <c r="H342" s="203">
        <f>D342*F342</f>
        <v>0</v>
      </c>
    </row>
    <row r="343" spans="1:8" ht="29.25" x14ac:dyDescent="0.25">
      <c r="A343" s="33"/>
      <c r="B343" s="20" t="s">
        <v>309</v>
      </c>
      <c r="C343" s="2"/>
      <c r="D343" s="187"/>
      <c r="E343" s="68"/>
      <c r="F343" s="88"/>
      <c r="G343" s="90"/>
      <c r="H343" s="204"/>
    </row>
    <row r="344" spans="1:8" x14ac:dyDescent="0.25">
      <c r="A344" s="33"/>
      <c r="B344" s="8" t="s">
        <v>48</v>
      </c>
      <c r="C344" s="2"/>
      <c r="D344" s="187">
        <v>3.2</v>
      </c>
      <c r="E344" s="68"/>
      <c r="F344" s="188"/>
      <c r="G344" s="90"/>
      <c r="H344" s="203">
        <f>D344*F344</f>
        <v>0</v>
      </c>
    </row>
    <row r="345" spans="1:8" x14ac:dyDescent="0.25">
      <c r="A345" s="33"/>
      <c r="B345" s="2" t="s">
        <v>291</v>
      </c>
      <c r="C345" s="2"/>
      <c r="D345" s="187"/>
      <c r="E345" s="68"/>
      <c r="F345" s="88"/>
      <c r="G345" s="90"/>
      <c r="H345" s="204"/>
    </row>
    <row r="346" spans="1:8" x14ac:dyDescent="0.25">
      <c r="A346" s="33"/>
      <c r="B346" s="8"/>
      <c r="C346" s="2"/>
      <c r="D346" s="187"/>
      <c r="E346" s="68"/>
      <c r="F346" s="88"/>
      <c r="G346" s="90"/>
      <c r="H346" s="204"/>
    </row>
    <row r="347" spans="1:8" x14ac:dyDescent="0.25">
      <c r="A347" s="33"/>
      <c r="B347" s="24" t="s">
        <v>292</v>
      </c>
      <c r="C347" s="2"/>
      <c r="D347" s="189"/>
      <c r="H347" s="204"/>
    </row>
    <row r="348" spans="1:8" x14ac:dyDescent="0.25">
      <c r="A348" s="33"/>
      <c r="B348" s="8" t="s">
        <v>293</v>
      </c>
      <c r="C348" s="2"/>
      <c r="D348" s="187">
        <v>720</v>
      </c>
      <c r="E348" s="68"/>
      <c r="F348" s="188"/>
      <c r="G348" s="90"/>
      <c r="H348" s="203">
        <f>D348*F348</f>
        <v>0</v>
      </c>
    </row>
    <row r="349" spans="1:8" x14ac:dyDescent="0.25">
      <c r="A349" s="33"/>
      <c r="B349" s="24" t="s">
        <v>294</v>
      </c>
      <c r="C349" s="2"/>
      <c r="D349" s="187"/>
      <c r="E349" s="68"/>
      <c r="F349" s="88"/>
      <c r="G349" s="90"/>
      <c r="H349" s="204"/>
    </row>
    <row r="350" spans="1:8" x14ac:dyDescent="0.25">
      <c r="A350" s="33"/>
      <c r="B350" s="8" t="s">
        <v>293</v>
      </c>
      <c r="C350" s="2"/>
      <c r="D350" s="187">
        <v>600</v>
      </c>
      <c r="E350" s="68"/>
      <c r="F350" s="188"/>
      <c r="G350" s="90"/>
      <c r="H350" s="203">
        <f>D350*F350</f>
        <v>0</v>
      </c>
    </row>
    <row r="351" spans="1:8" ht="29.25" x14ac:dyDescent="0.25">
      <c r="A351" s="33"/>
      <c r="B351" s="24" t="s">
        <v>295</v>
      </c>
      <c r="C351" s="2"/>
      <c r="D351" s="187"/>
      <c r="E351" s="68"/>
      <c r="F351" s="88"/>
      <c r="G351" s="90"/>
      <c r="H351" s="204"/>
    </row>
    <row r="352" spans="1:8" x14ac:dyDescent="0.25">
      <c r="A352" s="33"/>
      <c r="B352" s="8" t="s">
        <v>49</v>
      </c>
      <c r="C352" s="2"/>
      <c r="D352" s="187">
        <v>48</v>
      </c>
      <c r="E352" s="68"/>
      <c r="F352" s="188"/>
      <c r="G352" s="90"/>
      <c r="H352" s="203">
        <f>D352*F352</f>
        <v>0</v>
      </c>
    </row>
    <row r="353" spans="1:8" ht="71.25" x14ac:dyDescent="0.25">
      <c r="A353" s="33"/>
      <c r="B353" s="16" t="s">
        <v>296</v>
      </c>
      <c r="C353" s="2"/>
      <c r="D353" s="133"/>
      <c r="E353" s="68"/>
      <c r="F353" s="88"/>
      <c r="G353" s="90"/>
      <c r="H353" s="204"/>
    </row>
    <row r="354" spans="1:8" x14ac:dyDescent="0.25">
      <c r="A354" s="33"/>
      <c r="B354" s="8"/>
      <c r="C354" s="2"/>
      <c r="D354" s="133"/>
      <c r="E354" s="68"/>
      <c r="F354" s="88"/>
      <c r="G354" s="90"/>
      <c r="H354" s="204"/>
    </row>
    <row r="355" spans="1:8" x14ac:dyDescent="0.25">
      <c r="A355" s="33"/>
      <c r="B355" s="29" t="s">
        <v>297</v>
      </c>
      <c r="C355" s="2"/>
      <c r="D355" s="133"/>
      <c r="E355" s="68"/>
      <c r="F355" s="88"/>
      <c r="G355" s="90"/>
      <c r="H355" s="204"/>
    </row>
    <row r="356" spans="1:8" x14ac:dyDescent="0.25">
      <c r="A356" s="33"/>
      <c r="B356" s="8" t="s">
        <v>49</v>
      </c>
      <c r="C356" s="2"/>
      <c r="D356" s="172">
        <v>60</v>
      </c>
      <c r="E356" s="68"/>
      <c r="F356" s="188"/>
      <c r="G356" s="90"/>
      <c r="H356" s="203">
        <f>D356*F356</f>
        <v>0</v>
      </c>
    </row>
    <row r="357" spans="1:8" x14ac:dyDescent="0.25">
      <c r="A357" s="33"/>
      <c r="B357" s="29" t="s">
        <v>298</v>
      </c>
      <c r="C357" s="2"/>
      <c r="D357" s="172"/>
      <c r="E357" s="68"/>
      <c r="F357" s="88"/>
      <c r="G357" s="90"/>
    </row>
    <row r="358" spans="1:8" x14ac:dyDescent="0.25">
      <c r="A358" s="33"/>
      <c r="B358" s="8" t="s">
        <v>49</v>
      </c>
      <c r="C358" s="2"/>
      <c r="D358" s="172">
        <v>72</v>
      </c>
      <c r="E358" s="68"/>
      <c r="F358" s="188"/>
      <c r="G358" s="90"/>
      <c r="H358" s="203">
        <f>D358*F358</f>
        <v>0</v>
      </c>
    </row>
    <row r="359" spans="1:8" x14ac:dyDescent="0.25">
      <c r="A359" s="33"/>
      <c r="B359" s="8"/>
      <c r="C359" s="2"/>
      <c r="D359" s="172"/>
      <c r="E359" s="68"/>
      <c r="F359" s="92"/>
      <c r="G359" s="90"/>
      <c r="H359" s="204"/>
    </row>
    <row r="360" spans="1:8" ht="43.5" x14ac:dyDescent="0.25">
      <c r="A360" s="33"/>
      <c r="B360" s="20" t="s">
        <v>299</v>
      </c>
      <c r="C360" s="2"/>
      <c r="D360" s="172"/>
      <c r="E360" s="68"/>
      <c r="F360" s="88"/>
      <c r="G360" s="90"/>
      <c r="H360" s="204"/>
    </row>
    <row r="361" spans="1:8" x14ac:dyDescent="0.25">
      <c r="A361" s="33"/>
      <c r="B361" s="8" t="s">
        <v>48</v>
      </c>
      <c r="C361" s="2"/>
      <c r="D361" s="172">
        <v>0.4</v>
      </c>
      <c r="E361" s="68"/>
      <c r="F361" s="188"/>
      <c r="G361" s="90"/>
      <c r="H361" s="203">
        <f>D361*F361</f>
        <v>0</v>
      </c>
    </row>
    <row r="362" spans="1:8" x14ac:dyDescent="0.25">
      <c r="A362" s="33"/>
      <c r="B362" s="20"/>
      <c r="C362" s="20"/>
      <c r="D362" s="156"/>
      <c r="E362" s="100"/>
      <c r="F362" s="148"/>
      <c r="G362" s="102"/>
      <c r="H362" s="205"/>
    </row>
    <row r="363" spans="1:8" ht="29.25" x14ac:dyDescent="0.25">
      <c r="A363" s="33"/>
      <c r="B363" s="20" t="s">
        <v>300</v>
      </c>
      <c r="C363" s="2"/>
      <c r="D363" s="172"/>
      <c r="E363" s="68"/>
      <c r="F363" s="88"/>
      <c r="G363" s="90"/>
      <c r="H363" s="204"/>
    </row>
    <row r="364" spans="1:8" x14ac:dyDescent="0.25">
      <c r="A364" s="33"/>
      <c r="B364" s="8" t="s">
        <v>49</v>
      </c>
      <c r="C364" s="2"/>
      <c r="D364" s="172">
        <v>16</v>
      </c>
      <c r="E364" s="68"/>
      <c r="F364" s="188"/>
      <c r="G364" s="90"/>
      <c r="H364" s="203">
        <f>D364*F364</f>
        <v>0</v>
      </c>
    </row>
    <row r="365" spans="1:8" x14ac:dyDescent="0.25">
      <c r="A365" s="33"/>
      <c r="B365" s="8"/>
      <c r="C365" s="2"/>
      <c r="D365" s="172"/>
      <c r="E365" s="68"/>
      <c r="F365" s="88"/>
      <c r="G365" s="90"/>
      <c r="H365" s="204"/>
    </row>
    <row r="366" spans="1:8" ht="28.5" x14ac:dyDescent="0.25">
      <c r="A366" s="33"/>
      <c r="B366" s="16" t="s">
        <v>310</v>
      </c>
      <c r="C366" s="20"/>
      <c r="D366" s="119"/>
      <c r="E366" s="100"/>
      <c r="F366" s="101"/>
      <c r="G366" s="102"/>
      <c r="H366" s="205"/>
    </row>
    <row r="367" spans="1:8" x14ac:dyDescent="0.25">
      <c r="A367" s="33"/>
      <c r="B367" s="34" t="s">
        <v>1</v>
      </c>
      <c r="C367" s="20"/>
      <c r="D367" s="119">
        <v>4</v>
      </c>
      <c r="E367" s="100"/>
      <c r="F367" s="188"/>
      <c r="G367" s="102"/>
      <c r="H367" s="203">
        <f>D367*F367</f>
        <v>0</v>
      </c>
    </row>
    <row r="368" spans="1:8" x14ac:dyDescent="0.25">
      <c r="A368" s="33"/>
      <c r="B368" s="22"/>
      <c r="C368" s="20"/>
      <c r="D368" s="119"/>
      <c r="E368" s="100"/>
      <c r="F368" s="101"/>
      <c r="G368" s="102"/>
      <c r="H368" s="205"/>
    </row>
    <row r="369" spans="1:8" ht="29.25" x14ac:dyDescent="0.25">
      <c r="A369" s="33"/>
      <c r="B369" s="20" t="s">
        <v>301</v>
      </c>
      <c r="C369" s="20"/>
      <c r="D369" s="119"/>
      <c r="E369" s="100"/>
      <c r="F369" s="101"/>
      <c r="G369" s="102"/>
      <c r="H369" s="205"/>
    </row>
    <row r="370" spans="1:8" x14ac:dyDescent="0.25">
      <c r="A370" s="33"/>
      <c r="B370" s="34" t="s">
        <v>1</v>
      </c>
      <c r="C370" s="20"/>
      <c r="D370" s="187">
        <v>12</v>
      </c>
      <c r="E370" s="100"/>
      <c r="F370" s="188"/>
      <c r="G370" s="102"/>
      <c r="H370" s="203">
        <f>D370*F370</f>
        <v>0</v>
      </c>
    </row>
    <row r="371" spans="1:8" x14ac:dyDescent="0.25">
      <c r="A371" s="33"/>
      <c r="B371" s="34"/>
      <c r="C371" s="20"/>
      <c r="D371" s="187"/>
      <c r="E371" s="100"/>
      <c r="F371" s="92"/>
      <c r="G371" s="102"/>
      <c r="H371" s="204"/>
    </row>
    <row r="372" spans="1:8" ht="29.25" x14ac:dyDescent="0.25">
      <c r="A372" s="33"/>
      <c r="B372" s="20" t="s">
        <v>302</v>
      </c>
      <c r="C372" s="20"/>
      <c r="D372" s="187"/>
      <c r="E372" s="100"/>
      <c r="F372" s="101"/>
      <c r="G372" s="102"/>
      <c r="H372" s="205"/>
    </row>
    <row r="373" spans="1:8" x14ac:dyDescent="0.25">
      <c r="A373" s="33"/>
      <c r="B373" s="34" t="s">
        <v>1</v>
      </c>
      <c r="C373" s="20"/>
      <c r="D373" s="187">
        <v>4</v>
      </c>
      <c r="E373" s="100"/>
      <c r="F373" s="188"/>
      <c r="G373" s="102"/>
      <c r="H373" s="203">
        <f>D373*F373</f>
        <v>0</v>
      </c>
    </row>
    <row r="374" spans="1:8" x14ac:dyDescent="0.25">
      <c r="A374" s="33"/>
      <c r="B374" s="34"/>
      <c r="C374" s="20"/>
      <c r="D374" s="201"/>
      <c r="E374" s="100"/>
      <c r="G374" s="102"/>
      <c r="H374" s="204"/>
    </row>
    <row r="375" spans="1:8" ht="29.25" x14ac:dyDescent="0.25">
      <c r="A375" s="33"/>
      <c r="B375" s="20" t="s">
        <v>303</v>
      </c>
      <c r="C375" s="20"/>
      <c r="D375" s="201"/>
      <c r="E375" s="100"/>
      <c r="F375" s="148"/>
      <c r="G375" s="102"/>
      <c r="H375" s="205"/>
    </row>
    <row r="376" spans="1:8" x14ac:dyDescent="0.25">
      <c r="A376" s="33"/>
      <c r="B376" s="34" t="s">
        <v>1</v>
      </c>
      <c r="C376" s="20"/>
      <c r="D376" s="200">
        <v>10</v>
      </c>
      <c r="E376" s="100"/>
      <c r="F376" s="151"/>
      <c r="G376" s="102"/>
      <c r="H376" s="203">
        <f>D376*F376</f>
        <v>0</v>
      </c>
    </row>
    <row r="377" spans="1:8" x14ac:dyDescent="0.25">
      <c r="A377" s="33"/>
      <c r="B377" s="34"/>
      <c r="C377" s="20"/>
      <c r="D377" s="201"/>
      <c r="E377" s="100"/>
      <c r="G377" s="102"/>
    </row>
    <row r="378" spans="1:8" x14ac:dyDescent="0.25">
      <c r="A378" s="33"/>
      <c r="B378" s="20" t="s">
        <v>311</v>
      </c>
      <c r="C378" s="20"/>
      <c r="D378" s="201"/>
      <c r="E378" s="100"/>
      <c r="F378" s="148"/>
      <c r="G378" s="102"/>
      <c r="H378" s="101"/>
    </row>
    <row r="379" spans="1:8" x14ac:dyDescent="0.25">
      <c r="A379" s="33"/>
      <c r="B379" s="20"/>
      <c r="C379" s="20"/>
      <c r="D379" s="201"/>
      <c r="E379" s="100"/>
      <c r="F379" s="148"/>
      <c r="G379" s="102"/>
      <c r="H379" s="101"/>
    </row>
    <row r="380" spans="1:8" ht="29.25" x14ac:dyDescent="0.25">
      <c r="A380" s="33"/>
      <c r="B380" s="20" t="s">
        <v>304</v>
      </c>
      <c r="C380" s="20"/>
      <c r="D380" s="201"/>
      <c r="E380" s="100"/>
      <c r="F380" s="148"/>
      <c r="G380" s="102"/>
      <c r="H380" s="205"/>
    </row>
    <row r="381" spans="1:8" x14ac:dyDescent="0.25">
      <c r="A381" s="33"/>
      <c r="B381" s="34" t="s">
        <v>1</v>
      </c>
      <c r="C381" s="20"/>
      <c r="D381" s="201">
        <v>4</v>
      </c>
      <c r="E381" s="100"/>
      <c r="F381" s="149"/>
      <c r="G381" s="102"/>
      <c r="H381" s="203">
        <f>D381*F381</f>
        <v>0</v>
      </c>
    </row>
    <row r="382" spans="1:8" x14ac:dyDescent="0.25">
      <c r="A382" s="33"/>
      <c r="B382" s="20"/>
      <c r="C382" s="20"/>
      <c r="D382" s="201"/>
      <c r="E382" s="100"/>
      <c r="F382" s="148"/>
      <c r="G382" s="102"/>
      <c r="H382" s="205"/>
    </row>
    <row r="383" spans="1:8" ht="29.25" x14ac:dyDescent="0.25">
      <c r="A383" s="33"/>
      <c r="B383" s="20" t="s">
        <v>319</v>
      </c>
      <c r="C383" s="20"/>
      <c r="D383" s="201"/>
      <c r="E383" s="100"/>
      <c r="F383" s="148"/>
      <c r="G383" s="102"/>
      <c r="H383" s="205"/>
    </row>
    <row r="384" spans="1:8" x14ac:dyDescent="0.25">
      <c r="A384" s="33"/>
      <c r="B384" s="34" t="s">
        <v>1</v>
      </c>
      <c r="C384" s="20"/>
      <c r="D384" s="201">
        <v>16</v>
      </c>
      <c r="E384" s="100"/>
      <c r="F384" s="149"/>
      <c r="G384" s="102"/>
      <c r="H384" s="203">
        <f>D384*F384</f>
        <v>0</v>
      </c>
    </row>
    <row r="385" spans="1:8" x14ac:dyDescent="0.25">
      <c r="A385" s="33"/>
      <c r="B385" s="20"/>
      <c r="C385" s="20"/>
      <c r="D385" s="126"/>
      <c r="E385" s="100"/>
      <c r="F385" s="148"/>
      <c r="G385" s="102"/>
      <c r="H385" s="205"/>
    </row>
    <row r="386" spans="1:8" x14ac:dyDescent="0.25">
      <c r="A386" s="33"/>
      <c r="B386" s="20"/>
      <c r="C386" s="20"/>
      <c r="D386" s="156"/>
      <c r="E386" s="100"/>
      <c r="F386" s="148"/>
      <c r="G386" s="102"/>
      <c r="H386" s="101"/>
    </row>
    <row r="387" spans="1:8" ht="45" x14ac:dyDescent="0.25">
      <c r="A387" s="33"/>
      <c r="B387" s="21" t="s">
        <v>331</v>
      </c>
      <c r="C387" s="20"/>
      <c r="D387" s="156"/>
      <c r="E387" s="100"/>
      <c r="F387" s="148"/>
      <c r="G387" s="102"/>
      <c r="H387" s="101"/>
    </row>
    <row r="388" spans="1:8" x14ac:dyDescent="0.25">
      <c r="A388" s="33"/>
      <c r="B388" s="35"/>
      <c r="C388" s="20"/>
      <c r="D388" s="156"/>
      <c r="E388" s="100"/>
      <c r="F388" s="148"/>
      <c r="G388" s="102"/>
      <c r="H388" s="101"/>
    </row>
    <row r="389" spans="1:8" ht="30" x14ac:dyDescent="0.25">
      <c r="A389" s="37"/>
      <c r="B389" s="134" t="s">
        <v>346</v>
      </c>
      <c r="C389" s="32"/>
      <c r="D389" s="156"/>
      <c r="E389" s="103"/>
      <c r="F389" s="148"/>
      <c r="G389" s="102"/>
      <c r="H389" s="101"/>
    </row>
    <row r="390" spans="1:8" x14ac:dyDescent="0.25">
      <c r="A390" s="37"/>
      <c r="B390" s="32"/>
      <c r="C390" s="32"/>
      <c r="D390" s="156"/>
      <c r="E390" s="103"/>
      <c r="F390" s="148"/>
      <c r="G390" s="102"/>
      <c r="H390" s="101"/>
    </row>
    <row r="391" spans="1:8" ht="29.25" x14ac:dyDescent="0.25">
      <c r="A391" s="37"/>
      <c r="B391" s="32" t="s">
        <v>332</v>
      </c>
      <c r="C391" s="32"/>
      <c r="D391" s="156"/>
      <c r="E391" s="103"/>
      <c r="F391" s="148"/>
      <c r="G391" s="102"/>
      <c r="H391" s="101"/>
    </row>
    <row r="392" spans="1:8" x14ac:dyDescent="0.25">
      <c r="A392" s="37"/>
      <c r="B392" s="32"/>
      <c r="C392" s="32"/>
      <c r="D392" s="126"/>
      <c r="E392" s="103"/>
      <c r="F392" s="148"/>
      <c r="G392" s="102"/>
      <c r="H392" s="101"/>
    </row>
    <row r="393" spans="1:8" x14ac:dyDescent="0.25">
      <c r="A393" s="37"/>
      <c r="B393" s="39" t="s">
        <v>347</v>
      </c>
      <c r="C393" s="32"/>
      <c r="D393" s="126"/>
      <c r="E393" s="103"/>
      <c r="F393" s="148"/>
      <c r="G393" s="102"/>
      <c r="H393" s="101"/>
    </row>
    <row r="394" spans="1:8" x14ac:dyDescent="0.25">
      <c r="A394" s="37"/>
      <c r="B394" s="40" t="s">
        <v>48</v>
      </c>
      <c r="C394" s="32"/>
      <c r="D394" s="156">
        <v>1.6</v>
      </c>
      <c r="E394" s="103"/>
      <c r="F394" s="149"/>
      <c r="G394" s="102"/>
      <c r="H394" s="203">
        <f>D394*F394</f>
        <v>0</v>
      </c>
    </row>
    <row r="395" spans="1:8" x14ac:dyDescent="0.25">
      <c r="A395" s="37"/>
      <c r="B395" s="40"/>
      <c r="C395" s="32"/>
      <c r="D395" s="126"/>
      <c r="E395" s="103"/>
      <c r="F395" s="148"/>
      <c r="G395" s="102"/>
      <c r="H395" s="205"/>
    </row>
    <row r="396" spans="1:8" ht="29.25" x14ac:dyDescent="0.25">
      <c r="A396" s="37"/>
      <c r="B396" s="32" t="s">
        <v>333</v>
      </c>
      <c r="C396" s="32"/>
      <c r="D396" s="126"/>
      <c r="E396" s="103"/>
      <c r="F396" s="148"/>
      <c r="G396" s="102"/>
      <c r="H396" s="205"/>
    </row>
    <row r="397" spans="1:8" x14ac:dyDescent="0.25">
      <c r="A397" s="37"/>
      <c r="B397" s="40"/>
      <c r="C397" s="32"/>
      <c r="D397" s="126"/>
      <c r="E397" s="103"/>
      <c r="F397" s="148"/>
      <c r="G397" s="102"/>
      <c r="H397" s="205"/>
    </row>
    <row r="398" spans="1:8" x14ac:dyDescent="0.25">
      <c r="A398" s="37"/>
      <c r="B398" s="38" t="s">
        <v>240</v>
      </c>
      <c r="C398" s="32"/>
      <c r="D398" s="126"/>
      <c r="E398" s="103"/>
      <c r="F398" s="148"/>
      <c r="G398" s="102"/>
      <c r="H398" s="205"/>
    </row>
    <row r="399" spans="1:8" x14ac:dyDescent="0.25">
      <c r="A399" s="37"/>
      <c r="B399" s="38"/>
      <c r="C399" s="32"/>
      <c r="D399" s="156"/>
      <c r="E399" s="103"/>
      <c r="F399" s="148"/>
      <c r="G399" s="102"/>
      <c r="H399" s="205"/>
    </row>
    <row r="400" spans="1:8" x14ac:dyDescent="0.25">
      <c r="A400" s="37"/>
      <c r="B400" s="39" t="str">
        <f>B393</f>
        <v>kom 8</v>
      </c>
      <c r="C400" s="32"/>
      <c r="D400" s="156">
        <v>8</v>
      </c>
      <c r="E400" s="103"/>
      <c r="F400" s="149"/>
      <c r="G400" s="102"/>
      <c r="H400" s="203">
        <f>D400*F400</f>
        <v>0</v>
      </c>
    </row>
    <row r="401" spans="1:8" x14ac:dyDescent="0.25">
      <c r="A401" s="37"/>
      <c r="B401" s="40"/>
      <c r="C401" s="32"/>
      <c r="D401" s="156"/>
      <c r="E401" s="103"/>
      <c r="F401" s="148"/>
      <c r="G401" s="102"/>
      <c r="H401" s="205"/>
    </row>
    <row r="402" spans="1:8" x14ac:dyDescent="0.25">
      <c r="A402" s="37"/>
      <c r="B402" s="38" t="s">
        <v>334</v>
      </c>
      <c r="C402" s="32"/>
      <c r="D402" s="156"/>
      <c r="E402" s="103"/>
      <c r="F402" s="148"/>
      <c r="G402" s="102"/>
      <c r="H402" s="205"/>
    </row>
    <row r="403" spans="1:8" x14ac:dyDescent="0.25">
      <c r="A403" s="37"/>
      <c r="B403" s="40"/>
      <c r="C403" s="32"/>
      <c r="D403" s="126"/>
      <c r="E403" s="103"/>
      <c r="F403" s="148"/>
      <c r="G403" s="102"/>
      <c r="H403" s="205"/>
    </row>
    <row r="404" spans="1:8" ht="57.75" x14ac:dyDescent="0.25">
      <c r="A404" s="37"/>
      <c r="B404" s="38" t="s">
        <v>411</v>
      </c>
      <c r="C404" s="32"/>
      <c r="D404" s="126"/>
      <c r="E404" s="103"/>
      <c r="F404" s="148"/>
      <c r="G404" s="102"/>
      <c r="H404" s="205"/>
    </row>
    <row r="405" spans="1:8" x14ac:dyDescent="0.25">
      <c r="A405" s="37"/>
      <c r="B405" s="40"/>
      <c r="C405" s="32"/>
      <c r="D405" s="126"/>
      <c r="E405" s="103"/>
      <c r="F405" s="148"/>
      <c r="G405" s="102"/>
      <c r="H405" s="205"/>
    </row>
    <row r="406" spans="1:8" x14ac:dyDescent="0.25">
      <c r="A406" s="37"/>
      <c r="B406" s="38" t="s">
        <v>137</v>
      </c>
      <c r="C406" s="32"/>
      <c r="D406" s="126"/>
      <c r="E406" s="103"/>
      <c r="F406" s="148"/>
      <c r="G406" s="102"/>
      <c r="H406" s="205"/>
    </row>
    <row r="407" spans="1:8" x14ac:dyDescent="0.25">
      <c r="A407" s="37"/>
      <c r="B407" s="40" t="s">
        <v>49</v>
      </c>
      <c r="C407" s="32"/>
      <c r="D407" s="156">
        <f>D400*2</f>
        <v>16</v>
      </c>
      <c r="E407" s="103"/>
      <c r="F407" s="149"/>
      <c r="G407" s="102"/>
      <c r="H407" s="203">
        <f>D407*F407</f>
        <v>0</v>
      </c>
    </row>
    <row r="408" spans="1:8" x14ac:dyDescent="0.25">
      <c r="A408" s="37"/>
      <c r="B408" s="32" t="s">
        <v>138</v>
      </c>
      <c r="C408" s="32"/>
      <c r="D408" s="126"/>
      <c r="E408" s="103"/>
      <c r="F408" s="148"/>
      <c r="G408" s="102"/>
      <c r="H408" s="205"/>
    </row>
    <row r="409" spans="1:8" x14ac:dyDescent="0.25">
      <c r="A409" s="37"/>
      <c r="B409" s="40" t="s">
        <v>48</v>
      </c>
      <c r="C409" s="32"/>
      <c r="D409" s="156">
        <f>D407*0.05</f>
        <v>0.8</v>
      </c>
      <c r="E409" s="103"/>
      <c r="F409" s="149"/>
      <c r="G409" s="102"/>
      <c r="H409" s="203">
        <f>D409*F409</f>
        <v>0</v>
      </c>
    </row>
    <row r="410" spans="1:8" x14ac:dyDescent="0.25">
      <c r="A410" s="37"/>
      <c r="B410" s="32" t="s">
        <v>139</v>
      </c>
      <c r="C410" s="32"/>
      <c r="D410" s="126"/>
      <c r="E410" s="103"/>
      <c r="F410" s="148"/>
      <c r="G410" s="102"/>
      <c r="H410" s="205"/>
    </row>
    <row r="411" spans="1:8" x14ac:dyDescent="0.25">
      <c r="A411" s="37"/>
      <c r="B411" s="40" t="s">
        <v>48</v>
      </c>
      <c r="C411" s="32"/>
      <c r="D411" s="156">
        <f>D407*0.4</f>
        <v>6.4</v>
      </c>
      <c r="E411" s="103"/>
      <c r="F411" s="149"/>
      <c r="G411" s="102"/>
      <c r="H411" s="203">
        <f>D411*F411</f>
        <v>0</v>
      </c>
    </row>
    <row r="412" spans="1:8" x14ac:dyDescent="0.25">
      <c r="A412" s="37"/>
      <c r="B412" s="40"/>
      <c r="C412" s="32"/>
      <c r="D412" s="156"/>
      <c r="E412" s="103"/>
      <c r="F412" s="148"/>
      <c r="G412" s="102"/>
      <c r="H412" s="205"/>
    </row>
    <row r="413" spans="1:8" ht="29.25" x14ac:dyDescent="0.25">
      <c r="A413" s="37"/>
      <c r="B413" s="38" t="s">
        <v>140</v>
      </c>
      <c r="C413" s="32"/>
      <c r="D413" s="156"/>
      <c r="E413" s="103"/>
      <c r="F413" s="148"/>
      <c r="G413" s="102"/>
      <c r="H413" s="205"/>
    </row>
    <row r="414" spans="1:8" x14ac:dyDescent="0.25">
      <c r="A414" s="37"/>
      <c r="B414" s="40" t="s">
        <v>7</v>
      </c>
      <c r="C414" s="32"/>
      <c r="D414" s="156">
        <f>D400*6</f>
        <v>48</v>
      </c>
      <c r="E414" s="103"/>
      <c r="F414" s="149"/>
      <c r="G414" s="102"/>
      <c r="H414" s="203">
        <f>D414*F414</f>
        <v>0</v>
      </c>
    </row>
    <row r="415" spans="1:8" x14ac:dyDescent="0.25">
      <c r="A415" s="37"/>
      <c r="B415" s="40"/>
      <c r="C415" s="32"/>
      <c r="D415" s="126"/>
      <c r="E415" s="103"/>
      <c r="G415" s="102"/>
    </row>
    <row r="416" spans="1:8" ht="45" x14ac:dyDescent="0.25">
      <c r="A416" s="37"/>
      <c r="B416" s="21" t="s">
        <v>254</v>
      </c>
      <c r="C416" s="20"/>
      <c r="D416" s="156"/>
      <c r="E416" s="100"/>
      <c r="F416" s="148"/>
      <c r="G416" s="102"/>
      <c r="H416" s="101"/>
    </row>
    <row r="417" spans="1:8" x14ac:dyDescent="0.25">
      <c r="A417" s="37"/>
      <c r="B417" s="35"/>
      <c r="C417" s="20"/>
      <c r="D417" s="156"/>
      <c r="E417" s="100"/>
      <c r="F417" s="148"/>
      <c r="G417" s="102"/>
      <c r="H417" s="101"/>
    </row>
    <row r="418" spans="1:8" ht="30" x14ac:dyDescent="0.25">
      <c r="A418" s="37"/>
      <c r="B418" s="134" t="s">
        <v>328</v>
      </c>
      <c r="C418" s="32"/>
      <c r="D418" s="156"/>
      <c r="E418" s="103"/>
      <c r="F418" s="148"/>
      <c r="G418" s="102"/>
      <c r="H418" s="101"/>
    </row>
    <row r="419" spans="1:8" x14ac:dyDescent="0.25">
      <c r="A419" s="37"/>
      <c r="B419" s="32"/>
      <c r="C419" s="32"/>
      <c r="D419" s="156"/>
      <c r="E419" s="103"/>
      <c r="F419" s="148"/>
      <c r="G419" s="102"/>
      <c r="H419" s="101"/>
    </row>
    <row r="420" spans="1:8" ht="28.5" x14ac:dyDescent="0.25">
      <c r="A420" s="37"/>
      <c r="B420" s="181" t="s">
        <v>255</v>
      </c>
      <c r="C420" s="32"/>
      <c r="D420" s="156"/>
      <c r="E420" s="103"/>
      <c r="F420" s="148"/>
      <c r="G420" s="102"/>
      <c r="H420" s="101"/>
    </row>
    <row r="421" spans="1:8" x14ac:dyDescent="0.25">
      <c r="A421" s="37"/>
      <c r="B421" s="32"/>
      <c r="C421" s="32"/>
      <c r="D421" s="156"/>
      <c r="E421" s="103"/>
      <c r="F421" s="148"/>
      <c r="G421" s="102"/>
      <c r="H421" s="101"/>
    </row>
    <row r="422" spans="1:8" x14ac:dyDescent="0.25">
      <c r="A422" s="37"/>
      <c r="B422" s="39" t="s">
        <v>329</v>
      </c>
      <c r="C422" s="32"/>
      <c r="D422" s="156"/>
      <c r="E422" s="103"/>
      <c r="F422" s="148"/>
      <c r="G422" s="102"/>
      <c r="H422" s="205"/>
    </row>
    <row r="423" spans="1:8" ht="17.25" x14ac:dyDescent="0.25">
      <c r="A423" s="37"/>
      <c r="B423" s="7" t="s">
        <v>13</v>
      </c>
      <c r="C423" s="32"/>
      <c r="D423" s="156">
        <v>0.1</v>
      </c>
      <c r="E423" s="103"/>
      <c r="F423" s="149"/>
      <c r="G423" s="102"/>
      <c r="H423" s="203">
        <f>D423*F423</f>
        <v>0</v>
      </c>
    </row>
    <row r="424" spans="1:8" x14ac:dyDescent="0.25">
      <c r="A424" s="37"/>
      <c r="B424" s="40"/>
      <c r="C424" s="32"/>
      <c r="D424" s="126"/>
      <c r="E424" s="103"/>
      <c r="G424" s="102"/>
      <c r="H424" s="204"/>
    </row>
    <row r="425" spans="1:8" ht="57.75" x14ac:dyDescent="0.25">
      <c r="A425" s="37"/>
      <c r="B425" s="32" t="s">
        <v>256</v>
      </c>
      <c r="C425" s="32"/>
      <c r="D425" s="156"/>
      <c r="E425" s="103"/>
      <c r="F425" s="148"/>
      <c r="G425" s="102"/>
      <c r="H425" s="205"/>
    </row>
    <row r="426" spans="1:8" x14ac:dyDescent="0.25">
      <c r="A426" s="37"/>
      <c r="B426" s="32"/>
      <c r="C426" s="32"/>
      <c r="D426" s="156"/>
      <c r="E426" s="103"/>
      <c r="F426" s="148"/>
      <c r="G426" s="102"/>
      <c r="H426" s="205"/>
    </row>
    <row r="427" spans="1:8" x14ac:dyDescent="0.25">
      <c r="A427" s="37"/>
      <c r="B427" s="39" t="str">
        <f>B422</f>
        <v>kom 1</v>
      </c>
      <c r="C427" s="32"/>
      <c r="D427" s="156"/>
      <c r="E427" s="103"/>
      <c r="F427" s="148"/>
      <c r="G427" s="102"/>
      <c r="H427" s="205"/>
    </row>
    <row r="428" spans="1:8" ht="17.25" x14ac:dyDescent="0.25">
      <c r="A428" s="37"/>
      <c r="B428" s="7" t="s">
        <v>13</v>
      </c>
      <c r="C428" s="32"/>
      <c r="D428" s="156">
        <f>D423</f>
        <v>0.1</v>
      </c>
      <c r="E428" s="103"/>
      <c r="F428" s="149"/>
      <c r="G428" s="102"/>
      <c r="H428" s="203">
        <f>D428*F428</f>
        <v>0</v>
      </c>
    </row>
    <row r="429" spans="1:8" x14ac:dyDescent="0.25">
      <c r="A429" s="37"/>
      <c r="B429" s="175"/>
      <c r="C429" s="32"/>
      <c r="D429" s="126"/>
      <c r="E429" s="103"/>
      <c r="G429" s="102"/>
      <c r="H429" s="204"/>
    </row>
    <row r="430" spans="1:8" x14ac:dyDescent="0.25">
      <c r="A430" s="37"/>
      <c r="B430" s="38" t="s">
        <v>257</v>
      </c>
      <c r="C430" s="32"/>
      <c r="D430" s="156"/>
      <c r="E430" s="103"/>
      <c r="F430" s="148"/>
      <c r="G430" s="102"/>
      <c r="H430" s="205"/>
    </row>
    <row r="431" spans="1:8" x14ac:dyDescent="0.25">
      <c r="A431" s="37"/>
      <c r="B431" s="40"/>
      <c r="C431" s="32"/>
      <c r="D431" s="156"/>
      <c r="E431" s="103"/>
      <c r="F431" s="148"/>
      <c r="G431" s="102"/>
      <c r="H431" s="205"/>
    </row>
    <row r="432" spans="1:8" ht="57.75" x14ac:dyDescent="0.25">
      <c r="A432" s="37"/>
      <c r="B432" s="38" t="s">
        <v>330</v>
      </c>
      <c r="C432" s="32"/>
      <c r="D432" s="156"/>
      <c r="E432" s="103"/>
      <c r="F432" s="148"/>
      <c r="G432" s="102"/>
      <c r="H432" s="205"/>
    </row>
    <row r="433" spans="1:8" x14ac:dyDescent="0.25">
      <c r="A433" s="37"/>
      <c r="B433" s="40"/>
      <c r="C433" s="32"/>
      <c r="D433" s="156"/>
      <c r="E433" s="103"/>
      <c r="F433" s="148"/>
      <c r="G433" s="102"/>
      <c r="H433" s="205"/>
    </row>
    <row r="434" spans="1:8" x14ac:dyDescent="0.25">
      <c r="A434" s="37"/>
      <c r="B434" s="38" t="s">
        <v>137</v>
      </c>
      <c r="C434" s="32"/>
      <c r="D434" s="156"/>
      <c r="E434" s="103"/>
      <c r="F434" s="148"/>
      <c r="G434" s="102"/>
      <c r="H434" s="205"/>
    </row>
    <row r="435" spans="1:8" ht="17.25" x14ac:dyDescent="0.25">
      <c r="A435" s="37"/>
      <c r="B435" s="7" t="s">
        <v>258</v>
      </c>
      <c r="C435" s="32"/>
      <c r="D435" s="156">
        <v>1</v>
      </c>
      <c r="E435" s="103"/>
      <c r="F435" s="149"/>
      <c r="G435" s="102"/>
      <c r="H435" s="203">
        <f>D435*F435</f>
        <v>0</v>
      </c>
    </row>
    <row r="436" spans="1:8" x14ac:dyDescent="0.25">
      <c r="A436" s="37"/>
      <c r="B436" s="32" t="s">
        <v>138</v>
      </c>
      <c r="C436" s="32"/>
      <c r="D436" s="156"/>
      <c r="E436" s="103"/>
      <c r="F436" s="148"/>
      <c r="G436" s="102"/>
      <c r="H436" s="205"/>
    </row>
    <row r="437" spans="1:8" ht="17.25" x14ac:dyDescent="0.25">
      <c r="A437" s="37"/>
      <c r="B437" s="7" t="s">
        <v>13</v>
      </c>
      <c r="C437" s="32"/>
      <c r="D437" s="156">
        <f>D435*0.05</f>
        <v>0.05</v>
      </c>
      <c r="E437" s="103"/>
      <c r="F437" s="149"/>
      <c r="G437" s="102"/>
      <c r="H437" s="203">
        <f>D437*F437</f>
        <v>0</v>
      </c>
    </row>
    <row r="438" spans="1:8" x14ac:dyDescent="0.25">
      <c r="A438" s="37"/>
      <c r="B438" s="32" t="s">
        <v>139</v>
      </c>
      <c r="C438" s="32"/>
      <c r="D438" s="156"/>
      <c r="E438" s="103"/>
      <c r="F438" s="148"/>
      <c r="G438" s="102"/>
      <c r="H438" s="205"/>
    </row>
    <row r="439" spans="1:8" ht="17.25" x14ac:dyDescent="0.25">
      <c r="A439" s="37"/>
      <c r="B439" s="7" t="s">
        <v>13</v>
      </c>
      <c r="C439" s="32"/>
      <c r="D439" s="156">
        <f>D435*0.4</f>
        <v>0.4</v>
      </c>
      <c r="E439" s="103"/>
      <c r="F439" s="149"/>
      <c r="G439" s="102"/>
      <c r="H439" s="203">
        <f>D439*F439</f>
        <v>0</v>
      </c>
    </row>
    <row r="440" spans="1:8" x14ac:dyDescent="0.25">
      <c r="A440" s="37"/>
      <c r="B440" s="40"/>
      <c r="C440" s="32"/>
      <c r="D440" s="156"/>
      <c r="E440" s="103"/>
      <c r="F440" s="148"/>
      <c r="G440" s="102"/>
      <c r="H440" s="205"/>
    </row>
    <row r="441" spans="1:8" ht="29.25" x14ac:dyDescent="0.25">
      <c r="A441" s="37"/>
      <c r="B441" s="38" t="s">
        <v>140</v>
      </c>
      <c r="C441" s="32"/>
      <c r="D441" s="156"/>
      <c r="E441" s="103"/>
      <c r="F441" s="148"/>
      <c r="G441" s="102"/>
      <c r="H441" s="101"/>
    </row>
    <row r="442" spans="1:8" x14ac:dyDescent="0.25">
      <c r="A442" s="37"/>
      <c r="B442" s="40" t="s">
        <v>7</v>
      </c>
      <c r="C442" s="32"/>
      <c r="D442" s="156">
        <f>D435*4</f>
        <v>4</v>
      </c>
      <c r="E442" s="103"/>
      <c r="F442" s="149"/>
      <c r="G442" s="102"/>
      <c r="H442" s="203">
        <f>D442*F442</f>
        <v>0</v>
      </c>
    </row>
    <row r="443" spans="1:8" x14ac:dyDescent="0.25">
      <c r="A443" s="37"/>
      <c r="B443" s="40"/>
      <c r="C443" s="32"/>
      <c r="D443" s="126"/>
      <c r="E443" s="103"/>
      <c r="G443" s="102"/>
    </row>
    <row r="444" spans="1:8" x14ac:dyDescent="0.25">
      <c r="A444" s="33"/>
      <c r="B444" s="34"/>
      <c r="C444" s="20"/>
      <c r="D444" s="126"/>
      <c r="E444" s="100"/>
      <c r="F444" s="148"/>
      <c r="G444" s="102"/>
    </row>
    <row r="445" spans="1:8" x14ac:dyDescent="0.25">
      <c r="A445" s="12"/>
      <c r="B445" s="13"/>
      <c r="C445" s="77"/>
      <c r="D445" s="124"/>
      <c r="E445" s="95"/>
      <c r="F445" s="153"/>
      <c r="G445" s="96"/>
      <c r="H445" s="97"/>
    </row>
    <row r="446" spans="1:8" x14ac:dyDescent="0.25">
      <c r="A446" s="36" t="s">
        <v>184</v>
      </c>
      <c r="B446" s="42" t="s">
        <v>50</v>
      </c>
      <c r="G446" s="94"/>
      <c r="H446" s="203">
        <f>SUM(H335:H444)</f>
        <v>0</v>
      </c>
    </row>
    <row r="447" spans="1:8" x14ac:dyDescent="0.25">
      <c r="A447" s="14"/>
      <c r="B447" s="15"/>
      <c r="C447" s="78"/>
      <c r="D447" s="125"/>
      <c r="E447" s="98"/>
      <c r="F447" s="149"/>
      <c r="G447" s="94"/>
      <c r="H447" s="91"/>
    </row>
    <row r="448" spans="1:8" x14ac:dyDescent="0.25">
      <c r="A448" s="37"/>
      <c r="B448" s="40"/>
      <c r="C448" s="32"/>
      <c r="D448" s="126"/>
      <c r="E448" s="103"/>
      <c r="F448" s="148"/>
      <c r="G448" s="102"/>
      <c r="H448" s="101"/>
    </row>
    <row r="449" spans="1:8" x14ac:dyDescent="0.25">
      <c r="A449" s="37" t="s">
        <v>185</v>
      </c>
      <c r="B449" s="43" t="s">
        <v>51</v>
      </c>
      <c r="C449" s="41"/>
      <c r="D449" s="127"/>
      <c r="E449" s="104"/>
      <c r="F449" s="154"/>
      <c r="G449" s="114"/>
      <c r="H449" s="113"/>
    </row>
    <row r="450" spans="1:8" x14ac:dyDescent="0.25">
      <c r="A450" s="37"/>
      <c r="B450" s="44"/>
      <c r="C450" s="41"/>
      <c r="D450" s="127"/>
      <c r="E450" s="104"/>
      <c r="F450" s="154"/>
      <c r="G450" s="114"/>
      <c r="H450" s="113"/>
    </row>
    <row r="451" spans="1:8" x14ac:dyDescent="0.25">
      <c r="A451" s="37"/>
      <c r="B451" s="43" t="s">
        <v>52</v>
      </c>
      <c r="C451" s="41"/>
      <c r="D451" s="127"/>
      <c r="E451" s="104"/>
      <c r="F451" s="154"/>
      <c r="G451" s="114"/>
      <c r="H451" s="113"/>
    </row>
    <row r="452" spans="1:8" x14ac:dyDescent="0.25">
      <c r="A452" s="37"/>
      <c r="B452" s="43"/>
      <c r="C452" s="41"/>
      <c r="D452" s="127"/>
      <c r="E452" s="104"/>
      <c r="F452" s="154"/>
      <c r="G452" s="114"/>
      <c r="H452" s="113"/>
    </row>
    <row r="453" spans="1:8" ht="57" x14ac:dyDescent="0.25">
      <c r="B453" s="35" t="s">
        <v>131</v>
      </c>
      <c r="C453" s="26"/>
      <c r="D453" s="122"/>
      <c r="E453" s="10"/>
      <c r="F453" s="152"/>
      <c r="G453" s="11"/>
      <c r="H453" s="93"/>
    </row>
    <row r="454" spans="1:8" x14ac:dyDescent="0.25">
      <c r="B454" s="35"/>
      <c r="C454" s="26"/>
      <c r="D454" s="122"/>
      <c r="E454" s="10"/>
      <c r="F454" s="152"/>
      <c r="G454" s="11"/>
      <c r="H454" s="93"/>
    </row>
    <row r="455" spans="1:8" ht="28.5" x14ac:dyDescent="0.25">
      <c r="B455" s="47" t="s">
        <v>54</v>
      </c>
      <c r="D455" s="123"/>
      <c r="H455" s="87"/>
    </row>
    <row r="456" spans="1:8" x14ac:dyDescent="0.25">
      <c r="B456" s="47"/>
      <c r="D456" s="123"/>
      <c r="H456" s="87"/>
    </row>
    <row r="457" spans="1:8" x14ac:dyDescent="0.25">
      <c r="B457" s="47" t="s">
        <v>55</v>
      </c>
      <c r="D457" s="123"/>
      <c r="H457" s="87"/>
    </row>
    <row r="458" spans="1:8" x14ac:dyDescent="0.25">
      <c r="B458" s="47" t="s">
        <v>56</v>
      </c>
      <c r="D458" s="123"/>
      <c r="H458" s="87"/>
    </row>
    <row r="459" spans="1:8" x14ac:dyDescent="0.25">
      <c r="B459" s="47" t="s">
        <v>57</v>
      </c>
      <c r="D459" s="123"/>
      <c r="H459" s="87"/>
    </row>
    <row r="460" spans="1:8" x14ac:dyDescent="0.25">
      <c r="B460" s="47" t="s">
        <v>58</v>
      </c>
      <c r="D460" s="123"/>
      <c r="H460" s="87"/>
    </row>
    <row r="461" spans="1:8" x14ac:dyDescent="0.25">
      <c r="B461" s="47" t="s">
        <v>59</v>
      </c>
      <c r="D461" s="123"/>
      <c r="H461" s="87"/>
    </row>
    <row r="462" spans="1:8" x14ac:dyDescent="0.25">
      <c r="B462" s="47"/>
      <c r="D462" s="123"/>
      <c r="H462" s="87"/>
    </row>
    <row r="463" spans="1:8" ht="28.5" x14ac:dyDescent="0.25">
      <c r="B463" s="48" t="s">
        <v>60</v>
      </c>
      <c r="D463" s="123"/>
      <c r="H463" s="87"/>
    </row>
    <row r="464" spans="1:8" x14ac:dyDescent="0.25">
      <c r="B464" s="48"/>
      <c r="D464" s="123"/>
      <c r="H464" s="87"/>
    </row>
    <row r="465" spans="2:8" ht="42.75" x14ac:dyDescent="0.25">
      <c r="B465" s="49" t="s">
        <v>61</v>
      </c>
      <c r="D465" s="123"/>
      <c r="H465" s="87"/>
    </row>
    <row r="466" spans="2:8" x14ac:dyDescent="0.25">
      <c r="B466" s="35"/>
      <c r="C466" s="26"/>
      <c r="D466" s="122"/>
      <c r="E466" s="10"/>
      <c r="F466" s="152"/>
      <c r="G466" s="11"/>
      <c r="H466" s="93"/>
    </row>
    <row r="467" spans="2:8" x14ac:dyDescent="0.25">
      <c r="B467" s="45" t="s">
        <v>53</v>
      </c>
      <c r="C467" s="26"/>
      <c r="D467" s="122"/>
      <c r="E467" s="10"/>
      <c r="F467" s="152"/>
      <c r="G467" s="11"/>
      <c r="H467" s="93"/>
    </row>
    <row r="468" spans="2:8" x14ac:dyDescent="0.25">
      <c r="B468" s="45"/>
      <c r="C468" s="26"/>
      <c r="D468" s="122"/>
      <c r="E468" s="10"/>
      <c r="F468" s="152"/>
      <c r="G468" s="11"/>
      <c r="H468" s="93"/>
    </row>
    <row r="469" spans="2:8" ht="142.5" x14ac:dyDescent="0.25">
      <c r="B469" s="48" t="s">
        <v>246</v>
      </c>
      <c r="C469" s="26"/>
      <c r="D469" s="122"/>
      <c r="E469" s="10"/>
      <c r="F469" s="152"/>
      <c r="G469" s="11"/>
      <c r="H469" s="93"/>
    </row>
    <row r="470" spans="2:8" x14ac:dyDescent="0.25">
      <c r="B470" s="46"/>
      <c r="C470" s="26"/>
      <c r="D470" s="122"/>
      <c r="E470" s="10"/>
      <c r="F470" s="152"/>
      <c r="G470" s="11"/>
      <c r="H470" s="93"/>
    </row>
    <row r="471" spans="2:8" ht="30" x14ac:dyDescent="0.25">
      <c r="B471" s="46" t="s">
        <v>132</v>
      </c>
      <c r="C471" s="26"/>
      <c r="D471" s="122"/>
      <c r="E471" s="10"/>
      <c r="F471" s="152"/>
      <c r="G471" s="11"/>
      <c r="H471" s="93"/>
    </row>
    <row r="472" spans="2:8" x14ac:dyDescent="0.25">
      <c r="B472" s="48"/>
      <c r="C472" s="26"/>
      <c r="D472" s="122"/>
      <c r="E472" s="10"/>
      <c r="F472" s="152"/>
      <c r="G472" s="11"/>
      <c r="H472" s="93"/>
    </row>
    <row r="473" spans="2:8" x14ac:dyDescent="0.25">
      <c r="B473" s="48" t="s">
        <v>340</v>
      </c>
      <c r="C473" s="26"/>
      <c r="D473" s="122"/>
      <c r="E473" s="10"/>
      <c r="F473" s="152"/>
      <c r="G473" s="11"/>
      <c r="H473" s="93"/>
    </row>
    <row r="474" spans="2:8" x14ac:dyDescent="0.25">
      <c r="B474" s="47"/>
      <c r="C474" s="26"/>
      <c r="D474" s="122"/>
      <c r="E474" s="10"/>
      <c r="F474" s="152"/>
      <c r="G474" s="11"/>
      <c r="H474" s="93"/>
    </row>
    <row r="475" spans="2:8" ht="57" x14ac:dyDescent="0.25">
      <c r="B475" s="48" t="s">
        <v>62</v>
      </c>
      <c r="C475" s="26"/>
      <c r="D475" s="122"/>
      <c r="E475" s="10"/>
      <c r="F475" s="152"/>
      <c r="G475" s="11"/>
      <c r="H475" s="93"/>
    </row>
    <row r="476" spans="2:8" x14ac:dyDescent="0.25">
      <c r="B476" s="48"/>
      <c r="D476" s="123"/>
      <c r="H476" s="87"/>
    </row>
    <row r="477" spans="2:8" x14ac:dyDescent="0.25">
      <c r="B477" s="35"/>
      <c r="C477" s="10"/>
      <c r="D477" s="135"/>
      <c r="E477" s="10"/>
      <c r="F477" s="152"/>
      <c r="G477" s="11"/>
      <c r="H477" s="136"/>
    </row>
    <row r="478" spans="2:8" x14ac:dyDescent="0.25">
      <c r="B478" s="45" t="s">
        <v>63</v>
      </c>
      <c r="C478" s="26"/>
      <c r="D478" s="122"/>
      <c r="E478" s="10"/>
      <c r="F478" s="152"/>
      <c r="G478" s="11"/>
      <c r="H478" s="93"/>
    </row>
    <row r="479" spans="2:8" x14ac:dyDescent="0.25">
      <c r="B479" s="35"/>
      <c r="C479" s="26"/>
      <c r="D479" s="122"/>
      <c r="E479" s="10"/>
      <c r="F479" s="152"/>
      <c r="G479" s="11"/>
      <c r="H479" s="93"/>
    </row>
    <row r="480" spans="2:8" ht="85.5" x14ac:dyDescent="0.25">
      <c r="B480" s="35" t="s">
        <v>247</v>
      </c>
      <c r="C480" s="26"/>
      <c r="D480" s="122"/>
      <c r="E480" s="10"/>
      <c r="F480" s="152"/>
      <c r="G480" s="11"/>
      <c r="H480" s="93"/>
    </row>
    <row r="481" spans="2:8" x14ac:dyDescent="0.25">
      <c r="B481" s="35"/>
      <c r="C481" s="26"/>
      <c r="D481" s="89"/>
      <c r="E481" s="10"/>
      <c r="F481" s="152"/>
      <c r="G481" s="11"/>
      <c r="H481" s="93"/>
    </row>
    <row r="482" spans="2:8" ht="28.5" x14ac:dyDescent="0.25">
      <c r="B482" s="35" t="s">
        <v>64</v>
      </c>
      <c r="C482" s="26"/>
      <c r="D482" s="122"/>
      <c r="E482" s="10"/>
      <c r="F482" s="152"/>
      <c r="G482" s="11"/>
      <c r="H482" s="93"/>
    </row>
    <row r="483" spans="2:8" x14ac:dyDescent="0.25">
      <c r="B483" s="35"/>
      <c r="C483" s="26"/>
      <c r="D483" s="122"/>
      <c r="E483" s="10"/>
      <c r="F483" s="152"/>
      <c r="G483" s="11"/>
      <c r="H483" s="93"/>
    </row>
    <row r="484" spans="2:8" x14ac:dyDescent="0.25">
      <c r="B484" s="45" t="s">
        <v>65</v>
      </c>
      <c r="C484" s="26"/>
      <c r="D484" s="122"/>
      <c r="E484" s="10"/>
      <c r="F484" s="152"/>
      <c r="G484" s="11"/>
      <c r="H484" s="93"/>
    </row>
    <row r="485" spans="2:8" x14ac:dyDescent="0.25">
      <c r="B485" s="35"/>
      <c r="C485" s="26"/>
      <c r="D485" s="122"/>
      <c r="E485" s="10"/>
      <c r="F485" s="152"/>
      <c r="G485" s="11"/>
      <c r="H485" s="93"/>
    </row>
    <row r="486" spans="2:8" ht="114" x14ac:dyDescent="0.25">
      <c r="B486" s="50" t="s">
        <v>248</v>
      </c>
      <c r="C486" s="26"/>
      <c r="D486" s="122"/>
      <c r="E486" s="10"/>
      <c r="F486" s="152"/>
      <c r="G486" s="11"/>
      <c r="H486" s="93"/>
    </row>
    <row r="487" spans="2:8" x14ac:dyDescent="0.25">
      <c r="B487" s="35"/>
      <c r="C487" s="26"/>
      <c r="D487" s="122"/>
      <c r="E487" s="10"/>
      <c r="F487" s="152"/>
      <c r="G487" s="11"/>
      <c r="H487" s="93"/>
    </row>
    <row r="488" spans="2:8" ht="71.25" x14ac:dyDescent="0.25">
      <c r="B488" s="35" t="s">
        <v>249</v>
      </c>
      <c r="C488" s="26"/>
      <c r="D488" s="122"/>
      <c r="E488" s="10"/>
      <c r="F488" s="152"/>
      <c r="G488" s="11"/>
      <c r="H488" s="93"/>
    </row>
    <row r="489" spans="2:8" x14ac:dyDescent="0.25">
      <c r="B489" s="35"/>
      <c r="C489" s="26"/>
      <c r="D489" s="122"/>
      <c r="E489" s="10"/>
      <c r="F489" s="152"/>
      <c r="G489" s="11"/>
      <c r="H489" s="93"/>
    </row>
    <row r="490" spans="2:8" ht="71.25" x14ac:dyDescent="0.25">
      <c r="B490" s="35" t="s">
        <v>250</v>
      </c>
      <c r="C490" s="26"/>
      <c r="D490" s="122"/>
      <c r="E490" s="10"/>
      <c r="F490" s="152"/>
      <c r="G490" s="11"/>
      <c r="H490" s="93"/>
    </row>
    <row r="491" spans="2:8" x14ac:dyDescent="0.25">
      <c r="B491" s="35"/>
      <c r="C491" s="26"/>
      <c r="D491" s="122"/>
      <c r="E491" s="10"/>
      <c r="F491" s="152"/>
      <c r="G491" s="11"/>
      <c r="H491" s="93"/>
    </row>
    <row r="492" spans="2:8" ht="57" x14ac:dyDescent="0.25">
      <c r="B492" s="35" t="s">
        <v>172</v>
      </c>
      <c r="C492" s="26"/>
      <c r="D492" s="122"/>
      <c r="E492" s="10"/>
      <c r="F492" s="152"/>
      <c r="G492" s="11"/>
      <c r="H492" s="93"/>
    </row>
    <row r="493" spans="2:8" x14ac:dyDescent="0.25">
      <c r="B493" s="35"/>
      <c r="C493" s="26"/>
      <c r="D493" s="122"/>
      <c r="E493" s="10"/>
      <c r="F493" s="152"/>
      <c r="G493" s="11"/>
      <c r="H493" s="93"/>
    </row>
    <row r="494" spans="2:8" ht="42.75" x14ac:dyDescent="0.25">
      <c r="B494" s="35" t="s">
        <v>66</v>
      </c>
      <c r="C494" s="26"/>
      <c r="D494" s="122"/>
      <c r="E494" s="10"/>
      <c r="F494" s="152"/>
      <c r="G494" s="11"/>
      <c r="H494" s="93"/>
    </row>
    <row r="495" spans="2:8" x14ac:dyDescent="0.25">
      <c r="B495" s="35"/>
      <c r="C495" s="26"/>
      <c r="D495" s="122"/>
      <c r="E495" s="10"/>
      <c r="F495" s="152"/>
      <c r="G495" s="11"/>
      <c r="H495" s="93"/>
    </row>
    <row r="496" spans="2:8" ht="42.75" x14ac:dyDescent="0.25">
      <c r="B496" s="35" t="s">
        <v>67</v>
      </c>
      <c r="C496" s="26"/>
      <c r="D496" s="122"/>
      <c r="E496" s="10"/>
      <c r="F496" s="152"/>
      <c r="G496" s="11"/>
      <c r="H496" s="93"/>
    </row>
    <row r="497" spans="2:8" x14ac:dyDescent="0.25">
      <c r="B497" s="35"/>
      <c r="C497" s="26"/>
      <c r="D497" s="122"/>
      <c r="E497" s="10"/>
      <c r="F497" s="152"/>
      <c r="G497" s="11"/>
      <c r="H497" s="93"/>
    </row>
    <row r="498" spans="2:8" ht="75" x14ac:dyDescent="0.25">
      <c r="B498" s="177" t="s">
        <v>251</v>
      </c>
      <c r="C498" s="26"/>
      <c r="D498" s="122"/>
      <c r="E498" s="10"/>
      <c r="F498" s="152"/>
      <c r="G498" s="11"/>
      <c r="H498" s="93"/>
    </row>
    <row r="499" spans="2:8" ht="30" x14ac:dyDescent="0.25">
      <c r="B499" s="178" t="s">
        <v>325</v>
      </c>
      <c r="D499" s="191"/>
      <c r="E499" s="75"/>
      <c r="F499" s="158"/>
      <c r="G499" s="143"/>
      <c r="H499" s="143"/>
    </row>
    <row r="500" spans="2:8" x14ac:dyDescent="0.25">
      <c r="B500" s="48"/>
      <c r="D500" s="191"/>
      <c r="E500" s="75"/>
      <c r="F500" s="158"/>
      <c r="G500" s="143"/>
      <c r="H500" s="143"/>
    </row>
    <row r="501" spans="2:8" ht="85.5" x14ac:dyDescent="0.25">
      <c r="B501" s="16" t="s">
        <v>68</v>
      </c>
      <c r="D501" s="191"/>
      <c r="E501" s="75"/>
      <c r="F501" s="158"/>
      <c r="G501" s="143"/>
      <c r="H501" s="143"/>
    </row>
    <row r="502" spans="2:8" x14ac:dyDescent="0.25">
      <c r="B502" s="48"/>
      <c r="D502" s="191"/>
      <c r="E502" s="75"/>
      <c r="F502" s="158"/>
      <c r="G502" s="143"/>
      <c r="H502" s="143"/>
    </row>
    <row r="503" spans="2:8" ht="71.25" x14ac:dyDescent="0.25">
      <c r="B503" s="5" t="s">
        <v>252</v>
      </c>
      <c r="D503" s="191"/>
      <c r="E503" s="75"/>
      <c r="F503" s="158"/>
      <c r="G503" s="143"/>
      <c r="H503" s="143"/>
    </row>
    <row r="504" spans="2:8" x14ac:dyDescent="0.25">
      <c r="B504" s="48"/>
      <c r="D504" s="191"/>
      <c r="E504" s="75"/>
      <c r="F504" s="158"/>
      <c r="G504" s="143"/>
      <c r="H504" s="143"/>
    </row>
    <row r="505" spans="2:8" ht="57" x14ac:dyDescent="0.25">
      <c r="B505" s="29" t="s">
        <v>69</v>
      </c>
      <c r="D505" s="191"/>
      <c r="E505" s="75"/>
      <c r="F505" s="158"/>
      <c r="G505" s="143"/>
      <c r="H505" s="143"/>
    </row>
    <row r="506" spans="2:8" x14ac:dyDescent="0.25">
      <c r="B506" s="29"/>
      <c r="D506" s="191"/>
      <c r="E506" s="75"/>
      <c r="F506" s="158"/>
      <c r="G506" s="143"/>
      <c r="H506" s="143"/>
    </row>
    <row r="507" spans="2:8" ht="28.5" x14ac:dyDescent="0.25">
      <c r="B507" s="51" t="s">
        <v>70</v>
      </c>
      <c r="C507" s="26"/>
      <c r="D507" s="135"/>
      <c r="E507" s="10"/>
      <c r="F507" s="152"/>
      <c r="G507" s="11"/>
      <c r="H507" s="93"/>
    </row>
    <row r="508" spans="2:8" x14ac:dyDescent="0.25">
      <c r="B508" s="51"/>
      <c r="C508" s="26"/>
      <c r="D508" s="135"/>
      <c r="E508" s="10"/>
      <c r="F508" s="152"/>
      <c r="G508" s="11"/>
      <c r="H508" s="93"/>
    </row>
    <row r="509" spans="2:8" ht="28.5" x14ac:dyDescent="0.25">
      <c r="B509" s="48" t="s">
        <v>132</v>
      </c>
      <c r="C509" s="26"/>
      <c r="D509" s="135"/>
      <c r="E509" s="10"/>
      <c r="F509" s="152"/>
      <c r="G509" s="11"/>
      <c r="H509" s="93"/>
    </row>
    <row r="510" spans="2:8" x14ac:dyDescent="0.25">
      <c r="B510" s="52"/>
      <c r="C510" s="26"/>
      <c r="D510" s="196"/>
      <c r="E510" s="10"/>
      <c r="F510" s="152"/>
      <c r="G510" s="11"/>
      <c r="H510" s="93"/>
    </row>
    <row r="511" spans="2:8" x14ac:dyDescent="0.25">
      <c r="B511" s="52" t="s">
        <v>105</v>
      </c>
      <c r="C511" s="26"/>
      <c r="D511" s="135"/>
      <c r="E511" s="10"/>
      <c r="F511" s="152"/>
      <c r="G511" s="11"/>
      <c r="H511" s="93"/>
    </row>
    <row r="512" spans="2:8" x14ac:dyDescent="0.25">
      <c r="B512" s="52"/>
      <c r="C512" s="26"/>
      <c r="D512" s="135"/>
      <c r="E512" s="10"/>
      <c r="F512" s="152"/>
      <c r="G512" s="11"/>
      <c r="H512" s="93"/>
    </row>
    <row r="513" spans="2:8" x14ac:dyDescent="0.25">
      <c r="B513" s="166" t="s">
        <v>320</v>
      </c>
      <c r="C513" s="26"/>
      <c r="D513" s="135"/>
      <c r="E513" s="10"/>
      <c r="F513" s="152"/>
      <c r="G513" s="11"/>
      <c r="H513" s="93"/>
    </row>
    <row r="514" spans="2:8" x14ac:dyDescent="0.25">
      <c r="B514" s="167" t="s">
        <v>47</v>
      </c>
      <c r="C514" s="26"/>
      <c r="D514" s="161">
        <v>1294.5</v>
      </c>
      <c r="E514" s="103"/>
      <c r="F514" s="183"/>
      <c r="G514" s="103"/>
      <c r="H514" s="207">
        <f>D514*F514</f>
        <v>0</v>
      </c>
    </row>
    <row r="515" spans="2:8" x14ac:dyDescent="0.25">
      <c r="B515" s="166" t="s">
        <v>358</v>
      </c>
      <c r="C515" s="26"/>
      <c r="D515" s="135"/>
      <c r="E515" s="10"/>
      <c r="F515" s="152"/>
      <c r="G515" s="11"/>
      <c r="H515" s="208"/>
    </row>
    <row r="516" spans="2:8" x14ac:dyDescent="0.25">
      <c r="B516" s="167" t="s">
        <v>47</v>
      </c>
      <c r="C516" s="26"/>
      <c r="D516" s="161">
        <v>401.05</v>
      </c>
      <c r="E516" s="103"/>
      <c r="F516" s="183"/>
      <c r="G516" s="103"/>
      <c r="H516" s="207">
        <f>D516*F516</f>
        <v>0</v>
      </c>
    </row>
    <row r="517" spans="2:8" x14ac:dyDescent="0.25">
      <c r="B517" s="167"/>
      <c r="C517" s="26"/>
      <c r="D517" s="161"/>
      <c r="E517" s="103"/>
      <c r="F517" s="156"/>
      <c r="G517" s="103"/>
      <c r="H517" s="205"/>
    </row>
    <row r="518" spans="2:8" x14ac:dyDescent="0.25">
      <c r="B518" s="167"/>
      <c r="C518" s="26"/>
      <c r="D518" s="161"/>
      <c r="E518" s="103"/>
      <c r="F518" s="156"/>
      <c r="G518" s="103"/>
      <c r="H518" s="205"/>
    </row>
    <row r="519" spans="2:8" ht="28.5" x14ac:dyDescent="0.25">
      <c r="B519" s="169" t="s">
        <v>351</v>
      </c>
      <c r="C519" s="26"/>
      <c r="D519" s="135"/>
      <c r="E519" s="10"/>
      <c r="F519" s="152"/>
      <c r="G519" s="11"/>
      <c r="H519" s="208"/>
    </row>
    <row r="520" spans="2:8" x14ac:dyDescent="0.25">
      <c r="B520" s="167" t="s">
        <v>1</v>
      </c>
      <c r="C520" s="26"/>
      <c r="D520" s="161">
        <v>142</v>
      </c>
      <c r="E520" s="10"/>
      <c r="F520" s="183"/>
      <c r="G520" s="103"/>
      <c r="H520" s="207">
        <f>D520*F520</f>
        <v>0</v>
      </c>
    </row>
    <row r="521" spans="2:8" x14ac:dyDescent="0.25">
      <c r="B521" s="52"/>
      <c r="C521" s="26"/>
      <c r="D521" s="135"/>
      <c r="E521" s="10"/>
      <c r="F521" s="152"/>
      <c r="G521" s="11"/>
      <c r="H521" s="208"/>
    </row>
    <row r="522" spans="2:8" ht="45" x14ac:dyDescent="0.25">
      <c r="B522" s="23" t="s">
        <v>326</v>
      </c>
      <c r="C522" s="20"/>
      <c r="D522" s="197"/>
      <c r="E522" s="100"/>
      <c r="F522" s="132"/>
      <c r="G522" s="100"/>
      <c r="H522" s="209"/>
    </row>
    <row r="523" spans="2:8" x14ac:dyDescent="0.25">
      <c r="B523" s="23"/>
      <c r="C523" s="20"/>
      <c r="D523" s="100"/>
      <c r="E523" s="100"/>
      <c r="F523" s="132"/>
      <c r="G523" s="100"/>
      <c r="H523" s="209"/>
    </row>
    <row r="524" spans="2:8" ht="28.5" x14ac:dyDescent="0.25">
      <c r="B524" s="51" t="s">
        <v>327</v>
      </c>
      <c r="D524" s="190"/>
      <c r="H524" s="210"/>
    </row>
    <row r="525" spans="2:8" x14ac:dyDescent="0.25">
      <c r="B525" s="24"/>
      <c r="C525" s="20"/>
      <c r="D525" s="100"/>
      <c r="E525" s="100"/>
      <c r="F525" s="132"/>
      <c r="G525" s="100"/>
      <c r="H525" s="209"/>
    </row>
    <row r="526" spans="2:8" x14ac:dyDescent="0.25">
      <c r="B526" s="24" t="s">
        <v>335</v>
      </c>
      <c r="C526" s="20"/>
      <c r="D526" s="100"/>
      <c r="E526" s="100"/>
      <c r="F526" s="132"/>
      <c r="G526" s="100"/>
      <c r="H526" s="209"/>
    </row>
    <row r="527" spans="2:8" x14ac:dyDescent="0.25">
      <c r="B527" s="40" t="s">
        <v>1</v>
      </c>
      <c r="C527" s="32"/>
      <c r="D527" s="161">
        <v>2</v>
      </c>
      <c r="E527" s="103"/>
      <c r="F527" s="183"/>
      <c r="G527" s="103"/>
      <c r="H527" s="207">
        <f>D527*F527</f>
        <v>0</v>
      </c>
    </row>
    <row r="528" spans="2:8" x14ac:dyDescent="0.25">
      <c r="B528" s="24" t="s">
        <v>336</v>
      </c>
      <c r="C528" s="20"/>
      <c r="D528" s="161"/>
      <c r="E528" s="100"/>
      <c r="F528" s="132"/>
      <c r="G528" s="100"/>
      <c r="H528" s="209"/>
    </row>
    <row r="529" spans="1:8" x14ac:dyDescent="0.25">
      <c r="B529" s="40" t="s">
        <v>1</v>
      </c>
      <c r="C529" s="32"/>
      <c r="D529" s="161">
        <v>2</v>
      </c>
      <c r="E529" s="103"/>
      <c r="F529" s="183"/>
      <c r="G529" s="103"/>
      <c r="H529" s="207">
        <f>D529*F529</f>
        <v>0</v>
      </c>
    </row>
    <row r="530" spans="1:8" x14ac:dyDescent="0.25">
      <c r="B530" s="52"/>
      <c r="D530" s="190"/>
      <c r="H530" s="87"/>
    </row>
    <row r="531" spans="1:8" x14ac:dyDescent="0.25">
      <c r="A531" s="62"/>
      <c r="B531" s="40"/>
      <c r="C531" s="32"/>
      <c r="D531" s="173"/>
      <c r="E531" s="103"/>
      <c r="F531" s="156"/>
      <c r="G531" s="103"/>
      <c r="H531" s="101"/>
    </row>
    <row r="532" spans="1:8" ht="105" x14ac:dyDescent="0.25">
      <c r="A532" s="33"/>
      <c r="B532" s="53" t="s">
        <v>337</v>
      </c>
      <c r="C532" s="20"/>
      <c r="D532" s="126"/>
      <c r="E532" s="100"/>
      <c r="F532" s="148"/>
      <c r="G532" s="102"/>
      <c r="H532" s="101"/>
    </row>
    <row r="533" spans="1:8" x14ac:dyDescent="0.25">
      <c r="A533" s="33"/>
      <c r="B533" s="28"/>
      <c r="C533" s="20"/>
      <c r="D533" s="126"/>
      <c r="E533" s="100"/>
      <c r="F533" s="148"/>
      <c r="G533" s="102"/>
      <c r="H533" s="101"/>
    </row>
    <row r="534" spans="1:8" x14ac:dyDescent="0.25">
      <c r="A534" s="37"/>
      <c r="B534" s="53" t="s">
        <v>141</v>
      </c>
      <c r="C534" s="32"/>
      <c r="D534" s="126"/>
      <c r="E534" s="103"/>
      <c r="F534" s="148"/>
      <c r="G534" s="102"/>
      <c r="H534" s="101"/>
    </row>
    <row r="535" spans="1:8" x14ac:dyDescent="0.25">
      <c r="A535" s="37"/>
      <c r="B535" s="53"/>
      <c r="C535" s="32"/>
      <c r="D535" s="126"/>
      <c r="E535" s="103"/>
      <c r="F535" s="148"/>
      <c r="G535" s="102"/>
      <c r="H535" s="101"/>
    </row>
    <row r="536" spans="1:8" x14ac:dyDescent="0.25">
      <c r="A536" s="37"/>
      <c r="B536" s="53" t="s">
        <v>406</v>
      </c>
      <c r="C536" s="32"/>
      <c r="D536" s="126"/>
      <c r="E536" s="103"/>
      <c r="F536" s="148"/>
      <c r="G536" s="102"/>
      <c r="H536" s="101"/>
    </row>
    <row r="537" spans="1:8" x14ac:dyDescent="0.25">
      <c r="A537" s="37"/>
      <c r="B537" s="53"/>
      <c r="C537" s="32"/>
      <c r="D537" s="126"/>
      <c r="E537" s="103"/>
      <c r="F537" s="148"/>
      <c r="G537" s="102"/>
      <c r="H537" s="101"/>
    </row>
    <row r="538" spans="1:8" x14ac:dyDescent="0.25">
      <c r="A538" s="37"/>
      <c r="B538" s="54" t="s">
        <v>365</v>
      </c>
      <c r="C538" s="32"/>
      <c r="D538" s="156"/>
      <c r="E538" s="103"/>
      <c r="F538" s="148"/>
      <c r="G538" s="102"/>
      <c r="H538" s="101"/>
    </row>
    <row r="539" spans="1:8" x14ac:dyDescent="0.25">
      <c r="A539" s="37"/>
      <c r="B539" s="24" t="s">
        <v>312</v>
      </c>
      <c r="C539" s="32"/>
      <c r="D539" s="156"/>
      <c r="E539" s="103"/>
      <c r="F539" s="148"/>
      <c r="G539" s="102"/>
      <c r="H539" s="205"/>
    </row>
    <row r="540" spans="1:8" x14ac:dyDescent="0.25">
      <c r="A540" s="37"/>
      <c r="B540" s="40" t="s">
        <v>1</v>
      </c>
      <c r="C540" s="32"/>
      <c r="D540" s="161">
        <v>2</v>
      </c>
      <c r="E540" s="68"/>
      <c r="F540" s="151"/>
      <c r="G540" s="90"/>
      <c r="H540" s="203">
        <f>D540*F540</f>
        <v>0</v>
      </c>
    </row>
    <row r="541" spans="1:8" x14ac:dyDescent="0.25">
      <c r="A541" s="37"/>
      <c r="B541" s="54" t="s">
        <v>366</v>
      </c>
      <c r="C541" s="32"/>
      <c r="D541" s="161"/>
      <c r="E541" s="68"/>
      <c r="F541" s="112"/>
      <c r="G541" s="90"/>
      <c r="H541" s="204"/>
    </row>
    <row r="542" spans="1:8" x14ac:dyDescent="0.25">
      <c r="A542" s="37"/>
      <c r="B542" s="24" t="s">
        <v>313</v>
      </c>
      <c r="C542" s="32"/>
      <c r="D542" s="156"/>
      <c r="E542" s="103"/>
      <c r="F542" s="148"/>
      <c r="G542" s="102"/>
      <c r="H542" s="205"/>
    </row>
    <row r="543" spans="1:8" x14ac:dyDescent="0.25">
      <c r="A543" s="37"/>
      <c r="B543" s="40" t="s">
        <v>1</v>
      </c>
      <c r="C543" s="32"/>
      <c r="D543" s="161">
        <v>2</v>
      </c>
      <c r="E543" s="68"/>
      <c r="F543" s="151"/>
      <c r="G543" s="90"/>
      <c r="H543" s="203">
        <f>D543*F543</f>
        <v>0</v>
      </c>
    </row>
    <row r="544" spans="1:8" x14ac:dyDescent="0.25">
      <c r="A544" s="37"/>
      <c r="B544" s="54" t="s">
        <v>367</v>
      </c>
      <c r="C544" s="32"/>
      <c r="D544" s="156"/>
      <c r="E544" s="103"/>
      <c r="F544" s="148"/>
      <c r="G544" s="102"/>
      <c r="H544" s="205"/>
    </row>
    <row r="545" spans="1:8" x14ac:dyDescent="0.25">
      <c r="A545" s="37"/>
      <c r="B545" s="24" t="s">
        <v>312</v>
      </c>
      <c r="C545" s="32"/>
      <c r="D545" s="156"/>
      <c r="E545" s="103"/>
      <c r="F545" s="148"/>
      <c r="G545" s="102"/>
      <c r="H545" s="205"/>
    </row>
    <row r="546" spans="1:8" x14ac:dyDescent="0.25">
      <c r="A546" s="37"/>
      <c r="B546" s="40" t="s">
        <v>1</v>
      </c>
      <c r="C546" s="32"/>
      <c r="D546" s="161">
        <v>2</v>
      </c>
      <c r="E546" s="68"/>
      <c r="F546" s="151"/>
      <c r="G546" s="90"/>
      <c r="H546" s="203">
        <f>D546*F546</f>
        <v>0</v>
      </c>
    </row>
    <row r="547" spans="1:8" x14ac:dyDescent="0.25">
      <c r="A547" s="37"/>
      <c r="B547" s="192" t="s">
        <v>360</v>
      </c>
      <c r="C547" s="193"/>
      <c r="D547" s="126"/>
      <c r="E547" s="194"/>
      <c r="F547" s="148"/>
      <c r="G547" s="195"/>
      <c r="H547" s="211"/>
    </row>
    <row r="548" spans="1:8" x14ac:dyDescent="0.25">
      <c r="A548" s="37"/>
      <c r="B548" s="24" t="s">
        <v>313</v>
      </c>
      <c r="C548" s="193"/>
      <c r="D548" s="126"/>
      <c r="E548" s="194"/>
      <c r="F548" s="148"/>
      <c r="G548" s="195"/>
      <c r="H548" s="211"/>
    </row>
    <row r="549" spans="1:8" x14ac:dyDescent="0.25">
      <c r="A549" s="37"/>
      <c r="B549" s="40" t="s">
        <v>1</v>
      </c>
      <c r="C549" s="32"/>
      <c r="D549" s="161">
        <v>1</v>
      </c>
      <c r="E549" s="68"/>
      <c r="F549" s="151"/>
      <c r="G549" s="90"/>
      <c r="H549" s="203">
        <f>D549*F549</f>
        <v>0</v>
      </c>
    </row>
    <row r="550" spans="1:8" x14ac:dyDescent="0.25">
      <c r="A550" s="37"/>
      <c r="B550" s="54" t="s">
        <v>363</v>
      </c>
      <c r="C550" s="32"/>
      <c r="D550" s="156"/>
      <c r="E550" s="103"/>
      <c r="F550" s="148"/>
      <c r="G550" s="102"/>
      <c r="H550" s="205"/>
    </row>
    <row r="551" spans="1:8" x14ac:dyDescent="0.25">
      <c r="A551" s="37"/>
      <c r="B551" s="24" t="s">
        <v>313</v>
      </c>
      <c r="C551" s="32"/>
      <c r="D551" s="156"/>
      <c r="E551" s="103"/>
      <c r="F551" s="148"/>
      <c r="G551" s="102"/>
      <c r="H551" s="205"/>
    </row>
    <row r="552" spans="1:8" x14ac:dyDescent="0.25">
      <c r="A552" s="37"/>
      <c r="B552" s="40" t="s">
        <v>1</v>
      </c>
      <c r="C552" s="32"/>
      <c r="D552" s="161">
        <v>1</v>
      </c>
      <c r="F552" s="149"/>
      <c r="H552" s="203">
        <f>D552*F552</f>
        <v>0</v>
      </c>
    </row>
    <row r="553" spans="1:8" x14ac:dyDescent="0.25">
      <c r="A553" s="37"/>
      <c r="B553" s="54" t="s">
        <v>362</v>
      </c>
      <c r="C553" s="32"/>
      <c r="D553" s="156"/>
      <c r="E553" s="103"/>
      <c r="F553" s="148"/>
      <c r="G553" s="102"/>
      <c r="H553" s="205"/>
    </row>
    <row r="554" spans="1:8" x14ac:dyDescent="0.25">
      <c r="A554" s="37"/>
      <c r="B554" s="24" t="s">
        <v>314</v>
      </c>
      <c r="C554" s="32"/>
      <c r="D554" s="156"/>
      <c r="E554" s="103"/>
      <c r="F554" s="148"/>
      <c r="G554" s="102"/>
      <c r="H554" s="205"/>
    </row>
    <row r="555" spans="1:8" x14ac:dyDescent="0.25">
      <c r="A555" s="37"/>
      <c r="B555" s="40" t="s">
        <v>1</v>
      </c>
      <c r="C555" s="32"/>
      <c r="D555" s="161">
        <v>1</v>
      </c>
      <c r="F555" s="149"/>
      <c r="H555" s="203">
        <f>D555*F555</f>
        <v>0</v>
      </c>
    </row>
    <row r="556" spans="1:8" x14ac:dyDescent="0.25">
      <c r="A556" s="37"/>
      <c r="B556" s="54" t="s">
        <v>364</v>
      </c>
      <c r="C556" s="32"/>
      <c r="D556" s="156"/>
      <c r="E556" s="103"/>
      <c r="F556" s="148"/>
      <c r="G556" s="102"/>
      <c r="H556" s="205"/>
    </row>
    <row r="557" spans="1:8" x14ac:dyDescent="0.25">
      <c r="A557" s="37"/>
      <c r="B557" s="24" t="s">
        <v>233</v>
      </c>
      <c r="C557" s="32"/>
      <c r="D557" s="156"/>
      <c r="E557" s="103"/>
      <c r="F557" s="148"/>
      <c r="G557" s="102"/>
      <c r="H557" s="205"/>
    </row>
    <row r="558" spans="1:8" x14ac:dyDescent="0.25">
      <c r="A558" s="37"/>
      <c r="B558" s="40" t="s">
        <v>1</v>
      </c>
      <c r="C558" s="32"/>
      <c r="D558" s="156">
        <v>1</v>
      </c>
      <c r="E558" s="103"/>
      <c r="F558" s="155"/>
      <c r="G558" s="102"/>
      <c r="H558" s="203">
        <f>D558*F558</f>
        <v>0</v>
      </c>
    </row>
    <row r="559" spans="1:8" x14ac:dyDescent="0.25">
      <c r="A559" s="37"/>
      <c r="B559" s="192" t="s">
        <v>361</v>
      </c>
      <c r="C559" s="193"/>
      <c r="D559" s="156"/>
      <c r="E559" s="194"/>
      <c r="F559" s="148"/>
      <c r="G559" s="195"/>
      <c r="H559" s="211"/>
    </row>
    <row r="560" spans="1:8" x14ac:dyDescent="0.25">
      <c r="A560" s="37"/>
      <c r="B560" s="24" t="s">
        <v>227</v>
      </c>
      <c r="C560" s="193"/>
      <c r="D560" s="156"/>
      <c r="E560" s="194"/>
      <c r="F560" s="148"/>
      <c r="G560" s="195"/>
      <c r="H560" s="211"/>
    </row>
    <row r="561" spans="1:8" x14ac:dyDescent="0.25">
      <c r="A561" s="37"/>
      <c r="B561" s="40" t="s">
        <v>1</v>
      </c>
      <c r="C561" s="32"/>
      <c r="D561" s="161">
        <v>1</v>
      </c>
      <c r="E561" s="68"/>
      <c r="F561" s="151"/>
      <c r="G561" s="90"/>
      <c r="H561" s="203">
        <f>D561*F561</f>
        <v>0</v>
      </c>
    </row>
    <row r="562" spans="1:8" x14ac:dyDescent="0.25">
      <c r="A562" s="37"/>
      <c r="B562" s="24" t="s">
        <v>368</v>
      </c>
      <c r="C562" s="32"/>
      <c r="D562" s="156"/>
      <c r="E562" s="103"/>
      <c r="F562" s="148"/>
      <c r="G562" s="102"/>
      <c r="H562" s="205"/>
    </row>
    <row r="563" spans="1:8" x14ac:dyDescent="0.25">
      <c r="A563" s="37"/>
      <c r="B563" s="24" t="s">
        <v>341</v>
      </c>
      <c r="C563" s="32"/>
      <c r="D563" s="156"/>
      <c r="E563" s="103"/>
      <c r="F563" s="148"/>
      <c r="G563" s="102"/>
      <c r="H563" s="205"/>
    </row>
    <row r="564" spans="1:8" x14ac:dyDescent="0.25">
      <c r="A564" s="37"/>
      <c r="B564" s="40" t="s">
        <v>1</v>
      </c>
      <c r="C564" s="32"/>
      <c r="D564" s="156">
        <v>2</v>
      </c>
      <c r="E564" s="103"/>
      <c r="F564" s="155"/>
      <c r="G564" s="102"/>
      <c r="H564" s="203">
        <f>D564*F564</f>
        <v>0</v>
      </c>
    </row>
    <row r="565" spans="1:8" x14ac:dyDescent="0.25">
      <c r="A565" s="37"/>
      <c r="B565" s="24" t="s">
        <v>369</v>
      </c>
      <c r="C565" s="32"/>
      <c r="D565" s="156"/>
      <c r="E565" s="103"/>
      <c r="F565" s="148"/>
      <c r="G565" s="102"/>
      <c r="H565" s="205"/>
    </row>
    <row r="566" spans="1:8" x14ac:dyDescent="0.25">
      <c r="A566" s="37"/>
      <c r="B566" s="24" t="s">
        <v>341</v>
      </c>
      <c r="C566" s="32"/>
      <c r="D566" s="156"/>
      <c r="E566" s="103"/>
      <c r="F566" s="148"/>
      <c r="G566" s="102"/>
      <c r="H566" s="205"/>
    </row>
    <row r="567" spans="1:8" x14ac:dyDescent="0.25">
      <c r="A567" s="37"/>
      <c r="B567" s="40" t="s">
        <v>1</v>
      </c>
      <c r="C567" s="32"/>
      <c r="D567" s="156">
        <v>2</v>
      </c>
      <c r="E567" s="103"/>
      <c r="F567" s="155"/>
      <c r="G567" s="102"/>
      <c r="H567" s="203">
        <f>D567*F567</f>
        <v>0</v>
      </c>
    </row>
    <row r="568" spans="1:8" x14ac:dyDescent="0.25">
      <c r="A568" s="37"/>
      <c r="B568" s="16" t="s">
        <v>370</v>
      </c>
      <c r="C568" s="32"/>
      <c r="D568" s="161"/>
      <c r="E568" s="103"/>
      <c r="F568" s="148"/>
      <c r="G568" s="102"/>
      <c r="H568" s="204"/>
    </row>
    <row r="569" spans="1:8" x14ac:dyDescent="0.25">
      <c r="A569" s="37"/>
      <c r="B569" s="40" t="s">
        <v>1</v>
      </c>
      <c r="C569" s="32"/>
      <c r="D569" s="156">
        <v>1</v>
      </c>
      <c r="E569" s="103"/>
      <c r="F569" s="183"/>
      <c r="G569" s="103"/>
      <c r="H569" s="203">
        <f>D569*F569</f>
        <v>0</v>
      </c>
    </row>
    <row r="570" spans="1:8" x14ac:dyDescent="0.25">
      <c r="A570" s="37"/>
      <c r="B570" s="40"/>
      <c r="C570" s="32"/>
      <c r="D570" s="161"/>
      <c r="E570" s="68"/>
      <c r="F570" s="112"/>
      <c r="G570" s="90"/>
      <c r="H570" s="204"/>
    </row>
    <row r="571" spans="1:8" x14ac:dyDescent="0.25">
      <c r="A571" s="37"/>
      <c r="B571" s="53"/>
      <c r="C571" s="32"/>
      <c r="D571" s="126"/>
      <c r="E571" s="103"/>
      <c r="F571" s="148"/>
      <c r="G571" s="102"/>
      <c r="H571" s="101"/>
    </row>
    <row r="572" spans="1:8" x14ac:dyDescent="0.25">
      <c r="A572" s="37"/>
      <c r="B572" s="53"/>
      <c r="C572" s="32"/>
      <c r="D572" s="126"/>
      <c r="E572" s="103"/>
      <c r="F572" s="148"/>
      <c r="G572" s="102"/>
      <c r="H572" s="101"/>
    </row>
    <row r="573" spans="1:8" x14ac:dyDescent="0.25">
      <c r="A573" s="37"/>
      <c r="B573" s="53" t="s">
        <v>348</v>
      </c>
      <c r="C573" s="32"/>
      <c r="D573" s="126"/>
      <c r="E573" s="103"/>
      <c r="F573" s="148"/>
      <c r="G573" s="102"/>
      <c r="H573" s="101"/>
    </row>
    <row r="574" spans="1:8" x14ac:dyDescent="0.25">
      <c r="A574" s="37"/>
      <c r="B574" s="53"/>
      <c r="C574" s="32"/>
      <c r="D574" s="126"/>
      <c r="E574" s="103"/>
      <c r="F574" s="148"/>
      <c r="G574" s="102"/>
      <c r="H574" s="101"/>
    </row>
    <row r="575" spans="1:8" x14ac:dyDescent="0.25">
      <c r="A575" s="37"/>
      <c r="B575" s="192" t="s">
        <v>360</v>
      </c>
      <c r="C575" s="193"/>
      <c r="D575" s="126"/>
      <c r="E575" s="194"/>
      <c r="F575" s="148"/>
      <c r="G575" s="195"/>
      <c r="H575" s="195"/>
    </row>
    <row r="576" spans="1:8" x14ac:dyDescent="0.25">
      <c r="A576" s="37"/>
      <c r="B576" s="24" t="s">
        <v>313</v>
      </c>
      <c r="C576" s="193"/>
      <c r="D576" s="126"/>
      <c r="E576" s="194"/>
      <c r="F576" s="148"/>
      <c r="G576" s="195"/>
      <c r="H576" s="195"/>
    </row>
    <row r="577" spans="1:8" x14ac:dyDescent="0.25">
      <c r="A577" s="37"/>
      <c r="B577" s="40" t="s">
        <v>1</v>
      </c>
      <c r="C577" s="32"/>
      <c r="D577" s="161">
        <v>1</v>
      </c>
      <c r="E577" s="68"/>
      <c r="F577" s="151"/>
      <c r="G577" s="90"/>
      <c r="H577" s="203">
        <f>D577*F577</f>
        <v>0</v>
      </c>
    </row>
    <row r="578" spans="1:8" x14ac:dyDescent="0.25">
      <c r="A578" s="37"/>
      <c r="B578" s="192" t="s">
        <v>361</v>
      </c>
      <c r="C578" s="193"/>
      <c r="D578" s="156"/>
      <c r="E578" s="194"/>
      <c r="F578" s="148"/>
      <c r="G578" s="195"/>
      <c r="H578" s="211"/>
    </row>
    <row r="579" spans="1:8" x14ac:dyDescent="0.25">
      <c r="A579" s="37"/>
      <c r="B579" s="24" t="s">
        <v>227</v>
      </c>
      <c r="C579" s="193"/>
      <c r="D579" s="156"/>
      <c r="E579" s="194"/>
      <c r="F579" s="148"/>
      <c r="G579" s="195"/>
      <c r="H579" s="211"/>
    </row>
    <row r="580" spans="1:8" x14ac:dyDescent="0.25">
      <c r="A580" s="37"/>
      <c r="B580" s="40" t="s">
        <v>1</v>
      </c>
      <c r="C580" s="32"/>
      <c r="D580" s="161">
        <v>1</v>
      </c>
      <c r="E580" s="68"/>
      <c r="F580" s="151"/>
      <c r="G580" s="90"/>
      <c r="H580" s="203">
        <f>D580*F580</f>
        <v>0</v>
      </c>
    </row>
    <row r="581" spans="1:8" x14ac:dyDescent="0.25">
      <c r="A581" s="37"/>
      <c r="B581" s="54" t="s">
        <v>362</v>
      </c>
      <c r="C581" s="32"/>
      <c r="D581" s="156"/>
      <c r="E581" s="103"/>
      <c r="F581" s="148"/>
      <c r="G581" s="102"/>
      <c r="H581" s="205"/>
    </row>
    <row r="582" spans="1:8" x14ac:dyDescent="0.25">
      <c r="A582" s="37"/>
      <c r="B582" s="24" t="s">
        <v>314</v>
      </c>
      <c r="C582" s="32"/>
      <c r="D582" s="156"/>
      <c r="E582" s="103"/>
      <c r="F582" s="148"/>
      <c r="G582" s="102"/>
      <c r="H582" s="205"/>
    </row>
    <row r="583" spans="1:8" x14ac:dyDescent="0.25">
      <c r="A583" s="37"/>
      <c r="B583" s="40" t="s">
        <v>1</v>
      </c>
      <c r="C583" s="32"/>
      <c r="D583" s="161">
        <v>1</v>
      </c>
      <c r="F583" s="149"/>
      <c r="H583" s="203">
        <f>D583*F583</f>
        <v>0</v>
      </c>
    </row>
    <row r="584" spans="1:8" x14ac:dyDescent="0.25">
      <c r="A584" s="37"/>
      <c r="B584" s="54" t="s">
        <v>363</v>
      </c>
      <c r="C584" s="32"/>
      <c r="D584" s="156"/>
      <c r="E584" s="103"/>
      <c r="F584" s="148"/>
      <c r="G584" s="102"/>
      <c r="H584" s="205"/>
    </row>
    <row r="585" spans="1:8" x14ac:dyDescent="0.25">
      <c r="A585" s="37"/>
      <c r="B585" s="24" t="s">
        <v>313</v>
      </c>
      <c r="C585" s="32"/>
      <c r="D585" s="156"/>
      <c r="E585" s="103"/>
      <c r="F585" s="148"/>
      <c r="G585" s="102"/>
      <c r="H585" s="205"/>
    </row>
    <row r="586" spans="1:8" x14ac:dyDescent="0.25">
      <c r="A586" s="37"/>
      <c r="B586" s="40" t="s">
        <v>1</v>
      </c>
      <c r="C586" s="32"/>
      <c r="D586" s="161">
        <v>1</v>
      </c>
      <c r="F586" s="149"/>
      <c r="H586" s="203">
        <f>D586*F586</f>
        <v>0</v>
      </c>
    </row>
    <row r="587" spans="1:8" x14ac:dyDescent="0.25">
      <c r="A587" s="37"/>
      <c r="B587" s="54" t="s">
        <v>364</v>
      </c>
      <c r="C587" s="32"/>
      <c r="D587" s="156"/>
      <c r="E587" s="103"/>
      <c r="F587" s="148"/>
      <c r="G587" s="102"/>
      <c r="H587" s="205"/>
    </row>
    <row r="588" spans="1:8" x14ac:dyDescent="0.25">
      <c r="A588" s="37"/>
      <c r="B588" s="24" t="s">
        <v>233</v>
      </c>
      <c r="C588" s="32"/>
      <c r="D588" s="156"/>
      <c r="E588" s="103"/>
      <c r="F588" s="148"/>
      <c r="G588" s="102"/>
      <c r="H588" s="205"/>
    </row>
    <row r="589" spans="1:8" x14ac:dyDescent="0.25">
      <c r="A589" s="37"/>
      <c r="B589" s="40" t="s">
        <v>1</v>
      </c>
      <c r="C589" s="32"/>
      <c r="D589" s="156">
        <v>1</v>
      </c>
      <c r="E589" s="103"/>
      <c r="F589" s="155"/>
      <c r="G589" s="102"/>
      <c r="H589" s="203">
        <f>D589*F589</f>
        <v>0</v>
      </c>
    </row>
    <row r="590" spans="1:8" x14ac:dyDescent="0.25">
      <c r="A590" s="37"/>
      <c r="B590" s="54" t="s">
        <v>365</v>
      </c>
      <c r="C590" s="32"/>
      <c r="D590" s="156"/>
      <c r="E590" s="103"/>
      <c r="F590" s="148"/>
      <c r="G590" s="102"/>
      <c r="H590" s="205"/>
    </row>
    <row r="591" spans="1:8" x14ac:dyDescent="0.25">
      <c r="A591" s="37"/>
      <c r="B591" s="24" t="s">
        <v>312</v>
      </c>
      <c r="C591" s="32"/>
      <c r="D591" s="156"/>
      <c r="E591" s="103"/>
      <c r="F591" s="148"/>
      <c r="G591" s="102"/>
      <c r="H591" s="205"/>
    </row>
    <row r="592" spans="1:8" x14ac:dyDescent="0.25">
      <c r="A592" s="37"/>
      <c r="B592" s="40" t="s">
        <v>1</v>
      </c>
      <c r="C592" s="32"/>
      <c r="D592" s="161">
        <v>2</v>
      </c>
      <c r="E592" s="68"/>
      <c r="F592" s="151"/>
      <c r="G592" s="90"/>
      <c r="H592" s="203">
        <f>D592*F592</f>
        <v>0</v>
      </c>
    </row>
    <row r="593" spans="1:8" x14ac:dyDescent="0.25">
      <c r="A593" s="37"/>
      <c r="B593" s="54" t="s">
        <v>366</v>
      </c>
      <c r="C593" s="32"/>
      <c r="D593" s="161"/>
      <c r="E593" s="68"/>
      <c r="F593" s="112"/>
      <c r="G593" s="90"/>
      <c r="H593" s="204"/>
    </row>
    <row r="594" spans="1:8" x14ac:dyDescent="0.25">
      <c r="A594" s="37"/>
      <c r="B594" s="24" t="s">
        <v>313</v>
      </c>
      <c r="C594" s="32"/>
      <c r="D594" s="156"/>
      <c r="E594" s="103"/>
      <c r="F594" s="148"/>
      <c r="G594" s="102"/>
      <c r="H594" s="205"/>
    </row>
    <row r="595" spans="1:8" x14ac:dyDescent="0.25">
      <c r="A595" s="37"/>
      <c r="B595" s="40" t="s">
        <v>1</v>
      </c>
      <c r="C595" s="32"/>
      <c r="D595" s="161">
        <v>2</v>
      </c>
      <c r="E595" s="68"/>
      <c r="F595" s="151"/>
      <c r="G595" s="90"/>
      <c r="H595" s="203">
        <f>D595*F595</f>
        <v>0</v>
      </c>
    </row>
    <row r="596" spans="1:8" x14ac:dyDescent="0.25">
      <c r="A596" s="37"/>
      <c r="B596" s="54" t="s">
        <v>367</v>
      </c>
      <c r="C596" s="32"/>
      <c r="D596" s="156"/>
      <c r="E596" s="103"/>
      <c r="F596" s="148"/>
      <c r="G596" s="102"/>
      <c r="H596" s="205"/>
    </row>
    <row r="597" spans="1:8" x14ac:dyDescent="0.25">
      <c r="A597" s="37"/>
      <c r="B597" s="24" t="s">
        <v>312</v>
      </c>
      <c r="C597" s="32"/>
      <c r="D597" s="156"/>
      <c r="E597" s="103"/>
      <c r="F597" s="148"/>
      <c r="G597" s="102"/>
      <c r="H597" s="205"/>
    </row>
    <row r="598" spans="1:8" x14ac:dyDescent="0.25">
      <c r="A598" s="37"/>
      <c r="B598" s="40" t="s">
        <v>1</v>
      </c>
      <c r="C598" s="32"/>
      <c r="D598" s="161">
        <v>2</v>
      </c>
      <c r="E598" s="68"/>
      <c r="F598" s="151"/>
      <c r="G598" s="90"/>
      <c r="H598" s="203">
        <f>D598*F598</f>
        <v>0</v>
      </c>
    </row>
    <row r="599" spans="1:8" x14ac:dyDescent="0.25">
      <c r="A599" s="37"/>
      <c r="B599" s="24" t="s">
        <v>368</v>
      </c>
      <c r="C599" s="32"/>
      <c r="D599" s="156"/>
      <c r="E599" s="103"/>
      <c r="F599" s="148"/>
      <c r="G599" s="102"/>
      <c r="H599" s="205"/>
    </row>
    <row r="600" spans="1:8" x14ac:dyDescent="0.25">
      <c r="A600" s="37"/>
      <c r="B600" s="24" t="s">
        <v>341</v>
      </c>
      <c r="C600" s="32"/>
      <c r="D600" s="156"/>
      <c r="E600" s="103"/>
      <c r="F600" s="148"/>
      <c r="G600" s="102"/>
      <c r="H600" s="205"/>
    </row>
    <row r="601" spans="1:8" x14ac:dyDescent="0.25">
      <c r="A601" s="37"/>
      <c r="B601" s="40" t="s">
        <v>1</v>
      </c>
      <c r="C601" s="32"/>
      <c r="D601" s="156">
        <v>2</v>
      </c>
      <c r="E601" s="103"/>
      <c r="F601" s="155"/>
      <c r="G601" s="102"/>
      <c r="H601" s="203">
        <f>D601*F601</f>
        <v>0</v>
      </c>
    </row>
    <row r="602" spans="1:8" x14ac:dyDescent="0.25">
      <c r="A602" s="37"/>
      <c r="B602" s="24" t="s">
        <v>369</v>
      </c>
      <c r="C602" s="32"/>
      <c r="D602" s="156"/>
      <c r="E602" s="103"/>
      <c r="F602" s="148"/>
      <c r="G602" s="102"/>
      <c r="H602" s="205"/>
    </row>
    <row r="603" spans="1:8" x14ac:dyDescent="0.25">
      <c r="A603" s="37"/>
      <c r="B603" s="24" t="s">
        <v>341</v>
      </c>
      <c r="C603" s="32"/>
      <c r="D603" s="156"/>
      <c r="E603" s="103"/>
      <c r="F603" s="148"/>
      <c r="G603" s="102"/>
      <c r="H603" s="205"/>
    </row>
    <row r="604" spans="1:8" x14ac:dyDescent="0.25">
      <c r="A604" s="37"/>
      <c r="B604" s="40" t="s">
        <v>1</v>
      </c>
      <c r="C604" s="32"/>
      <c r="D604" s="156">
        <v>2</v>
      </c>
      <c r="E604" s="103"/>
      <c r="F604" s="155"/>
      <c r="G604" s="102"/>
      <c r="H604" s="203">
        <f>D604*F604</f>
        <v>0</v>
      </c>
    </row>
    <row r="605" spans="1:8" x14ac:dyDescent="0.25">
      <c r="A605" s="37"/>
      <c r="B605" s="16" t="s">
        <v>370</v>
      </c>
      <c r="C605" s="32"/>
      <c r="D605" s="161"/>
      <c r="E605" s="103"/>
      <c r="F605" s="148"/>
      <c r="G605" s="102"/>
      <c r="H605" s="204"/>
    </row>
    <row r="606" spans="1:8" x14ac:dyDescent="0.25">
      <c r="A606" s="37"/>
      <c r="B606" s="40" t="s">
        <v>1</v>
      </c>
      <c r="C606" s="32"/>
      <c r="D606" s="156">
        <v>1</v>
      </c>
      <c r="E606" s="103"/>
      <c r="F606" s="183"/>
      <c r="G606" s="103"/>
      <c r="H606" s="203">
        <f>D606*F606</f>
        <v>0</v>
      </c>
    </row>
    <row r="607" spans="1:8" x14ac:dyDescent="0.25">
      <c r="A607" s="37"/>
      <c r="B607" s="53"/>
      <c r="C607" s="32"/>
      <c r="D607" s="126"/>
      <c r="E607" s="103"/>
      <c r="F607" s="148"/>
      <c r="G607" s="102"/>
      <c r="H607" s="101"/>
    </row>
    <row r="608" spans="1:8" x14ac:dyDescent="0.25">
      <c r="A608" s="37"/>
    </row>
    <row r="609" spans="1:8" x14ac:dyDescent="0.25">
      <c r="A609" s="37"/>
      <c r="B609" s="53" t="s">
        <v>350</v>
      </c>
      <c r="C609" s="32"/>
      <c r="D609" s="123"/>
    </row>
    <row r="610" spans="1:8" x14ac:dyDescent="0.25">
      <c r="A610" s="37"/>
      <c r="B610" s="40"/>
      <c r="C610" s="32"/>
      <c r="D610" s="123"/>
    </row>
    <row r="611" spans="1:8" x14ac:dyDescent="0.25">
      <c r="A611" s="37"/>
      <c r="B611" s="192" t="s">
        <v>371</v>
      </c>
      <c r="C611" s="193"/>
      <c r="D611" s="126"/>
      <c r="E611" s="194"/>
      <c r="F611" s="148"/>
      <c r="G611" s="195"/>
      <c r="H611" s="195"/>
    </row>
    <row r="612" spans="1:8" x14ac:dyDescent="0.25">
      <c r="A612" s="37"/>
      <c r="B612" s="24" t="s">
        <v>313</v>
      </c>
      <c r="C612" s="193"/>
      <c r="D612" s="126"/>
      <c r="E612" s="194"/>
      <c r="F612" s="148"/>
      <c r="G612" s="195"/>
      <c r="H612" s="211"/>
    </row>
    <row r="613" spans="1:8" x14ac:dyDescent="0.25">
      <c r="A613" s="37"/>
      <c r="B613" s="40" t="s">
        <v>1</v>
      </c>
      <c r="C613" s="32"/>
      <c r="D613" s="161">
        <v>2</v>
      </c>
      <c r="E613" s="68"/>
      <c r="F613" s="151"/>
      <c r="G613" s="90"/>
      <c r="H613" s="203">
        <f>D613*F613</f>
        <v>0</v>
      </c>
    </row>
    <row r="614" spans="1:8" x14ac:dyDescent="0.25">
      <c r="A614" s="37"/>
      <c r="B614" s="192" t="s">
        <v>342</v>
      </c>
      <c r="C614" s="193"/>
      <c r="D614" s="156"/>
      <c r="E614" s="194"/>
      <c r="F614" s="148"/>
      <c r="G614" s="195"/>
      <c r="H614" s="211"/>
    </row>
    <row r="615" spans="1:8" x14ac:dyDescent="0.25">
      <c r="A615" s="37"/>
      <c r="B615" s="24" t="s">
        <v>227</v>
      </c>
      <c r="C615" s="193"/>
      <c r="D615" s="156"/>
      <c r="E615" s="194"/>
      <c r="F615" s="148"/>
      <c r="G615" s="195"/>
      <c r="H615" s="211"/>
    </row>
    <row r="616" spans="1:8" x14ac:dyDescent="0.25">
      <c r="A616" s="37"/>
      <c r="B616" s="40" t="s">
        <v>1</v>
      </c>
      <c r="C616" s="32"/>
      <c r="D616" s="161">
        <v>1</v>
      </c>
      <c r="E616" s="68"/>
      <c r="F616" s="151"/>
      <c r="G616" s="90"/>
      <c r="H616" s="203">
        <f>D616*F616</f>
        <v>0</v>
      </c>
    </row>
    <row r="617" spans="1:8" x14ac:dyDescent="0.25">
      <c r="A617" s="37"/>
      <c r="B617" s="54" t="s">
        <v>372</v>
      </c>
      <c r="C617" s="32"/>
      <c r="D617" s="156"/>
      <c r="E617" s="103"/>
      <c r="F617" s="148"/>
      <c r="G617" s="102"/>
      <c r="H617" s="205"/>
    </row>
    <row r="618" spans="1:8" x14ac:dyDescent="0.25">
      <c r="A618" s="37"/>
      <c r="B618" s="24" t="s">
        <v>314</v>
      </c>
      <c r="C618" s="32"/>
      <c r="D618" s="156"/>
      <c r="E618" s="103"/>
      <c r="F618" s="148"/>
      <c r="G618" s="102"/>
      <c r="H618" s="205"/>
    </row>
    <row r="619" spans="1:8" x14ac:dyDescent="0.25">
      <c r="A619" s="37"/>
      <c r="B619" s="40" t="s">
        <v>1</v>
      </c>
      <c r="C619" s="32"/>
      <c r="D619" s="161">
        <v>1</v>
      </c>
      <c r="F619" s="149"/>
      <c r="H619" s="203">
        <f>D619*F619</f>
        <v>0</v>
      </c>
    </row>
    <row r="620" spans="1:8" x14ac:dyDescent="0.25">
      <c r="A620" s="37"/>
      <c r="B620" s="54" t="s">
        <v>373</v>
      </c>
      <c r="C620" s="32"/>
      <c r="D620" s="156"/>
      <c r="E620" s="103"/>
      <c r="F620" s="148"/>
      <c r="G620" s="102"/>
      <c r="H620" s="205"/>
    </row>
    <row r="621" spans="1:8" x14ac:dyDescent="0.25">
      <c r="A621" s="37"/>
      <c r="B621" s="24" t="s">
        <v>313</v>
      </c>
      <c r="C621" s="32"/>
      <c r="D621" s="156"/>
      <c r="E621" s="103"/>
      <c r="F621" s="148"/>
      <c r="G621" s="102"/>
      <c r="H621" s="205"/>
    </row>
    <row r="622" spans="1:8" x14ac:dyDescent="0.25">
      <c r="A622" s="37"/>
      <c r="B622" s="40" t="s">
        <v>1</v>
      </c>
      <c r="C622" s="32"/>
      <c r="D622" s="161">
        <v>1</v>
      </c>
      <c r="F622" s="149"/>
      <c r="H622" s="203">
        <f>D622*F622</f>
        <v>0</v>
      </c>
    </row>
    <row r="623" spans="1:8" x14ac:dyDescent="0.25">
      <c r="A623" s="37"/>
      <c r="B623" s="54" t="s">
        <v>374</v>
      </c>
      <c r="C623" s="32"/>
      <c r="D623" s="156"/>
      <c r="E623" s="103"/>
      <c r="F623" s="148"/>
      <c r="G623" s="102"/>
      <c r="H623" s="205"/>
    </row>
    <row r="624" spans="1:8" x14ac:dyDescent="0.25">
      <c r="A624" s="37"/>
      <c r="B624" s="24" t="s">
        <v>312</v>
      </c>
      <c r="C624" s="32"/>
      <c r="D624" s="156"/>
      <c r="E624" s="103"/>
      <c r="F624" s="148"/>
      <c r="G624" s="102"/>
      <c r="H624" s="205"/>
    </row>
    <row r="625" spans="1:8" x14ac:dyDescent="0.25">
      <c r="A625" s="37"/>
      <c r="B625" s="40" t="s">
        <v>1</v>
      </c>
      <c r="C625" s="32"/>
      <c r="D625" s="161">
        <v>2</v>
      </c>
      <c r="E625" s="68"/>
      <c r="F625" s="151"/>
      <c r="G625" s="90"/>
      <c r="H625" s="203">
        <f>D625*F625</f>
        <v>0</v>
      </c>
    </row>
    <row r="626" spans="1:8" x14ac:dyDescent="0.25">
      <c r="A626" s="37"/>
      <c r="B626" s="54" t="s">
        <v>375</v>
      </c>
      <c r="C626" s="32"/>
      <c r="D626" s="161"/>
      <c r="E626" s="68"/>
      <c r="F626" s="112"/>
      <c r="G626" s="90"/>
      <c r="H626" s="204"/>
    </row>
    <row r="627" spans="1:8" x14ac:dyDescent="0.25">
      <c r="A627" s="37"/>
      <c r="B627" s="24" t="s">
        <v>313</v>
      </c>
      <c r="C627" s="32"/>
      <c r="D627" s="156"/>
      <c r="E627" s="103"/>
      <c r="F627" s="148"/>
      <c r="G627" s="102"/>
      <c r="H627" s="205"/>
    </row>
    <row r="628" spans="1:8" x14ac:dyDescent="0.25">
      <c r="A628" s="37"/>
      <c r="B628" s="40" t="s">
        <v>1</v>
      </c>
      <c r="C628" s="32"/>
      <c r="D628" s="161">
        <v>2</v>
      </c>
      <c r="E628" s="68"/>
      <c r="F628" s="151"/>
      <c r="G628" s="90"/>
      <c r="H628" s="203">
        <f>D628*F628</f>
        <v>0</v>
      </c>
    </row>
    <row r="629" spans="1:8" x14ac:dyDescent="0.25">
      <c r="A629" s="37"/>
      <c r="B629" s="54" t="s">
        <v>376</v>
      </c>
      <c r="C629" s="32"/>
      <c r="D629" s="156"/>
      <c r="E629" s="103"/>
      <c r="F629" s="148"/>
      <c r="G629" s="102"/>
      <c r="H629" s="205"/>
    </row>
    <row r="630" spans="1:8" x14ac:dyDescent="0.25">
      <c r="A630" s="37"/>
      <c r="B630" s="24" t="s">
        <v>312</v>
      </c>
      <c r="C630" s="32"/>
      <c r="D630" s="156"/>
      <c r="E630" s="103"/>
      <c r="F630" s="148"/>
      <c r="G630" s="102"/>
      <c r="H630" s="205"/>
    </row>
    <row r="631" spans="1:8" x14ac:dyDescent="0.25">
      <c r="A631" s="37"/>
      <c r="B631" s="40" t="s">
        <v>1</v>
      </c>
      <c r="C631" s="32"/>
      <c r="D631" s="161">
        <v>2</v>
      </c>
      <c r="E631" s="68"/>
      <c r="F631" s="151"/>
      <c r="G631" s="90"/>
      <c r="H631" s="203">
        <f>D631*F631</f>
        <v>0</v>
      </c>
    </row>
    <row r="632" spans="1:8" x14ac:dyDescent="0.25">
      <c r="A632" s="37"/>
      <c r="B632" s="24" t="s">
        <v>377</v>
      </c>
      <c r="C632" s="32"/>
      <c r="D632" s="156"/>
      <c r="E632" s="103"/>
      <c r="F632" s="148"/>
      <c r="G632" s="102"/>
      <c r="H632" s="205"/>
    </row>
    <row r="633" spans="1:8" x14ac:dyDescent="0.25">
      <c r="A633" s="37"/>
      <c r="B633" s="24" t="s">
        <v>341</v>
      </c>
      <c r="C633" s="32"/>
      <c r="D633" s="156"/>
      <c r="E633" s="103"/>
      <c r="F633" s="148"/>
      <c r="G633" s="102"/>
      <c r="H633" s="205"/>
    </row>
    <row r="634" spans="1:8" x14ac:dyDescent="0.25">
      <c r="A634" s="37"/>
      <c r="B634" s="40" t="s">
        <v>1</v>
      </c>
      <c r="C634" s="32"/>
      <c r="D634" s="156">
        <v>3</v>
      </c>
      <c r="E634" s="103"/>
      <c r="F634" s="155"/>
      <c r="G634" s="102"/>
      <c r="H634" s="203">
        <f>D634*F634</f>
        <v>0</v>
      </c>
    </row>
    <row r="635" spans="1:8" x14ac:dyDescent="0.25">
      <c r="A635" s="37"/>
      <c r="B635" s="24" t="s">
        <v>378</v>
      </c>
      <c r="C635" s="32"/>
      <c r="D635" s="156"/>
      <c r="E635" s="103"/>
      <c r="F635" s="148"/>
      <c r="G635" s="102"/>
      <c r="H635" s="205"/>
    </row>
    <row r="636" spans="1:8" x14ac:dyDescent="0.25">
      <c r="A636" s="37"/>
      <c r="B636" s="24" t="s">
        <v>341</v>
      </c>
      <c r="C636" s="32"/>
      <c r="D636" s="156"/>
      <c r="E636" s="103"/>
      <c r="F636" s="148"/>
      <c r="G636" s="102"/>
      <c r="H636" s="205"/>
    </row>
    <row r="637" spans="1:8" x14ac:dyDescent="0.25">
      <c r="A637" s="37"/>
      <c r="B637" s="40" t="s">
        <v>1</v>
      </c>
      <c r="C637" s="32"/>
      <c r="D637" s="156">
        <v>3</v>
      </c>
      <c r="E637" s="103"/>
      <c r="F637" s="155"/>
      <c r="G637" s="102"/>
      <c r="H637" s="203">
        <f>D637*F637</f>
        <v>0</v>
      </c>
    </row>
    <row r="638" spans="1:8" x14ac:dyDescent="0.25">
      <c r="A638" s="37"/>
      <c r="B638" s="16" t="s">
        <v>379</v>
      </c>
      <c r="C638" s="32"/>
      <c r="D638" s="161"/>
      <c r="E638" s="103"/>
      <c r="F638" s="148"/>
      <c r="G638" s="102"/>
      <c r="H638" s="204"/>
    </row>
    <row r="639" spans="1:8" x14ac:dyDescent="0.25">
      <c r="A639" s="37"/>
      <c r="B639" s="40" t="s">
        <v>1</v>
      </c>
      <c r="C639" s="32"/>
      <c r="D639" s="156">
        <v>1</v>
      </c>
      <c r="E639" s="103"/>
      <c r="F639" s="183"/>
      <c r="G639" s="103"/>
      <c r="H639" s="203">
        <f>D639*F639</f>
        <v>0</v>
      </c>
    </row>
    <row r="640" spans="1:8" x14ac:dyDescent="0.25">
      <c r="A640" s="37"/>
      <c r="B640" s="54" t="s">
        <v>380</v>
      </c>
      <c r="C640" s="32"/>
      <c r="D640" s="156"/>
      <c r="E640" s="103"/>
      <c r="F640" s="148"/>
      <c r="G640" s="102"/>
      <c r="H640" s="205"/>
    </row>
    <row r="641" spans="1:8" x14ac:dyDescent="0.25">
      <c r="A641" s="37"/>
      <c r="B641" s="24" t="s">
        <v>268</v>
      </c>
      <c r="C641" s="32"/>
      <c r="D641" s="156"/>
      <c r="E641" s="103"/>
      <c r="F641" s="148"/>
      <c r="G641" s="102"/>
      <c r="H641" s="205"/>
    </row>
    <row r="642" spans="1:8" x14ac:dyDescent="0.25">
      <c r="A642" s="37"/>
      <c r="B642" s="40" t="s">
        <v>1</v>
      </c>
      <c r="C642" s="32"/>
      <c r="D642" s="161">
        <v>1</v>
      </c>
      <c r="E642" s="68"/>
      <c r="F642" s="151"/>
      <c r="G642" s="90"/>
      <c r="H642" s="203">
        <f>D642*F642</f>
        <v>0</v>
      </c>
    </row>
    <row r="643" spans="1:8" x14ac:dyDescent="0.25">
      <c r="A643" s="37"/>
      <c r="B643" s="54" t="s">
        <v>381</v>
      </c>
      <c r="C643" s="32"/>
      <c r="D643" s="161"/>
      <c r="E643" s="68"/>
      <c r="F643" s="112"/>
      <c r="G643" s="90"/>
      <c r="H643" s="204"/>
    </row>
    <row r="644" spans="1:8" x14ac:dyDescent="0.25">
      <c r="A644" s="37"/>
      <c r="B644" s="24" t="s">
        <v>227</v>
      </c>
      <c r="C644" s="32"/>
      <c r="D644" s="156"/>
      <c r="E644" s="103"/>
      <c r="F644" s="148"/>
      <c r="G644" s="102"/>
      <c r="H644" s="205"/>
    </row>
    <row r="645" spans="1:8" x14ac:dyDescent="0.25">
      <c r="A645" s="37"/>
      <c r="B645" s="40" t="s">
        <v>1</v>
      </c>
      <c r="C645" s="32"/>
      <c r="D645" s="161">
        <v>1</v>
      </c>
      <c r="E645" s="68"/>
      <c r="F645" s="151"/>
      <c r="G645" s="90"/>
      <c r="H645" s="203">
        <f>D645*F645</f>
        <v>0</v>
      </c>
    </row>
    <row r="646" spans="1:8" x14ac:dyDescent="0.25">
      <c r="A646" s="37"/>
      <c r="B646" s="54" t="s">
        <v>382</v>
      </c>
      <c r="C646" s="32"/>
      <c r="D646" s="156"/>
      <c r="E646" s="103"/>
      <c r="F646" s="148"/>
      <c r="G646" s="102"/>
      <c r="H646" s="101"/>
    </row>
    <row r="647" spans="1:8" x14ac:dyDescent="0.25">
      <c r="A647" s="37"/>
      <c r="B647" s="24" t="s">
        <v>268</v>
      </c>
      <c r="C647" s="32"/>
      <c r="D647" s="156"/>
      <c r="E647" s="103"/>
      <c r="F647" s="148"/>
      <c r="G647" s="102"/>
      <c r="H647" s="101"/>
    </row>
    <row r="648" spans="1:8" x14ac:dyDescent="0.25">
      <c r="A648" s="37"/>
      <c r="B648" s="40" t="s">
        <v>1</v>
      </c>
      <c r="C648" s="32"/>
      <c r="D648" s="161">
        <v>1</v>
      </c>
      <c r="E648" s="68"/>
      <c r="F648" s="151"/>
      <c r="G648" s="90"/>
      <c r="H648" s="203">
        <f>D648*F648</f>
        <v>0</v>
      </c>
    </row>
    <row r="649" spans="1:8" x14ac:dyDescent="0.25">
      <c r="A649" s="37"/>
      <c r="B649" s="54" t="s">
        <v>383</v>
      </c>
      <c r="C649" s="32"/>
      <c r="D649" s="156"/>
      <c r="E649" s="103"/>
      <c r="F649" s="148"/>
      <c r="G649" s="102"/>
      <c r="H649" s="205"/>
    </row>
    <row r="650" spans="1:8" x14ac:dyDescent="0.25">
      <c r="A650" s="37"/>
      <c r="B650" s="24" t="s">
        <v>268</v>
      </c>
      <c r="C650" s="32"/>
      <c r="D650" s="156"/>
      <c r="E650" s="103"/>
      <c r="F650" s="148"/>
      <c r="G650" s="102"/>
      <c r="H650" s="205"/>
    </row>
    <row r="651" spans="1:8" x14ac:dyDescent="0.25">
      <c r="A651" s="37"/>
      <c r="B651" s="40" t="s">
        <v>1</v>
      </c>
      <c r="C651" s="32"/>
      <c r="D651" s="161">
        <v>1</v>
      </c>
      <c r="F651" s="149"/>
      <c r="H651" s="203">
        <f>D651*F651</f>
        <v>0</v>
      </c>
    </row>
    <row r="652" spans="1:8" x14ac:dyDescent="0.25">
      <c r="A652" s="37"/>
      <c r="H652" s="204"/>
    </row>
    <row r="653" spans="1:8" x14ac:dyDescent="0.25">
      <c r="A653" s="37"/>
      <c r="B653" s="53"/>
      <c r="C653" s="32"/>
      <c r="D653" s="126"/>
      <c r="E653" s="103"/>
      <c r="F653" s="148"/>
      <c r="G653" s="102"/>
      <c r="H653" s="205"/>
    </row>
    <row r="654" spans="1:8" x14ac:dyDescent="0.25">
      <c r="A654" s="37"/>
      <c r="B654" s="53" t="s">
        <v>349</v>
      </c>
      <c r="C654" s="32"/>
      <c r="D654" s="126"/>
      <c r="E654" s="103"/>
      <c r="F654" s="148"/>
      <c r="G654" s="102"/>
      <c r="H654" s="205"/>
    </row>
    <row r="655" spans="1:8" x14ac:dyDescent="0.25">
      <c r="A655" s="37"/>
      <c r="B655" s="53"/>
      <c r="C655" s="32"/>
      <c r="D655" s="126"/>
      <c r="E655" s="103"/>
      <c r="F655" s="148"/>
      <c r="G655" s="102"/>
      <c r="H655" s="205"/>
    </row>
    <row r="656" spans="1:8" x14ac:dyDescent="0.25">
      <c r="A656" s="37"/>
      <c r="B656" s="54" t="s">
        <v>384</v>
      </c>
      <c r="C656" s="32"/>
      <c r="D656" s="156"/>
      <c r="E656" s="103"/>
      <c r="F656" s="148"/>
      <c r="G656" s="102"/>
      <c r="H656" s="205"/>
    </row>
    <row r="657" spans="1:8" x14ac:dyDescent="0.25">
      <c r="A657" s="37"/>
      <c r="B657" s="24" t="s">
        <v>312</v>
      </c>
      <c r="C657" s="32"/>
      <c r="D657" s="156"/>
      <c r="E657" s="103"/>
      <c r="F657" s="148"/>
      <c r="G657" s="102"/>
      <c r="H657" s="205"/>
    </row>
    <row r="658" spans="1:8" x14ac:dyDescent="0.25">
      <c r="A658" s="37"/>
      <c r="B658" s="40" t="s">
        <v>1</v>
      </c>
      <c r="C658" s="32"/>
      <c r="D658" s="161">
        <v>2</v>
      </c>
      <c r="E658" s="68"/>
      <c r="F658" s="151"/>
      <c r="G658" s="90"/>
      <c r="H658" s="203">
        <f>D658*F658</f>
        <v>0</v>
      </c>
    </row>
    <row r="659" spans="1:8" x14ac:dyDescent="0.25">
      <c r="A659" s="37"/>
      <c r="B659" s="54" t="s">
        <v>385</v>
      </c>
      <c r="C659" s="32"/>
      <c r="D659" s="161"/>
      <c r="E659" s="68"/>
      <c r="F659" s="112"/>
      <c r="G659" s="90"/>
      <c r="H659" s="204"/>
    </row>
    <row r="660" spans="1:8" x14ac:dyDescent="0.25">
      <c r="A660" s="37"/>
      <c r="B660" s="24" t="s">
        <v>313</v>
      </c>
      <c r="C660" s="32"/>
      <c r="D660" s="156"/>
      <c r="E660" s="103"/>
      <c r="F660" s="148"/>
      <c r="G660" s="102"/>
      <c r="H660" s="205"/>
    </row>
    <row r="661" spans="1:8" x14ac:dyDescent="0.25">
      <c r="A661" s="37"/>
      <c r="B661" s="40" t="s">
        <v>1</v>
      </c>
      <c r="C661" s="32"/>
      <c r="D661" s="161">
        <v>2</v>
      </c>
      <c r="E661" s="68"/>
      <c r="F661" s="151"/>
      <c r="G661" s="90"/>
      <c r="H661" s="203">
        <f>D661*F661</f>
        <v>0</v>
      </c>
    </row>
    <row r="662" spans="1:8" x14ac:dyDescent="0.25">
      <c r="A662" s="37"/>
      <c r="B662" s="54" t="s">
        <v>386</v>
      </c>
      <c r="C662" s="32"/>
      <c r="D662" s="156"/>
      <c r="E662" s="103"/>
      <c r="F662" s="148"/>
      <c r="G662" s="102"/>
      <c r="H662" s="205"/>
    </row>
    <row r="663" spans="1:8" x14ac:dyDescent="0.25">
      <c r="A663" s="37"/>
      <c r="B663" s="24" t="s">
        <v>312</v>
      </c>
      <c r="C663" s="32"/>
      <c r="D663" s="156"/>
      <c r="E663" s="103"/>
      <c r="F663" s="148"/>
      <c r="G663" s="102"/>
      <c r="H663" s="205"/>
    </row>
    <row r="664" spans="1:8" x14ac:dyDescent="0.25">
      <c r="A664" s="37"/>
      <c r="B664" s="40" t="s">
        <v>1</v>
      </c>
      <c r="C664" s="32"/>
      <c r="D664" s="161">
        <v>2</v>
      </c>
      <c r="E664" s="68"/>
      <c r="F664" s="151"/>
      <c r="G664" s="90"/>
      <c r="H664" s="203">
        <f>D664*F664</f>
        <v>0</v>
      </c>
    </row>
    <row r="665" spans="1:8" x14ac:dyDescent="0.25">
      <c r="A665" s="37"/>
      <c r="B665" s="192" t="s">
        <v>387</v>
      </c>
      <c r="C665" s="193"/>
      <c r="D665" s="126"/>
      <c r="E665" s="194"/>
      <c r="F665" s="148"/>
      <c r="G665" s="195"/>
      <c r="H665" s="211"/>
    </row>
    <row r="666" spans="1:8" x14ac:dyDescent="0.25">
      <c r="A666" s="37"/>
      <c r="B666" s="24" t="s">
        <v>313</v>
      </c>
      <c r="C666" s="193"/>
      <c r="D666" s="126"/>
      <c r="E666" s="194"/>
      <c r="F666" s="148"/>
      <c r="G666" s="195"/>
      <c r="H666" s="211"/>
    </row>
    <row r="667" spans="1:8" x14ac:dyDescent="0.25">
      <c r="A667" s="37"/>
      <c r="B667" s="40" t="s">
        <v>1</v>
      </c>
      <c r="C667" s="32"/>
      <c r="D667" s="161">
        <v>3</v>
      </c>
      <c r="E667" s="68"/>
      <c r="F667" s="151"/>
      <c r="G667" s="90"/>
      <c r="H667" s="203">
        <f>D667*F667</f>
        <v>0</v>
      </c>
    </row>
    <row r="668" spans="1:8" x14ac:dyDescent="0.25">
      <c r="A668" s="37"/>
      <c r="B668" s="54" t="s">
        <v>388</v>
      </c>
      <c r="C668" s="32"/>
      <c r="D668" s="156"/>
      <c r="E668" s="103"/>
      <c r="F668" s="148"/>
      <c r="G668" s="102"/>
      <c r="H668" s="205"/>
    </row>
    <row r="669" spans="1:8" x14ac:dyDescent="0.25">
      <c r="A669" s="37"/>
      <c r="B669" s="24" t="s">
        <v>315</v>
      </c>
      <c r="C669" s="32"/>
      <c r="D669" s="156"/>
      <c r="E669" s="103"/>
      <c r="F669" s="148"/>
      <c r="G669" s="102"/>
      <c r="H669" s="205"/>
    </row>
    <row r="670" spans="1:8" x14ac:dyDescent="0.25">
      <c r="A670" s="37"/>
      <c r="B670" s="40" t="s">
        <v>1</v>
      </c>
      <c r="C670" s="32"/>
      <c r="D670" s="161">
        <v>1</v>
      </c>
      <c r="F670" s="149"/>
      <c r="H670" s="203">
        <f>D670*F670</f>
        <v>0</v>
      </c>
    </row>
    <row r="671" spans="1:8" x14ac:dyDescent="0.25">
      <c r="A671" s="37"/>
      <c r="B671" s="54" t="s">
        <v>389</v>
      </c>
      <c r="C671" s="32"/>
      <c r="D671" s="156"/>
      <c r="E671" s="103"/>
      <c r="F671" s="148"/>
      <c r="G671" s="102"/>
      <c r="H671" s="205"/>
    </row>
    <row r="672" spans="1:8" x14ac:dyDescent="0.25">
      <c r="A672" s="37"/>
      <c r="B672" s="24" t="s">
        <v>313</v>
      </c>
      <c r="C672" s="32"/>
      <c r="D672" s="156"/>
      <c r="E672" s="103"/>
      <c r="F672" s="148"/>
      <c r="G672" s="102"/>
      <c r="H672" s="205"/>
    </row>
    <row r="673" spans="1:8" x14ac:dyDescent="0.25">
      <c r="A673" s="37"/>
      <c r="B673" s="40" t="s">
        <v>1</v>
      </c>
      <c r="C673" s="32"/>
      <c r="D673" s="161">
        <v>1</v>
      </c>
      <c r="F673" s="149"/>
      <c r="H673" s="203">
        <f>D673*F673</f>
        <v>0</v>
      </c>
    </row>
    <row r="674" spans="1:8" x14ac:dyDescent="0.25">
      <c r="A674" s="37"/>
      <c r="B674" s="54" t="s">
        <v>390</v>
      </c>
      <c r="C674" s="32"/>
      <c r="D674" s="156"/>
      <c r="E674" s="103"/>
      <c r="F674" s="148"/>
      <c r="G674" s="102"/>
      <c r="H674" s="101"/>
    </row>
    <row r="675" spans="1:8" x14ac:dyDescent="0.25">
      <c r="A675" s="37"/>
      <c r="B675" s="24" t="s">
        <v>314</v>
      </c>
      <c r="C675" s="32"/>
      <c r="D675" s="156"/>
      <c r="E675" s="103"/>
      <c r="F675" s="148"/>
      <c r="G675" s="102"/>
      <c r="H675" s="101"/>
    </row>
    <row r="676" spans="1:8" x14ac:dyDescent="0.25">
      <c r="A676" s="37"/>
      <c r="B676" s="40" t="s">
        <v>1</v>
      </c>
      <c r="C676" s="32"/>
      <c r="D676" s="161">
        <v>1</v>
      </c>
      <c r="E676" s="68"/>
      <c r="F676" s="151"/>
      <c r="G676" s="90"/>
      <c r="H676" s="203">
        <f>D676*F676</f>
        <v>0</v>
      </c>
    </row>
    <row r="677" spans="1:8" x14ac:dyDescent="0.25">
      <c r="A677" s="37"/>
      <c r="B677" s="54" t="s">
        <v>391</v>
      </c>
      <c r="C677" s="32"/>
      <c r="D677" s="156"/>
      <c r="E677" s="103"/>
      <c r="F677" s="148"/>
      <c r="G677" s="102"/>
      <c r="H677" s="205"/>
    </row>
    <row r="678" spans="1:8" x14ac:dyDescent="0.25">
      <c r="A678" s="37"/>
      <c r="B678" s="24" t="s">
        <v>268</v>
      </c>
      <c r="C678" s="32"/>
      <c r="D678" s="156"/>
      <c r="E678" s="103"/>
      <c r="F678" s="148"/>
      <c r="G678" s="102"/>
      <c r="H678" s="205"/>
    </row>
    <row r="679" spans="1:8" x14ac:dyDescent="0.25">
      <c r="A679" s="37"/>
      <c r="B679" s="40" t="s">
        <v>1</v>
      </c>
      <c r="C679" s="32"/>
      <c r="D679" s="161">
        <v>1</v>
      </c>
      <c r="E679" s="68"/>
      <c r="F679" s="151"/>
      <c r="G679" s="90"/>
      <c r="H679" s="203">
        <f>D679*F679</f>
        <v>0</v>
      </c>
    </row>
    <row r="680" spans="1:8" x14ac:dyDescent="0.25">
      <c r="A680" s="37"/>
      <c r="B680" s="54" t="s">
        <v>392</v>
      </c>
      <c r="C680" s="32"/>
      <c r="D680" s="156"/>
      <c r="E680" s="103"/>
      <c r="F680" s="148"/>
      <c r="G680" s="102"/>
      <c r="H680" s="205"/>
    </row>
    <row r="681" spans="1:8" x14ac:dyDescent="0.25">
      <c r="A681" s="37"/>
      <c r="B681" s="24" t="s">
        <v>268</v>
      </c>
      <c r="C681" s="32"/>
      <c r="D681" s="156"/>
      <c r="E681" s="103"/>
      <c r="F681" s="148"/>
      <c r="G681" s="102"/>
      <c r="H681" s="205"/>
    </row>
    <row r="682" spans="1:8" x14ac:dyDescent="0.25">
      <c r="A682" s="37"/>
      <c r="B682" s="40" t="s">
        <v>1</v>
      </c>
      <c r="C682" s="32"/>
      <c r="D682" s="161">
        <v>1</v>
      </c>
      <c r="E682" s="68"/>
      <c r="F682" s="151"/>
      <c r="G682" s="90"/>
      <c r="H682" s="203">
        <f>D682*F682</f>
        <v>0</v>
      </c>
    </row>
    <row r="683" spans="1:8" x14ac:dyDescent="0.25">
      <c r="A683" s="37"/>
      <c r="B683" s="54" t="s">
        <v>393</v>
      </c>
      <c r="C683" s="32"/>
      <c r="D683" s="156"/>
      <c r="E683" s="103"/>
      <c r="F683" s="148"/>
      <c r="G683" s="102"/>
      <c r="H683" s="205"/>
    </row>
    <row r="684" spans="1:8" x14ac:dyDescent="0.25">
      <c r="A684" s="37"/>
      <c r="B684" s="24" t="s">
        <v>268</v>
      </c>
      <c r="C684" s="32"/>
      <c r="D684" s="156"/>
      <c r="E684" s="103"/>
      <c r="F684" s="148"/>
      <c r="G684" s="102"/>
      <c r="H684" s="205"/>
    </row>
    <row r="685" spans="1:8" x14ac:dyDescent="0.25">
      <c r="A685" s="37"/>
      <c r="B685" s="40" t="s">
        <v>1</v>
      </c>
      <c r="C685" s="32"/>
      <c r="D685" s="161">
        <v>1</v>
      </c>
      <c r="E685" s="68"/>
      <c r="F685" s="151"/>
      <c r="G685" s="90"/>
      <c r="H685" s="203">
        <f>D685*F685</f>
        <v>0</v>
      </c>
    </row>
    <row r="686" spans="1:8" x14ac:dyDescent="0.25">
      <c r="A686" s="37"/>
      <c r="B686" s="24" t="s">
        <v>394</v>
      </c>
      <c r="C686" s="32"/>
      <c r="D686" s="156"/>
      <c r="E686" s="103"/>
      <c r="F686" s="148"/>
      <c r="G686" s="102"/>
      <c r="H686" s="205"/>
    </row>
    <row r="687" spans="1:8" x14ac:dyDescent="0.25">
      <c r="A687" s="37"/>
      <c r="B687" s="24" t="s">
        <v>352</v>
      </c>
      <c r="C687" s="32"/>
      <c r="D687" s="156"/>
      <c r="E687" s="103"/>
      <c r="F687" s="148"/>
      <c r="G687" s="102"/>
      <c r="H687" s="205"/>
    </row>
    <row r="688" spans="1:8" x14ac:dyDescent="0.25">
      <c r="A688" s="37"/>
      <c r="B688" s="40" t="s">
        <v>1</v>
      </c>
      <c r="C688" s="32"/>
      <c r="D688" s="156">
        <v>3</v>
      </c>
      <c r="E688" s="103"/>
      <c r="F688" s="155"/>
      <c r="G688" s="102"/>
      <c r="H688" s="203">
        <f>D688*F688</f>
        <v>0</v>
      </c>
    </row>
    <row r="689" spans="1:8" x14ac:dyDescent="0.25">
      <c r="A689" s="37"/>
      <c r="B689" s="24" t="s">
        <v>395</v>
      </c>
      <c r="C689" s="32"/>
      <c r="D689" s="156"/>
      <c r="E689" s="103"/>
      <c r="F689" s="148"/>
      <c r="G689" s="102"/>
      <c r="H689" s="205"/>
    </row>
    <row r="690" spans="1:8" x14ac:dyDescent="0.25">
      <c r="A690" s="37"/>
      <c r="B690" s="24" t="s">
        <v>313</v>
      </c>
      <c r="C690" s="32"/>
      <c r="D690" s="156"/>
      <c r="E690" s="103"/>
      <c r="F690" s="148"/>
      <c r="G690" s="102"/>
      <c r="H690" s="205"/>
    </row>
    <row r="691" spans="1:8" x14ac:dyDescent="0.25">
      <c r="A691" s="37"/>
      <c r="B691" s="40" t="s">
        <v>1</v>
      </c>
      <c r="C691" s="32"/>
      <c r="D691" s="156">
        <v>3</v>
      </c>
      <c r="E691" s="103"/>
      <c r="F691" s="155"/>
      <c r="G691" s="102"/>
      <c r="H691" s="203">
        <f>D691*F691</f>
        <v>0</v>
      </c>
    </row>
    <row r="692" spans="1:8" x14ac:dyDescent="0.25">
      <c r="A692" s="37"/>
      <c r="B692" s="16" t="s">
        <v>396</v>
      </c>
      <c r="C692" s="32"/>
      <c r="D692" s="161"/>
      <c r="E692" s="103"/>
      <c r="F692" s="148"/>
      <c r="G692" s="102"/>
      <c r="H692" s="204"/>
    </row>
    <row r="693" spans="1:8" x14ac:dyDescent="0.25">
      <c r="A693" s="37"/>
      <c r="B693" s="40" t="s">
        <v>1</v>
      </c>
      <c r="C693" s="32"/>
      <c r="D693" s="156">
        <v>1</v>
      </c>
      <c r="E693" s="103"/>
      <c r="F693" s="183"/>
      <c r="G693" s="103"/>
      <c r="H693" s="203">
        <f>D693*F693</f>
        <v>0</v>
      </c>
    </row>
    <row r="694" spans="1:8" x14ac:dyDescent="0.25">
      <c r="A694" s="37"/>
      <c r="B694" s="40"/>
      <c r="C694" s="32"/>
      <c r="D694" s="161"/>
      <c r="E694" s="68"/>
      <c r="F694" s="112"/>
      <c r="G694" s="90"/>
    </row>
    <row r="695" spans="1:8" x14ac:dyDescent="0.25">
      <c r="A695" s="37"/>
      <c r="B695" s="40"/>
      <c r="C695" s="32"/>
      <c r="D695" s="123"/>
    </row>
    <row r="696" spans="1:8" ht="60" x14ac:dyDescent="0.25">
      <c r="A696" s="20"/>
      <c r="B696" s="53" t="s">
        <v>407</v>
      </c>
      <c r="C696" s="20"/>
      <c r="D696" s="156"/>
      <c r="E696" s="100"/>
      <c r="F696" s="148"/>
      <c r="G696" s="102"/>
      <c r="H696" s="102"/>
    </row>
    <row r="697" spans="1:8" x14ac:dyDescent="0.25">
      <c r="A697" s="20"/>
      <c r="B697" s="24"/>
      <c r="C697" s="20"/>
      <c r="D697" s="156"/>
      <c r="E697" s="100"/>
      <c r="F697" s="148"/>
      <c r="G697" s="102"/>
      <c r="H697" s="102"/>
    </row>
    <row r="698" spans="1:8" x14ac:dyDescent="0.25">
      <c r="A698" s="20"/>
      <c r="B698" s="24" t="s">
        <v>229</v>
      </c>
      <c r="C698" s="32"/>
      <c r="D698" s="156"/>
      <c r="E698" s="103"/>
      <c r="F698" s="148"/>
      <c r="G698" s="102"/>
      <c r="H698" s="101"/>
    </row>
    <row r="699" spans="1:8" x14ac:dyDescent="0.25">
      <c r="A699" s="20"/>
      <c r="B699" s="174" t="s">
        <v>230</v>
      </c>
      <c r="C699" s="32"/>
      <c r="D699" s="156"/>
      <c r="E699" s="103"/>
      <c r="F699" s="148"/>
      <c r="G699" s="102"/>
      <c r="H699" s="101"/>
    </row>
    <row r="700" spans="1:8" x14ac:dyDescent="0.25">
      <c r="A700" s="20"/>
      <c r="B700" s="24" t="s">
        <v>275</v>
      </c>
      <c r="C700" s="32"/>
      <c r="D700" s="156"/>
      <c r="E700" s="103"/>
      <c r="F700" s="148"/>
      <c r="G700" s="102"/>
      <c r="H700" s="101"/>
    </row>
    <row r="701" spans="1:8" x14ac:dyDescent="0.25">
      <c r="A701" s="20"/>
      <c r="B701" s="40" t="s">
        <v>1</v>
      </c>
      <c r="C701" s="32"/>
      <c r="D701" s="156">
        <v>8</v>
      </c>
      <c r="E701" s="103"/>
      <c r="F701" s="155"/>
      <c r="G701" s="102"/>
      <c r="H701" s="203">
        <f>D701*F701</f>
        <v>0</v>
      </c>
    </row>
    <row r="702" spans="1:8" x14ac:dyDescent="0.25">
      <c r="A702" s="20"/>
      <c r="B702" s="54" t="s">
        <v>231</v>
      </c>
      <c r="C702" s="32"/>
      <c r="D702" s="156"/>
      <c r="E702" s="103"/>
      <c r="F702" s="148"/>
      <c r="G702" s="102"/>
      <c r="H702" s="205"/>
    </row>
    <row r="703" spans="1:8" x14ac:dyDescent="0.25">
      <c r="A703" s="20"/>
      <c r="B703" s="54" t="s">
        <v>323</v>
      </c>
      <c r="C703" s="32"/>
      <c r="D703" s="156"/>
      <c r="E703" s="103"/>
      <c r="F703" s="148"/>
      <c r="G703" s="102"/>
      <c r="H703" s="205"/>
    </row>
    <row r="704" spans="1:8" x14ac:dyDescent="0.25">
      <c r="A704" s="20"/>
      <c r="B704" s="40" t="s">
        <v>1</v>
      </c>
      <c r="C704" s="32"/>
      <c r="D704" s="156">
        <v>8</v>
      </c>
      <c r="E704" s="103"/>
      <c r="F704" s="155"/>
      <c r="G704" s="102"/>
      <c r="H704" s="203">
        <f>D704*F704</f>
        <v>0</v>
      </c>
    </row>
    <row r="705" spans="1:8" x14ac:dyDescent="0.25">
      <c r="A705" s="20"/>
      <c r="B705" s="54" t="s">
        <v>232</v>
      </c>
      <c r="C705" s="32"/>
      <c r="D705" s="156"/>
      <c r="E705" s="103"/>
      <c r="F705" s="148"/>
      <c r="G705" s="102"/>
      <c r="H705" s="205"/>
    </row>
    <row r="706" spans="1:8" x14ac:dyDescent="0.25">
      <c r="A706" s="20"/>
      <c r="B706" s="24" t="s">
        <v>408</v>
      </c>
      <c r="C706" s="32"/>
      <c r="D706" s="156"/>
      <c r="E706" s="103"/>
      <c r="F706" s="148"/>
      <c r="G706" s="102"/>
      <c r="H706" s="205"/>
    </row>
    <row r="707" spans="1:8" x14ac:dyDescent="0.25">
      <c r="A707" s="20"/>
      <c r="B707" s="40" t="s">
        <v>1</v>
      </c>
      <c r="C707" s="32"/>
      <c r="D707" s="156">
        <v>8</v>
      </c>
      <c r="E707" s="103"/>
      <c r="F707" s="155"/>
      <c r="G707" s="102"/>
      <c r="H707" s="203">
        <f>D707*F707</f>
        <v>0</v>
      </c>
    </row>
    <row r="708" spans="1:8" x14ac:dyDescent="0.25">
      <c r="A708" s="20"/>
      <c r="B708" s="54" t="s">
        <v>269</v>
      </c>
      <c r="C708" s="32"/>
      <c r="D708" s="156"/>
      <c r="E708" s="103"/>
      <c r="F708" s="148"/>
      <c r="G708" s="102"/>
      <c r="H708" s="205"/>
    </row>
    <row r="709" spans="1:8" x14ac:dyDescent="0.25">
      <c r="A709" s="20"/>
      <c r="B709" s="24" t="s">
        <v>270</v>
      </c>
      <c r="C709" s="32"/>
      <c r="D709" s="161"/>
      <c r="E709" s="68"/>
      <c r="F709" s="112"/>
      <c r="G709" s="90"/>
      <c r="H709" s="204"/>
    </row>
    <row r="710" spans="1:8" x14ac:dyDescent="0.25">
      <c r="A710" s="20"/>
      <c r="B710" s="40" t="s">
        <v>1</v>
      </c>
      <c r="C710" s="32"/>
      <c r="D710" s="161">
        <v>16</v>
      </c>
      <c r="E710" s="68"/>
      <c r="F710" s="151"/>
      <c r="G710" s="90"/>
      <c r="H710" s="203">
        <f>D710*F710</f>
        <v>0</v>
      </c>
    </row>
    <row r="711" spans="1:8" x14ac:dyDescent="0.25">
      <c r="A711" s="20"/>
      <c r="B711" s="54" t="s">
        <v>271</v>
      </c>
      <c r="C711" s="32"/>
      <c r="D711" s="161"/>
      <c r="E711" s="68"/>
      <c r="F711" s="112"/>
      <c r="G711" s="90"/>
      <c r="H711" s="204"/>
    </row>
    <row r="712" spans="1:8" x14ac:dyDescent="0.25">
      <c r="A712" s="20"/>
      <c r="B712" s="24" t="s">
        <v>275</v>
      </c>
      <c r="C712" s="32"/>
      <c r="D712" s="156"/>
      <c r="E712" s="103"/>
      <c r="F712" s="148"/>
      <c r="G712" s="102"/>
      <c r="H712" s="205"/>
    </row>
    <row r="713" spans="1:8" x14ac:dyDescent="0.25">
      <c r="A713" s="20"/>
      <c r="B713" s="40" t="s">
        <v>1</v>
      </c>
      <c r="C713" s="32"/>
      <c r="D713" s="161">
        <v>16</v>
      </c>
      <c r="E713" s="68"/>
      <c r="F713" s="151"/>
      <c r="G713" s="90"/>
      <c r="H713" s="203">
        <f>D713*F713</f>
        <v>0</v>
      </c>
    </row>
    <row r="714" spans="1:8" x14ac:dyDescent="0.25">
      <c r="A714" s="20"/>
      <c r="B714" s="54" t="s">
        <v>272</v>
      </c>
      <c r="C714" s="32"/>
      <c r="D714" s="156"/>
      <c r="E714" s="103"/>
      <c r="F714" s="148"/>
      <c r="G714" s="102"/>
      <c r="H714" s="205"/>
    </row>
    <row r="715" spans="1:8" x14ac:dyDescent="0.25">
      <c r="A715" s="20"/>
      <c r="B715" s="24" t="s">
        <v>270</v>
      </c>
      <c r="C715" s="32"/>
      <c r="D715" s="156"/>
      <c r="E715" s="103"/>
      <c r="F715" s="148"/>
      <c r="G715" s="102"/>
      <c r="H715" s="205"/>
    </row>
    <row r="716" spans="1:8" x14ac:dyDescent="0.25">
      <c r="A716" s="20"/>
      <c r="B716" s="40" t="s">
        <v>1</v>
      </c>
      <c r="C716" s="32"/>
      <c r="D716" s="161">
        <v>16</v>
      </c>
      <c r="E716" s="68"/>
      <c r="F716" s="151"/>
      <c r="G716" s="90"/>
      <c r="H716" s="203">
        <f>D716*F716</f>
        <v>0</v>
      </c>
    </row>
    <row r="717" spans="1:8" x14ac:dyDescent="0.25">
      <c r="A717" s="20"/>
      <c r="B717" s="175" t="s">
        <v>397</v>
      </c>
      <c r="C717" s="32"/>
      <c r="D717" s="156"/>
      <c r="E717" s="103"/>
      <c r="F717" s="148"/>
      <c r="G717" s="102"/>
      <c r="H717" s="204"/>
    </row>
    <row r="718" spans="1:8" x14ac:dyDescent="0.25">
      <c r="A718" s="20"/>
      <c r="B718" s="24" t="s">
        <v>409</v>
      </c>
      <c r="C718" s="32"/>
      <c r="D718" s="156"/>
      <c r="E718" s="103"/>
      <c r="F718" s="148"/>
      <c r="G718" s="102"/>
      <c r="H718" s="204"/>
    </row>
    <row r="719" spans="1:8" x14ac:dyDescent="0.25">
      <c r="A719" s="20"/>
      <c r="B719" s="40" t="s">
        <v>1</v>
      </c>
      <c r="C719" s="32"/>
      <c r="D719" s="156">
        <v>8</v>
      </c>
      <c r="E719" s="103"/>
      <c r="F719" s="155"/>
      <c r="G719" s="102"/>
      <c r="H719" s="203">
        <f>D719*F719</f>
        <v>0</v>
      </c>
    </row>
    <row r="720" spans="1:8" x14ac:dyDescent="0.25">
      <c r="A720" s="20"/>
      <c r="B720" s="24" t="s">
        <v>398</v>
      </c>
      <c r="C720" s="32"/>
      <c r="D720" s="156"/>
      <c r="E720" s="103"/>
      <c r="F720" s="148"/>
      <c r="G720" s="102"/>
      <c r="H720" s="205"/>
    </row>
    <row r="721" spans="1:8" x14ac:dyDescent="0.25">
      <c r="A721" s="20"/>
      <c r="B721" s="24" t="s">
        <v>275</v>
      </c>
      <c r="C721" s="32"/>
      <c r="D721" s="156"/>
      <c r="E721" s="103"/>
      <c r="F721" s="148"/>
      <c r="G721" s="102"/>
      <c r="H721" s="205"/>
    </row>
    <row r="722" spans="1:8" x14ac:dyDescent="0.25">
      <c r="A722" s="20"/>
      <c r="B722" s="40" t="s">
        <v>1</v>
      </c>
      <c r="C722" s="32"/>
      <c r="D722" s="156">
        <v>8</v>
      </c>
      <c r="E722" s="103"/>
      <c r="F722" s="155"/>
      <c r="G722" s="102"/>
      <c r="H722" s="203">
        <f>D722*F722</f>
        <v>0</v>
      </c>
    </row>
    <row r="723" spans="1:8" x14ac:dyDescent="0.25">
      <c r="A723" s="20"/>
      <c r="B723" s="24" t="s">
        <v>399</v>
      </c>
      <c r="C723" s="32"/>
      <c r="D723" s="156"/>
      <c r="E723" s="103"/>
      <c r="F723" s="148"/>
      <c r="G723" s="102"/>
      <c r="H723" s="205"/>
    </row>
    <row r="724" spans="1:8" x14ac:dyDescent="0.25">
      <c r="A724" s="20"/>
      <c r="B724" s="24" t="s">
        <v>275</v>
      </c>
      <c r="C724" s="32"/>
      <c r="D724" s="156"/>
      <c r="E724" s="103"/>
      <c r="F724" s="148"/>
      <c r="G724" s="102"/>
      <c r="H724" s="205"/>
    </row>
    <row r="725" spans="1:8" x14ac:dyDescent="0.25">
      <c r="A725" s="20"/>
      <c r="B725" s="40" t="s">
        <v>1</v>
      </c>
      <c r="C725" s="32"/>
      <c r="D725" s="156">
        <v>8</v>
      </c>
      <c r="E725" s="103"/>
      <c r="F725" s="155"/>
      <c r="G725" s="102"/>
      <c r="H725" s="203">
        <f>D725*F725</f>
        <v>0</v>
      </c>
    </row>
    <row r="726" spans="1:8" x14ac:dyDescent="0.25">
      <c r="A726" s="20"/>
      <c r="B726" s="54" t="s">
        <v>400</v>
      </c>
      <c r="C726" s="32"/>
      <c r="D726" s="156"/>
      <c r="E726" s="103"/>
      <c r="F726" s="148"/>
      <c r="G726" s="102"/>
      <c r="H726" s="205"/>
    </row>
    <row r="727" spans="1:8" x14ac:dyDescent="0.25">
      <c r="A727" s="20"/>
      <c r="B727" s="174" t="s">
        <v>230</v>
      </c>
      <c r="C727" s="32"/>
      <c r="D727" s="156"/>
      <c r="E727" s="103"/>
      <c r="F727" s="148"/>
      <c r="G727" s="102"/>
      <c r="H727" s="205"/>
    </row>
    <row r="728" spans="1:8" x14ac:dyDescent="0.25">
      <c r="A728" s="20"/>
      <c r="B728" s="24" t="s">
        <v>410</v>
      </c>
      <c r="C728" s="32"/>
      <c r="D728" s="156"/>
      <c r="E728" s="103"/>
      <c r="F728" s="148"/>
      <c r="G728" s="102"/>
      <c r="H728" s="205"/>
    </row>
    <row r="729" spans="1:8" x14ac:dyDescent="0.25">
      <c r="A729" s="20"/>
      <c r="B729" s="40" t="s">
        <v>1</v>
      </c>
      <c r="C729" s="32"/>
      <c r="D729" s="161">
        <v>8</v>
      </c>
      <c r="E729" s="103"/>
      <c r="F729" s="155"/>
      <c r="G729" s="102"/>
      <c r="H729" s="203">
        <f>D729*F729</f>
        <v>0</v>
      </c>
    </row>
    <row r="730" spans="1:8" x14ac:dyDescent="0.25">
      <c r="A730" s="20"/>
      <c r="B730" s="54" t="s">
        <v>401</v>
      </c>
      <c r="C730" s="20"/>
      <c r="D730" s="161"/>
      <c r="E730" s="100"/>
      <c r="F730" s="148"/>
      <c r="G730" s="102"/>
      <c r="H730" s="209"/>
    </row>
    <row r="731" spans="1:8" x14ac:dyDescent="0.25">
      <c r="A731" s="20"/>
      <c r="B731" s="24" t="s">
        <v>321</v>
      </c>
      <c r="C731" s="20"/>
      <c r="D731" s="161"/>
      <c r="E731" s="100"/>
      <c r="F731" s="148"/>
      <c r="G731" s="102"/>
      <c r="H731" s="209"/>
    </row>
    <row r="732" spans="1:8" x14ac:dyDescent="0.25">
      <c r="A732" s="20"/>
      <c r="B732" s="40" t="s">
        <v>1</v>
      </c>
      <c r="C732" s="32"/>
      <c r="D732" s="161">
        <v>8</v>
      </c>
      <c r="E732" s="103"/>
      <c r="F732" s="155"/>
      <c r="G732" s="102"/>
      <c r="H732" s="203">
        <f>D732*F732</f>
        <v>0</v>
      </c>
    </row>
    <row r="733" spans="1:8" x14ac:dyDescent="0.25">
      <c r="A733" s="20"/>
      <c r="B733" s="24"/>
      <c r="C733" s="20"/>
      <c r="D733" s="156"/>
      <c r="E733" s="100"/>
      <c r="F733" s="148"/>
      <c r="G733" s="102"/>
      <c r="H733" s="102"/>
    </row>
    <row r="734" spans="1:8" x14ac:dyDescent="0.25">
      <c r="A734" s="62"/>
      <c r="B734" s="40"/>
      <c r="C734" s="32"/>
      <c r="D734" s="161"/>
      <c r="E734" s="103"/>
      <c r="F734" s="148"/>
      <c r="G734" s="102"/>
    </row>
    <row r="735" spans="1:8" x14ac:dyDescent="0.25">
      <c r="A735" s="62"/>
      <c r="B735" s="23" t="s">
        <v>259</v>
      </c>
      <c r="C735" s="20"/>
      <c r="D735" s="156"/>
      <c r="E735" s="100"/>
      <c r="F735" s="132"/>
      <c r="G735" s="100"/>
      <c r="H735" s="100"/>
    </row>
    <row r="736" spans="1:8" x14ac:dyDescent="0.25">
      <c r="A736" s="62"/>
      <c r="B736" s="182"/>
      <c r="C736" s="20"/>
      <c r="D736" s="156"/>
      <c r="E736" s="100"/>
      <c r="F736" s="132"/>
      <c r="G736" s="100"/>
      <c r="H736" s="100"/>
    </row>
    <row r="737" spans="1:8" ht="43.5" x14ac:dyDescent="0.25">
      <c r="A737" s="62"/>
      <c r="B737" s="24" t="s">
        <v>260</v>
      </c>
      <c r="C737" s="20"/>
      <c r="D737" s="156"/>
      <c r="E737" s="100"/>
      <c r="F737" s="132"/>
      <c r="G737" s="100"/>
      <c r="H737" s="100"/>
    </row>
    <row r="738" spans="1:8" x14ac:dyDescent="0.25">
      <c r="A738" s="62"/>
      <c r="B738" s="24"/>
      <c r="C738" s="20"/>
      <c r="D738" s="156"/>
      <c r="E738" s="100"/>
      <c r="F738" s="132"/>
      <c r="G738" s="100"/>
      <c r="H738" s="100"/>
    </row>
    <row r="739" spans="1:8" x14ac:dyDescent="0.25">
      <c r="A739" s="62"/>
      <c r="B739" s="54" t="s">
        <v>261</v>
      </c>
      <c r="C739" s="20"/>
      <c r="D739" s="156"/>
      <c r="E739" s="100"/>
      <c r="F739" s="132"/>
      <c r="G739" s="100"/>
      <c r="H739" s="100"/>
    </row>
    <row r="740" spans="1:8" x14ac:dyDescent="0.25">
      <c r="A740" s="62"/>
      <c r="B740" s="24" t="s">
        <v>323</v>
      </c>
      <c r="C740" s="20"/>
      <c r="D740" s="156"/>
      <c r="E740" s="100"/>
      <c r="F740" s="132"/>
      <c r="G740" s="100"/>
      <c r="H740" s="209"/>
    </row>
    <row r="741" spans="1:8" x14ac:dyDescent="0.25">
      <c r="A741" s="62"/>
      <c r="B741" s="40" t="s">
        <v>1</v>
      </c>
      <c r="C741" s="32"/>
      <c r="D741" s="156">
        <v>1</v>
      </c>
      <c r="E741" s="103"/>
      <c r="F741" s="155"/>
      <c r="G741" s="103"/>
      <c r="H741" s="203">
        <f>D741*F741</f>
        <v>0</v>
      </c>
    </row>
    <row r="742" spans="1:8" x14ac:dyDescent="0.25">
      <c r="A742" s="62"/>
      <c r="B742" s="24" t="s">
        <v>262</v>
      </c>
      <c r="C742" s="20"/>
      <c r="D742" s="184"/>
      <c r="E742" s="100"/>
      <c r="F742" s="100"/>
      <c r="G742" s="100"/>
      <c r="H742" s="209"/>
    </row>
    <row r="743" spans="1:8" x14ac:dyDescent="0.25">
      <c r="A743" s="62"/>
      <c r="B743" s="40" t="s">
        <v>1</v>
      </c>
      <c r="C743" s="32"/>
      <c r="D743" s="156">
        <v>1</v>
      </c>
      <c r="E743" s="103"/>
      <c r="F743" s="185"/>
      <c r="G743" s="103"/>
      <c r="H743" s="203">
        <f>D743*F743</f>
        <v>0</v>
      </c>
    </row>
    <row r="744" spans="1:8" x14ac:dyDescent="0.25">
      <c r="A744" s="62"/>
      <c r="B744" s="24" t="s">
        <v>322</v>
      </c>
      <c r="C744" s="20"/>
      <c r="D744" s="184"/>
      <c r="E744" s="100"/>
      <c r="F744" s="100"/>
      <c r="G744" s="100"/>
      <c r="H744" s="209"/>
    </row>
    <row r="745" spans="1:8" x14ac:dyDescent="0.25">
      <c r="A745" s="62"/>
      <c r="B745" s="40" t="s">
        <v>1</v>
      </c>
      <c r="C745" s="32"/>
      <c r="D745" s="156">
        <v>1</v>
      </c>
      <c r="E745" s="103"/>
      <c r="F745" s="185"/>
      <c r="G745" s="103"/>
      <c r="H745" s="203">
        <f>D745*F745</f>
        <v>0</v>
      </c>
    </row>
    <row r="746" spans="1:8" x14ac:dyDescent="0.25">
      <c r="A746" s="62"/>
      <c r="B746" s="54" t="s">
        <v>273</v>
      </c>
      <c r="C746" s="32"/>
      <c r="D746" s="156"/>
      <c r="E746" s="103"/>
      <c r="F746" s="148"/>
      <c r="G746" s="102"/>
      <c r="H746" s="205"/>
    </row>
    <row r="747" spans="1:8" x14ac:dyDescent="0.25">
      <c r="A747" s="62"/>
      <c r="B747" s="24" t="s">
        <v>270</v>
      </c>
      <c r="C747" s="32"/>
      <c r="D747" s="156"/>
      <c r="E747" s="103"/>
      <c r="F747" s="148"/>
      <c r="G747" s="102"/>
      <c r="H747" s="205"/>
    </row>
    <row r="748" spans="1:8" x14ac:dyDescent="0.25">
      <c r="A748" s="62"/>
      <c r="B748" s="40" t="s">
        <v>1</v>
      </c>
      <c r="C748" s="32"/>
      <c r="D748" s="161">
        <v>1</v>
      </c>
      <c r="E748" s="68"/>
      <c r="F748" s="151"/>
      <c r="G748" s="90"/>
      <c r="H748" s="203">
        <f>D748*F748</f>
        <v>0</v>
      </c>
    </row>
    <row r="749" spans="1:8" x14ac:dyDescent="0.25">
      <c r="A749" s="62"/>
      <c r="B749" s="54" t="s">
        <v>274</v>
      </c>
      <c r="C749" s="32"/>
      <c r="D749" s="161"/>
      <c r="E749" s="68"/>
      <c r="F749" s="112"/>
      <c r="G749" s="90"/>
      <c r="H749" s="204"/>
    </row>
    <row r="750" spans="1:8" x14ac:dyDescent="0.25">
      <c r="A750" s="62"/>
      <c r="B750" s="24" t="s">
        <v>275</v>
      </c>
      <c r="C750" s="32"/>
      <c r="D750" s="156"/>
      <c r="E750" s="103"/>
      <c r="F750" s="148"/>
      <c r="G750" s="102"/>
      <c r="H750" s="205"/>
    </row>
    <row r="751" spans="1:8" x14ac:dyDescent="0.25">
      <c r="A751" s="62"/>
      <c r="B751" s="40" t="s">
        <v>1</v>
      </c>
      <c r="C751" s="32"/>
      <c r="D751" s="161">
        <v>1</v>
      </c>
      <c r="E751" s="68"/>
      <c r="F751" s="151"/>
      <c r="G751" s="90"/>
      <c r="H751" s="203">
        <f>D751*F751</f>
        <v>0</v>
      </c>
    </row>
    <row r="752" spans="1:8" x14ac:dyDescent="0.25">
      <c r="A752" s="62"/>
      <c r="B752" s="54" t="s">
        <v>276</v>
      </c>
      <c r="C752" s="32"/>
      <c r="D752" s="156"/>
      <c r="E752" s="103"/>
      <c r="F752" s="148"/>
      <c r="G752" s="102"/>
      <c r="H752" s="205"/>
    </row>
    <row r="753" spans="1:8" x14ac:dyDescent="0.25">
      <c r="A753" s="62"/>
      <c r="B753" s="24" t="s">
        <v>270</v>
      </c>
      <c r="C753" s="32"/>
      <c r="D753" s="156"/>
      <c r="E753" s="103"/>
      <c r="F753" s="148"/>
      <c r="G753" s="102"/>
      <c r="H753" s="205"/>
    </row>
    <row r="754" spans="1:8" x14ac:dyDescent="0.25">
      <c r="A754" s="62"/>
      <c r="B754" s="40" t="s">
        <v>1</v>
      </c>
      <c r="C754" s="32"/>
      <c r="D754" s="161">
        <v>1</v>
      </c>
      <c r="E754" s="68"/>
      <c r="F754" s="151"/>
      <c r="G754" s="90"/>
      <c r="H754" s="203">
        <f>D754*F754</f>
        <v>0</v>
      </c>
    </row>
    <row r="755" spans="1:8" ht="29.25" x14ac:dyDescent="0.25">
      <c r="A755" s="62"/>
      <c r="B755" s="24" t="s">
        <v>277</v>
      </c>
      <c r="C755" s="20"/>
      <c r="D755" s="184"/>
      <c r="E755" s="100"/>
      <c r="F755" s="100"/>
      <c r="G755" s="100"/>
      <c r="H755" s="209"/>
    </row>
    <row r="756" spans="1:8" x14ac:dyDescent="0.25">
      <c r="A756" s="62"/>
      <c r="B756" s="40" t="s">
        <v>1</v>
      </c>
      <c r="C756" s="32"/>
      <c r="D756" s="156">
        <v>2</v>
      </c>
      <c r="E756" s="103"/>
      <c r="F756" s="185"/>
      <c r="G756" s="103"/>
      <c r="H756" s="203">
        <f>D756*F756</f>
        <v>0</v>
      </c>
    </row>
    <row r="757" spans="1:8" ht="29.25" x14ac:dyDescent="0.25">
      <c r="A757" s="62"/>
      <c r="B757" s="24" t="s">
        <v>278</v>
      </c>
      <c r="C757" s="20"/>
      <c r="D757" s="156"/>
      <c r="E757" s="100"/>
      <c r="F757" s="132"/>
      <c r="G757" s="100"/>
      <c r="H757" s="209"/>
    </row>
    <row r="758" spans="1:8" x14ac:dyDescent="0.25">
      <c r="A758" s="62"/>
      <c r="B758" s="174" t="s">
        <v>230</v>
      </c>
      <c r="C758" s="20"/>
      <c r="D758" s="156"/>
      <c r="E758" s="100"/>
      <c r="F758" s="132"/>
      <c r="G758" s="100"/>
      <c r="H758" s="209"/>
    </row>
    <row r="759" spans="1:8" x14ac:dyDescent="0.25">
      <c r="A759" s="62"/>
      <c r="B759" s="24" t="s">
        <v>263</v>
      </c>
      <c r="C759" s="20"/>
      <c r="D759" s="156"/>
      <c r="E759" s="100"/>
      <c r="F759" s="132"/>
      <c r="G759" s="100"/>
      <c r="H759" s="209"/>
    </row>
    <row r="760" spans="1:8" x14ac:dyDescent="0.25">
      <c r="A760" s="62"/>
      <c r="B760" s="40" t="s">
        <v>1</v>
      </c>
      <c r="C760" s="32"/>
      <c r="D760" s="156">
        <v>1</v>
      </c>
      <c r="E760" s="103"/>
      <c r="F760" s="183"/>
      <c r="G760" s="103"/>
      <c r="H760" s="203">
        <f>D760*F760</f>
        <v>0</v>
      </c>
    </row>
    <row r="761" spans="1:8" x14ac:dyDescent="0.25">
      <c r="A761" s="62"/>
      <c r="B761" s="16" t="s">
        <v>279</v>
      </c>
      <c r="C761" s="32"/>
      <c r="D761" s="161"/>
      <c r="E761" s="103"/>
      <c r="F761" s="148"/>
      <c r="G761" s="102"/>
      <c r="H761" s="204"/>
    </row>
    <row r="762" spans="1:8" x14ac:dyDescent="0.25">
      <c r="A762" s="62"/>
      <c r="B762" s="40" t="s">
        <v>1</v>
      </c>
      <c r="C762" s="32"/>
      <c r="D762" s="156">
        <v>1</v>
      </c>
      <c r="E762" s="103"/>
      <c r="F762" s="183"/>
      <c r="G762" s="103"/>
      <c r="H762" s="203">
        <f>D762*F762</f>
        <v>0</v>
      </c>
    </row>
    <row r="763" spans="1:8" x14ac:dyDescent="0.25">
      <c r="A763" s="62"/>
      <c r="B763" s="16" t="s">
        <v>280</v>
      </c>
      <c r="C763" s="32"/>
      <c r="D763" s="161"/>
      <c r="E763" s="103"/>
      <c r="F763" s="148"/>
      <c r="G763" s="102"/>
      <c r="H763" s="204"/>
    </row>
    <row r="764" spans="1:8" x14ac:dyDescent="0.25">
      <c r="A764" s="62"/>
      <c r="B764" s="40" t="s">
        <v>1</v>
      </c>
      <c r="C764" s="32"/>
      <c r="D764" s="156">
        <v>1</v>
      </c>
      <c r="E764" s="103"/>
      <c r="F764" s="183"/>
      <c r="G764" s="103"/>
      <c r="H764" s="203">
        <f>D764*F764</f>
        <v>0</v>
      </c>
    </row>
    <row r="765" spans="1:8" x14ac:dyDescent="0.25">
      <c r="A765" s="62"/>
      <c r="B765" s="120"/>
      <c r="C765" s="103"/>
      <c r="D765" s="126"/>
      <c r="E765" s="103"/>
      <c r="F765" s="156"/>
      <c r="G765" s="103"/>
      <c r="H765" s="205"/>
    </row>
    <row r="766" spans="1:8" x14ac:dyDescent="0.25">
      <c r="A766" s="55"/>
      <c r="B766" s="13"/>
      <c r="C766" s="59"/>
      <c r="D766" s="129"/>
      <c r="E766" s="106"/>
      <c r="F766" s="157"/>
      <c r="G766" s="107"/>
      <c r="H766" s="206"/>
    </row>
    <row r="767" spans="1:8" x14ac:dyDescent="0.25">
      <c r="A767" s="65" t="s">
        <v>185</v>
      </c>
      <c r="B767" s="42" t="s">
        <v>71</v>
      </c>
      <c r="C767" s="2"/>
      <c r="D767" s="123"/>
      <c r="E767" s="68"/>
      <c r="F767" s="112"/>
      <c r="G767" s="108"/>
      <c r="H767" s="203">
        <f>SUM(H511:H765)</f>
        <v>0</v>
      </c>
    </row>
    <row r="768" spans="1:8" x14ac:dyDescent="0.25">
      <c r="A768" s="66"/>
      <c r="B768" s="15"/>
      <c r="C768" s="60"/>
      <c r="D768" s="130"/>
      <c r="E768" s="109"/>
      <c r="F768" s="151"/>
      <c r="G768" s="108"/>
      <c r="H768" s="203"/>
    </row>
    <row r="769" spans="1:8" x14ac:dyDescent="0.25">
      <c r="A769" s="17"/>
      <c r="B769" s="40"/>
      <c r="C769" s="32"/>
      <c r="D769" s="126"/>
      <c r="E769" s="103"/>
      <c r="F769" s="148"/>
      <c r="G769" s="102"/>
      <c r="H769" s="101"/>
    </row>
    <row r="770" spans="1:8" x14ac:dyDescent="0.25">
      <c r="A770" s="37" t="s">
        <v>186</v>
      </c>
      <c r="B770" s="43" t="s">
        <v>128</v>
      </c>
      <c r="C770" s="41"/>
      <c r="D770" s="127"/>
      <c r="E770" s="104"/>
      <c r="F770" s="154"/>
      <c r="G770" s="114"/>
      <c r="H770" s="113"/>
    </row>
    <row r="771" spans="1:8" x14ac:dyDescent="0.25">
      <c r="A771" s="17"/>
      <c r="B771" s="40"/>
      <c r="C771" s="32"/>
      <c r="D771" s="126"/>
      <c r="E771" s="103"/>
      <c r="F771" s="148"/>
      <c r="G771" s="102"/>
      <c r="H771" s="101"/>
    </row>
    <row r="772" spans="1:8" x14ac:dyDescent="0.25">
      <c r="A772" s="62"/>
      <c r="B772" s="40"/>
      <c r="C772" s="32"/>
      <c r="D772" s="132"/>
      <c r="E772" s="103"/>
      <c r="F772" s="148"/>
      <c r="G772" s="103"/>
    </row>
    <row r="773" spans="1:8" ht="45" x14ac:dyDescent="0.25">
      <c r="A773" s="62"/>
      <c r="B773" s="53" t="s">
        <v>317</v>
      </c>
      <c r="C773" s="32"/>
      <c r="D773" s="132"/>
      <c r="E773" s="103"/>
      <c r="F773" s="148"/>
      <c r="G773" s="103"/>
    </row>
    <row r="774" spans="1:8" x14ac:dyDescent="0.25">
      <c r="A774" s="62"/>
      <c r="B774" s="40"/>
      <c r="C774" s="32"/>
      <c r="D774" s="132"/>
      <c r="E774" s="103"/>
      <c r="F774" s="148"/>
      <c r="G774" s="103"/>
    </row>
    <row r="775" spans="1:8" ht="28.5" x14ac:dyDescent="0.25">
      <c r="B775" s="16" t="s">
        <v>324</v>
      </c>
      <c r="C775" s="54"/>
      <c r="D775" s="126"/>
      <c r="E775" s="103"/>
      <c r="F775" s="148"/>
      <c r="G775" s="102"/>
      <c r="H775" s="101"/>
    </row>
    <row r="776" spans="1:8" x14ac:dyDescent="0.25">
      <c r="B776" s="16" t="s">
        <v>110</v>
      </c>
      <c r="C776" s="54"/>
      <c r="D776" s="126"/>
      <c r="E776" s="103"/>
      <c r="F776" s="148"/>
      <c r="G776" s="102"/>
      <c r="H776" s="101"/>
    </row>
    <row r="777" spans="1:8" x14ac:dyDescent="0.25">
      <c r="B777" s="16"/>
      <c r="C777" s="54"/>
      <c r="D777" s="126"/>
      <c r="E777" s="103"/>
      <c r="F777" s="148"/>
      <c r="G777" s="102"/>
      <c r="H777" s="101"/>
    </row>
    <row r="778" spans="1:8" ht="28.5" x14ac:dyDescent="0.25">
      <c r="B778" s="16" t="s">
        <v>338</v>
      </c>
      <c r="C778" s="54"/>
      <c r="D778" s="126"/>
      <c r="E778" s="103"/>
      <c r="F778" s="148"/>
      <c r="G778" s="102"/>
      <c r="H778" s="101"/>
    </row>
    <row r="779" spans="1:8" x14ac:dyDescent="0.25">
      <c r="B779" s="16" t="s">
        <v>316</v>
      </c>
      <c r="C779" s="54"/>
      <c r="D779" s="126"/>
      <c r="E779" s="103"/>
      <c r="F779" s="148"/>
      <c r="G779" s="102"/>
      <c r="H779" s="101"/>
    </row>
    <row r="780" spans="1:8" x14ac:dyDescent="0.25">
      <c r="B780" s="57" t="s">
        <v>12</v>
      </c>
      <c r="C780" s="54"/>
      <c r="D780" s="156">
        <v>40</v>
      </c>
      <c r="E780" s="103"/>
      <c r="F780" s="155"/>
      <c r="G780" s="102"/>
      <c r="H780" s="203">
        <f>D780*F780</f>
        <v>0</v>
      </c>
    </row>
    <row r="781" spans="1:8" x14ac:dyDescent="0.25">
      <c r="B781" s="57"/>
      <c r="C781" s="54"/>
      <c r="D781" s="156"/>
      <c r="E781" s="103"/>
      <c r="F781" s="148"/>
      <c r="G781" s="102"/>
      <c r="H781" s="204"/>
    </row>
    <row r="782" spans="1:8" x14ac:dyDescent="0.25">
      <c r="A782" s="20"/>
      <c r="B782" s="16" t="s">
        <v>339</v>
      </c>
      <c r="C782" s="20"/>
      <c r="D782" s="156"/>
      <c r="E782" s="100"/>
      <c r="F782" s="148"/>
      <c r="G782" s="100"/>
      <c r="H782" s="209"/>
    </row>
    <row r="783" spans="1:8" x14ac:dyDescent="0.25">
      <c r="A783" s="62"/>
      <c r="B783" s="57" t="s">
        <v>12</v>
      </c>
      <c r="C783" s="54"/>
      <c r="D783" s="156">
        <v>40</v>
      </c>
      <c r="E783" s="103"/>
      <c r="F783" s="155"/>
      <c r="G783" s="103"/>
      <c r="H783" s="203">
        <f>D783*F783</f>
        <v>0</v>
      </c>
    </row>
    <row r="784" spans="1:8" x14ac:dyDescent="0.25">
      <c r="B784" s="57"/>
      <c r="C784" s="54"/>
      <c r="D784" s="156"/>
      <c r="E784" s="103"/>
      <c r="F784" s="148"/>
      <c r="G784" s="102"/>
      <c r="H784" s="205"/>
    </row>
    <row r="785" spans="2:8" ht="45" x14ac:dyDescent="0.25">
      <c r="B785" s="53" t="s">
        <v>357</v>
      </c>
      <c r="C785" s="54"/>
      <c r="D785" s="156"/>
      <c r="E785" s="103"/>
      <c r="F785" s="148"/>
      <c r="G785" s="102"/>
      <c r="H785" s="205"/>
    </row>
    <row r="786" spans="2:8" x14ac:dyDescent="0.25">
      <c r="B786" s="57"/>
      <c r="C786" s="54"/>
      <c r="D786" s="156"/>
      <c r="E786" s="103"/>
      <c r="F786" s="148"/>
      <c r="G786" s="102"/>
      <c r="H786" s="205"/>
    </row>
    <row r="787" spans="2:8" ht="90" customHeight="1" x14ac:dyDescent="0.25">
      <c r="B787" s="198" t="s">
        <v>353</v>
      </c>
      <c r="C787" s="54"/>
      <c r="D787" s="156"/>
      <c r="E787" s="103"/>
      <c r="F787" s="148"/>
      <c r="G787" s="102"/>
      <c r="H787" s="205"/>
    </row>
    <row r="788" spans="2:8" x14ac:dyDescent="0.25">
      <c r="B788" s="54"/>
      <c r="C788" s="54"/>
      <c r="D788" s="156"/>
      <c r="E788" s="103"/>
      <c r="F788" s="148"/>
      <c r="G788" s="102"/>
      <c r="H788" s="205"/>
    </row>
    <row r="789" spans="2:8" ht="43.5" x14ac:dyDescent="0.25">
      <c r="B789" s="16" t="s">
        <v>354</v>
      </c>
      <c r="C789" s="54"/>
      <c r="D789" s="156"/>
      <c r="E789" s="103"/>
      <c r="F789" s="148"/>
      <c r="G789" s="102"/>
      <c r="H789" s="205"/>
    </row>
    <row r="790" spans="2:8" x14ac:dyDescent="0.25">
      <c r="B790" s="57"/>
      <c r="C790" s="54"/>
      <c r="D790" s="156"/>
      <c r="E790" s="103"/>
      <c r="F790" s="148"/>
      <c r="G790" s="102"/>
      <c r="H790" s="205"/>
    </row>
    <row r="791" spans="2:8" x14ac:dyDescent="0.25">
      <c r="B791" s="16" t="s">
        <v>355</v>
      </c>
      <c r="C791" s="54"/>
      <c r="D791" s="126"/>
      <c r="E791" s="103"/>
      <c r="F791" s="148"/>
      <c r="G791" s="102"/>
      <c r="H791" s="205"/>
    </row>
    <row r="792" spans="2:8" x14ac:dyDescent="0.25">
      <c r="B792" s="57" t="s">
        <v>12</v>
      </c>
      <c r="C792" s="54"/>
      <c r="D792" s="156">
        <v>5</v>
      </c>
      <c r="E792" s="103"/>
      <c r="F792" s="155"/>
      <c r="G792" s="102"/>
      <c r="H792" s="203">
        <f>D792*F792</f>
        <v>0</v>
      </c>
    </row>
    <row r="793" spans="2:8" x14ac:dyDescent="0.25">
      <c r="B793" s="16" t="s">
        <v>356</v>
      </c>
      <c r="C793" s="54"/>
      <c r="D793" s="156"/>
      <c r="E793" s="103"/>
      <c r="F793" s="148"/>
      <c r="G793" s="102"/>
      <c r="H793" s="205"/>
    </row>
    <row r="794" spans="2:8" x14ac:dyDescent="0.25">
      <c r="B794" s="57" t="s">
        <v>12</v>
      </c>
      <c r="C794" s="54"/>
      <c r="D794" s="156">
        <v>3</v>
      </c>
      <c r="E794" s="103"/>
      <c r="F794" s="155"/>
      <c r="G794" s="102"/>
      <c r="H794" s="203">
        <f>D794*F794</f>
        <v>0</v>
      </c>
    </row>
    <row r="795" spans="2:8" ht="43.5" x14ac:dyDescent="0.25">
      <c r="B795" s="24" t="s">
        <v>412</v>
      </c>
      <c r="C795" s="20"/>
      <c r="D795" s="156"/>
      <c r="E795" s="100"/>
      <c r="F795" s="148"/>
      <c r="G795" s="100"/>
      <c r="H795" s="209"/>
    </row>
    <row r="796" spans="2:8" x14ac:dyDescent="0.25">
      <c r="B796" s="40" t="s">
        <v>1</v>
      </c>
      <c r="C796" s="32"/>
      <c r="D796" s="156">
        <v>7</v>
      </c>
      <c r="E796" s="103"/>
      <c r="F796" s="155"/>
      <c r="G796" s="103"/>
      <c r="H796" s="203">
        <f>D796*F796</f>
        <v>0</v>
      </c>
    </row>
    <row r="797" spans="2:8" x14ac:dyDescent="0.25">
      <c r="B797" s="57"/>
      <c r="C797" s="54"/>
      <c r="D797" s="156"/>
      <c r="E797" s="103"/>
      <c r="F797" s="148"/>
      <c r="G797" s="102"/>
      <c r="H797" s="101"/>
    </row>
    <row r="798" spans="2:8" ht="57.75" x14ac:dyDescent="0.25">
      <c r="B798" s="24" t="s">
        <v>359</v>
      </c>
      <c r="C798" s="20"/>
      <c r="D798" s="156"/>
      <c r="E798" s="100"/>
      <c r="F798" s="148"/>
      <c r="G798" s="100"/>
      <c r="H798" s="100"/>
    </row>
    <row r="799" spans="2:8" x14ac:dyDescent="0.25">
      <c r="B799" s="40" t="s">
        <v>1</v>
      </c>
      <c r="C799" s="32"/>
      <c r="D799" s="156">
        <v>4</v>
      </c>
      <c r="E799" s="103"/>
      <c r="F799" s="155"/>
      <c r="G799" s="103"/>
      <c r="H799" s="203">
        <f>D799*F799</f>
        <v>0</v>
      </c>
    </row>
    <row r="800" spans="2:8" x14ac:dyDescent="0.25">
      <c r="B800" s="57"/>
      <c r="C800" s="54"/>
      <c r="D800" s="156"/>
      <c r="E800" s="103"/>
      <c r="F800" s="148"/>
      <c r="G800" s="102"/>
      <c r="H800" s="101"/>
    </row>
    <row r="801" spans="1:8" x14ac:dyDescent="0.25">
      <c r="B801" s="16"/>
      <c r="C801" s="2"/>
      <c r="D801" s="133"/>
      <c r="E801" s="68"/>
      <c r="F801" s="112"/>
      <c r="G801" s="90"/>
    </row>
    <row r="802" spans="1:8" x14ac:dyDescent="0.25">
      <c r="A802" s="55"/>
      <c r="B802" s="13"/>
      <c r="C802" s="59"/>
      <c r="D802" s="129"/>
      <c r="E802" s="106"/>
      <c r="F802" s="157"/>
      <c r="G802" s="107"/>
      <c r="H802" s="97"/>
    </row>
    <row r="803" spans="1:8" x14ac:dyDescent="0.25">
      <c r="A803" s="65" t="s">
        <v>186</v>
      </c>
      <c r="B803" s="42" t="s">
        <v>129</v>
      </c>
      <c r="C803" s="2"/>
      <c r="D803" s="123"/>
      <c r="E803" s="68"/>
      <c r="F803" s="112"/>
      <c r="G803" s="108"/>
      <c r="H803" s="203">
        <f>SUM(H775:H801)</f>
        <v>0</v>
      </c>
    </row>
    <row r="804" spans="1:8" x14ac:dyDescent="0.25">
      <c r="A804" s="66"/>
      <c r="B804" s="15"/>
      <c r="C804" s="60"/>
      <c r="D804" s="130"/>
      <c r="E804" s="109"/>
      <c r="F804" s="151"/>
      <c r="G804" s="108"/>
      <c r="H804" s="91"/>
    </row>
    <row r="805" spans="1:8" x14ac:dyDescent="0.25">
      <c r="B805" s="16"/>
      <c r="C805" s="2"/>
      <c r="D805" s="123"/>
      <c r="E805" s="68"/>
      <c r="F805" s="112"/>
      <c r="G805" s="90"/>
    </row>
    <row r="806" spans="1:8" x14ac:dyDescent="0.25">
      <c r="A806" s="37" t="s">
        <v>188</v>
      </c>
      <c r="B806" s="43" t="s">
        <v>72</v>
      </c>
      <c r="C806" s="41"/>
      <c r="D806" s="127"/>
      <c r="E806" s="104"/>
      <c r="F806" s="154"/>
      <c r="G806" s="114"/>
      <c r="H806" s="113"/>
    </row>
    <row r="807" spans="1:8" x14ac:dyDescent="0.25">
      <c r="A807" s="17"/>
      <c r="B807" s="40"/>
      <c r="C807" s="32"/>
      <c r="D807" s="126"/>
      <c r="E807" s="103"/>
      <c r="F807" s="148"/>
      <c r="G807" s="102"/>
      <c r="H807" s="101"/>
    </row>
    <row r="808" spans="1:8" x14ac:dyDescent="0.25">
      <c r="A808" s="17"/>
      <c r="B808" s="48"/>
    </row>
    <row r="809" spans="1:8" ht="30" x14ac:dyDescent="0.25">
      <c r="A809" s="37"/>
      <c r="B809" s="23" t="s">
        <v>224</v>
      </c>
    </row>
    <row r="810" spans="1:8" x14ac:dyDescent="0.25">
      <c r="A810" s="17"/>
      <c r="B810" s="48"/>
    </row>
    <row r="811" spans="1:8" ht="43.5" x14ac:dyDescent="0.25">
      <c r="A811" s="17"/>
      <c r="B811" s="24" t="s">
        <v>73</v>
      </c>
    </row>
    <row r="812" spans="1:8" x14ac:dyDescent="0.25">
      <c r="A812" s="37"/>
      <c r="B812" s="48"/>
    </row>
    <row r="813" spans="1:8" x14ac:dyDescent="0.25">
      <c r="A813" s="17"/>
      <c r="B813" s="24" t="s">
        <v>74</v>
      </c>
      <c r="F813" s="148"/>
      <c r="G813" s="102"/>
      <c r="H813" s="102"/>
    </row>
    <row r="814" spans="1:8" x14ac:dyDescent="0.25">
      <c r="A814" s="17"/>
      <c r="B814" s="40" t="s">
        <v>12</v>
      </c>
      <c r="C814" s="32"/>
      <c r="D814" s="156">
        <f>F10</f>
        <v>1695.55</v>
      </c>
      <c r="E814" s="103"/>
      <c r="F814" s="155"/>
      <c r="G814" s="102"/>
      <c r="H814" s="203">
        <f>D814*F814</f>
        <v>0</v>
      </c>
    </row>
    <row r="815" spans="1:8" x14ac:dyDescent="0.25">
      <c r="A815" s="37"/>
      <c r="B815" s="40"/>
      <c r="C815" s="32"/>
      <c r="D815" s="126"/>
      <c r="E815" s="103"/>
      <c r="F815" s="148"/>
      <c r="G815" s="102"/>
      <c r="H815" s="205"/>
    </row>
    <row r="816" spans="1:8" x14ac:dyDescent="0.25">
      <c r="A816" s="37"/>
      <c r="B816" s="23" t="s">
        <v>234</v>
      </c>
      <c r="C816" s="32"/>
      <c r="D816" s="156"/>
      <c r="E816" s="103"/>
      <c r="F816" s="148"/>
      <c r="G816" s="102"/>
      <c r="H816" s="205"/>
    </row>
    <row r="817" spans="1:8" ht="28.5" x14ac:dyDescent="0.25">
      <c r="A817" s="37"/>
      <c r="B817" s="175" t="s">
        <v>235</v>
      </c>
      <c r="C817" s="32"/>
      <c r="D817" s="156"/>
      <c r="E817" s="103"/>
      <c r="F817" s="148"/>
      <c r="G817" s="102"/>
      <c r="H817" s="205"/>
    </row>
    <row r="818" spans="1:8" x14ac:dyDescent="0.25">
      <c r="A818" s="37"/>
      <c r="B818" s="40" t="s">
        <v>12</v>
      </c>
      <c r="C818" s="32"/>
      <c r="D818" s="156">
        <f>F10</f>
        <v>1695.55</v>
      </c>
      <c r="E818" s="103"/>
      <c r="F818" s="155"/>
      <c r="G818" s="102"/>
      <c r="H818" s="203">
        <f>D818*F818</f>
        <v>0</v>
      </c>
    </row>
    <row r="819" spans="1:8" x14ac:dyDescent="0.25">
      <c r="A819" s="37"/>
      <c r="B819" s="40"/>
      <c r="C819" s="32"/>
      <c r="D819" s="126"/>
      <c r="E819" s="103"/>
      <c r="F819" s="148"/>
      <c r="G819" s="102"/>
      <c r="H819" s="205"/>
    </row>
    <row r="820" spans="1:8" x14ac:dyDescent="0.25">
      <c r="A820" s="60"/>
      <c r="B820" s="61"/>
      <c r="C820" s="56"/>
      <c r="D820" s="128"/>
      <c r="E820" s="105"/>
      <c r="F820" s="155"/>
      <c r="G820" s="115"/>
      <c r="H820" s="207"/>
    </row>
    <row r="821" spans="1:8" x14ac:dyDescent="0.25">
      <c r="A821" s="37"/>
      <c r="C821" s="59"/>
      <c r="D821" s="129"/>
      <c r="E821" s="106"/>
      <c r="F821" s="157"/>
      <c r="G821" s="107"/>
      <c r="H821" s="206"/>
    </row>
    <row r="822" spans="1:8" x14ac:dyDescent="0.25">
      <c r="A822" s="17" t="s">
        <v>188</v>
      </c>
      <c r="B822" s="42" t="s">
        <v>75</v>
      </c>
      <c r="C822" s="2"/>
      <c r="D822" s="123"/>
      <c r="E822" s="68"/>
      <c r="F822" s="112"/>
      <c r="G822" s="108"/>
      <c r="H822" s="203">
        <f>SUM(H814:H820)</f>
        <v>0</v>
      </c>
    </row>
    <row r="823" spans="1:8" x14ac:dyDescent="0.25">
      <c r="A823" s="74"/>
      <c r="B823" s="15"/>
      <c r="C823" s="60"/>
      <c r="D823" s="130"/>
      <c r="E823" s="109"/>
      <c r="F823" s="151"/>
      <c r="G823" s="108"/>
      <c r="H823" s="203"/>
    </row>
    <row r="824" spans="1:8" x14ac:dyDescent="0.25">
      <c r="A824" s="62"/>
      <c r="C824" s="2"/>
      <c r="D824" s="123"/>
      <c r="E824" s="68"/>
      <c r="F824" s="112"/>
      <c r="G824" s="90"/>
    </row>
    <row r="825" spans="1:8" x14ac:dyDescent="0.25">
      <c r="A825" s="17" t="s">
        <v>187</v>
      </c>
      <c r="B825" s="23" t="s">
        <v>76</v>
      </c>
      <c r="C825" s="32"/>
      <c r="D825" s="126"/>
      <c r="E825" s="103"/>
      <c r="F825" s="148"/>
      <c r="G825" s="102"/>
      <c r="H825" s="101"/>
    </row>
    <row r="826" spans="1:8" x14ac:dyDescent="0.25">
      <c r="A826" s="62"/>
      <c r="B826" s="24"/>
      <c r="C826" s="32"/>
      <c r="D826" s="126"/>
      <c r="E826" s="103"/>
      <c r="F826" s="148"/>
      <c r="G826" s="102"/>
      <c r="H826" s="101"/>
    </row>
    <row r="827" spans="1:8" ht="30" x14ac:dyDescent="0.25">
      <c r="A827" s="62"/>
      <c r="B827" s="23" t="s">
        <v>236</v>
      </c>
      <c r="C827" s="32"/>
      <c r="D827" s="126"/>
      <c r="E827" s="103"/>
      <c r="F827" s="148"/>
      <c r="G827" s="102"/>
      <c r="H827" s="101"/>
    </row>
    <row r="828" spans="1:8" x14ac:dyDescent="0.25">
      <c r="A828" s="62"/>
      <c r="B828" s="24"/>
      <c r="C828" s="32"/>
      <c r="D828" s="126"/>
      <c r="E828" s="103"/>
      <c r="F828" s="148"/>
      <c r="G828" s="102"/>
      <c r="H828" s="101"/>
    </row>
    <row r="829" spans="1:8" ht="100.5" x14ac:dyDescent="0.25">
      <c r="A829" s="62"/>
      <c r="B829" s="24" t="s">
        <v>237</v>
      </c>
      <c r="C829" s="32"/>
      <c r="D829" s="126"/>
      <c r="E829" s="103"/>
      <c r="F829" s="148"/>
      <c r="G829" s="102"/>
      <c r="H829" s="101"/>
    </row>
    <row r="830" spans="1:8" x14ac:dyDescent="0.25">
      <c r="A830" s="62"/>
      <c r="B830" s="24"/>
      <c r="C830" s="32"/>
      <c r="D830" s="126"/>
      <c r="E830" s="103"/>
      <c r="F830" s="148"/>
      <c r="G830" s="102"/>
      <c r="H830" s="101"/>
    </row>
    <row r="831" spans="1:8" ht="57" x14ac:dyDescent="0.25">
      <c r="A831" s="62"/>
      <c r="B831" s="48" t="s">
        <v>96</v>
      </c>
      <c r="C831" s="32"/>
      <c r="D831" s="126"/>
      <c r="E831" s="103"/>
      <c r="F831" s="148"/>
      <c r="G831" s="102"/>
      <c r="H831" s="101"/>
    </row>
    <row r="832" spans="1:8" x14ac:dyDescent="0.25">
      <c r="A832" s="62"/>
      <c r="B832" s="24"/>
      <c r="C832" s="32"/>
      <c r="D832" s="126"/>
      <c r="E832" s="103"/>
      <c r="F832" s="148"/>
      <c r="G832" s="102"/>
      <c r="H832" s="101"/>
    </row>
    <row r="833" spans="1:8" ht="57.75" x14ac:dyDescent="0.25">
      <c r="A833" s="62"/>
      <c r="B833" s="24" t="s">
        <v>201</v>
      </c>
      <c r="C833" s="32"/>
      <c r="D833" s="126"/>
      <c r="E833" s="103"/>
      <c r="F833" s="148"/>
      <c r="G833" s="102"/>
      <c r="H833" s="101"/>
    </row>
    <row r="834" spans="1:8" x14ac:dyDescent="0.25">
      <c r="A834" s="62"/>
      <c r="B834" s="24"/>
      <c r="C834" s="32"/>
      <c r="D834" s="126"/>
      <c r="E834" s="103"/>
      <c r="F834" s="148"/>
      <c r="G834" s="102"/>
      <c r="H834" s="101"/>
    </row>
    <row r="835" spans="1:8" ht="114.75" x14ac:dyDescent="0.25">
      <c r="A835" s="62"/>
      <c r="B835" s="24" t="s">
        <v>202</v>
      </c>
      <c r="C835" s="32"/>
      <c r="D835" s="126"/>
      <c r="E835" s="103"/>
      <c r="F835" s="148"/>
      <c r="G835" s="102"/>
      <c r="H835" s="101"/>
    </row>
    <row r="836" spans="1:8" x14ac:dyDescent="0.25">
      <c r="A836" s="62"/>
      <c r="B836" s="24"/>
      <c r="C836" s="32"/>
      <c r="D836" s="126"/>
      <c r="E836" s="103"/>
      <c r="F836" s="148"/>
      <c r="G836" s="102"/>
      <c r="H836" s="101"/>
    </row>
    <row r="837" spans="1:8" x14ac:dyDescent="0.25">
      <c r="A837" s="62"/>
      <c r="B837" s="24" t="s">
        <v>97</v>
      </c>
      <c r="C837" s="32"/>
      <c r="D837" s="126"/>
      <c r="E837" s="103"/>
      <c r="F837" s="148"/>
      <c r="G837" s="102"/>
      <c r="H837" s="101"/>
    </row>
    <row r="838" spans="1:8" ht="29.25" x14ac:dyDescent="0.25">
      <c r="A838" s="62"/>
      <c r="B838" s="24" t="s">
        <v>77</v>
      </c>
      <c r="C838" s="32"/>
      <c r="D838" s="126"/>
      <c r="E838" s="103"/>
      <c r="F838" s="148"/>
      <c r="G838" s="102"/>
      <c r="H838" s="101"/>
    </row>
    <row r="839" spans="1:8" x14ac:dyDescent="0.25">
      <c r="A839" s="62"/>
      <c r="B839" s="24"/>
      <c r="C839" s="32"/>
      <c r="D839" s="126"/>
      <c r="E839" s="103"/>
      <c r="F839" s="148"/>
      <c r="G839" s="102"/>
      <c r="H839" s="101"/>
    </row>
    <row r="840" spans="1:8" x14ac:dyDescent="0.25">
      <c r="A840" s="62"/>
      <c r="B840" s="24" t="s">
        <v>98</v>
      </c>
      <c r="C840" s="32"/>
      <c r="D840" s="126"/>
      <c r="E840" s="103"/>
      <c r="F840" s="148"/>
      <c r="G840" s="102"/>
      <c r="H840" s="101"/>
    </row>
    <row r="841" spans="1:8" ht="72" x14ac:dyDescent="0.25">
      <c r="A841" s="62"/>
      <c r="B841" s="24" t="s">
        <v>78</v>
      </c>
      <c r="C841" s="32"/>
      <c r="D841" s="126"/>
      <c r="E841" s="103"/>
      <c r="F841" s="148"/>
      <c r="G841" s="102"/>
      <c r="H841" s="101"/>
    </row>
    <row r="842" spans="1:8" x14ac:dyDescent="0.25">
      <c r="A842" s="62"/>
      <c r="B842" s="24"/>
      <c r="C842" s="32"/>
      <c r="D842" s="126"/>
      <c r="E842" s="103"/>
      <c r="F842" s="148"/>
      <c r="G842" s="102"/>
      <c r="H842" s="101"/>
    </row>
    <row r="843" spans="1:8" x14ac:dyDescent="0.25">
      <c r="A843" s="62"/>
      <c r="B843" s="24" t="s">
        <v>99</v>
      </c>
      <c r="C843" s="32"/>
      <c r="D843" s="126"/>
      <c r="E843" s="103"/>
      <c r="F843" s="148"/>
      <c r="G843" s="102"/>
      <c r="H843" s="101"/>
    </row>
    <row r="844" spans="1:8" ht="57.75" x14ac:dyDescent="0.25">
      <c r="A844" s="62"/>
      <c r="B844" s="24" t="s">
        <v>79</v>
      </c>
      <c r="C844" s="32"/>
      <c r="D844" s="126"/>
      <c r="E844" s="103"/>
      <c r="F844" s="148"/>
      <c r="G844" s="102"/>
      <c r="H844" s="101"/>
    </row>
    <row r="845" spans="1:8" x14ac:dyDescent="0.25">
      <c r="A845" s="62"/>
      <c r="B845" s="24"/>
      <c r="C845" s="32"/>
      <c r="D845" s="126"/>
      <c r="E845" s="103"/>
      <c r="F845" s="148"/>
      <c r="G845" s="102"/>
      <c r="H845" s="101"/>
    </row>
    <row r="846" spans="1:8" x14ac:dyDescent="0.25">
      <c r="A846" s="62"/>
      <c r="B846" s="67" t="s">
        <v>80</v>
      </c>
      <c r="C846" s="32"/>
      <c r="D846" s="126"/>
      <c r="E846" s="103"/>
      <c r="F846" s="148"/>
      <c r="G846" s="102"/>
      <c r="H846" s="101"/>
    </row>
    <row r="847" spans="1:8" x14ac:dyDescent="0.25">
      <c r="A847" s="62"/>
      <c r="B847" s="23"/>
      <c r="C847" s="32"/>
      <c r="D847" s="126"/>
      <c r="E847" s="103"/>
      <c r="F847" s="148"/>
      <c r="G847" s="102"/>
      <c r="H847" s="101"/>
    </row>
    <row r="848" spans="1:8" ht="29.25" x14ac:dyDescent="0.25">
      <c r="A848" s="9"/>
      <c r="B848" s="24" t="s">
        <v>81</v>
      </c>
      <c r="C848" s="32"/>
      <c r="D848" s="126"/>
      <c r="E848" s="103"/>
      <c r="F848" s="148"/>
      <c r="G848" s="102"/>
      <c r="H848" s="101"/>
    </row>
    <row r="849" spans="1:8" x14ac:dyDescent="0.25">
      <c r="A849" s="9"/>
      <c r="B849" s="24"/>
      <c r="C849" s="32"/>
      <c r="D849" s="126"/>
      <c r="E849" s="103"/>
      <c r="F849" s="148"/>
      <c r="G849" s="102"/>
      <c r="H849" s="101"/>
    </row>
    <row r="850" spans="1:8" ht="17.25" x14ac:dyDescent="0.25">
      <c r="A850" s="9"/>
      <c r="B850" s="24" t="s">
        <v>82</v>
      </c>
      <c r="C850" s="32"/>
      <c r="D850" s="126"/>
      <c r="E850" s="103"/>
      <c r="F850" s="148"/>
      <c r="G850" s="102"/>
      <c r="H850" s="101"/>
    </row>
    <row r="851" spans="1:8" x14ac:dyDescent="0.25">
      <c r="A851" s="9"/>
      <c r="B851" s="24"/>
      <c r="C851" s="32"/>
      <c r="D851" s="126"/>
      <c r="E851" s="103"/>
      <c r="F851" s="148"/>
      <c r="G851" s="102"/>
      <c r="H851" s="101"/>
    </row>
    <row r="852" spans="1:8" x14ac:dyDescent="0.25">
      <c r="B852" s="166" t="s">
        <v>343</v>
      </c>
      <c r="H852" s="87"/>
    </row>
    <row r="853" spans="1:8" x14ac:dyDescent="0.25">
      <c r="B853" s="167" t="s">
        <v>47</v>
      </c>
      <c r="D853" s="161">
        <f>F10</f>
        <v>1695.55</v>
      </c>
      <c r="F853" s="149"/>
      <c r="H853" s="203">
        <f>D853*F853</f>
        <v>0</v>
      </c>
    </row>
    <row r="854" spans="1:8" x14ac:dyDescent="0.25">
      <c r="A854" s="20"/>
      <c r="B854" s="24"/>
      <c r="C854" s="32"/>
      <c r="D854" s="126"/>
      <c r="E854" s="103"/>
      <c r="F854" s="148"/>
      <c r="G854" s="102"/>
      <c r="H854" s="101"/>
    </row>
    <row r="855" spans="1:8" x14ac:dyDescent="0.25">
      <c r="A855" s="20"/>
      <c r="B855" s="23" t="s">
        <v>83</v>
      </c>
      <c r="C855" s="20"/>
      <c r="D855" s="126"/>
      <c r="E855" s="100"/>
      <c r="F855" s="148"/>
      <c r="G855" s="102"/>
      <c r="H855" s="102"/>
    </row>
    <row r="856" spans="1:8" x14ac:dyDescent="0.25">
      <c r="A856" s="20"/>
      <c r="B856" s="24"/>
      <c r="C856" s="20"/>
      <c r="D856" s="126"/>
      <c r="E856" s="100"/>
      <c r="F856" s="148"/>
      <c r="G856" s="102"/>
      <c r="H856" s="102"/>
    </row>
    <row r="857" spans="1:8" ht="43.5" x14ac:dyDescent="0.25">
      <c r="A857" s="20"/>
      <c r="B857" s="24" t="s">
        <v>84</v>
      </c>
      <c r="C857" s="20"/>
      <c r="D857" s="126"/>
      <c r="E857" s="100"/>
      <c r="F857" s="148"/>
      <c r="G857" s="102"/>
      <c r="H857" s="102"/>
    </row>
    <row r="858" spans="1:8" x14ac:dyDescent="0.25">
      <c r="A858" s="20"/>
      <c r="B858" s="24"/>
      <c r="C858" s="20"/>
      <c r="D858" s="126"/>
      <c r="E858" s="100"/>
      <c r="F858" s="148"/>
      <c r="G858" s="102"/>
      <c r="H858" s="102"/>
    </row>
    <row r="859" spans="1:8" ht="29.25" x14ac:dyDescent="0.25">
      <c r="A859" s="20"/>
      <c r="B859" s="24" t="s">
        <v>85</v>
      </c>
      <c r="C859" s="20"/>
      <c r="D859" s="126"/>
      <c r="E859" s="100"/>
      <c r="F859" s="148"/>
      <c r="G859" s="102"/>
      <c r="H859" s="102"/>
    </row>
    <row r="860" spans="1:8" x14ac:dyDescent="0.25">
      <c r="A860" s="20"/>
      <c r="B860" s="24"/>
      <c r="C860" s="20"/>
      <c r="D860" s="126"/>
      <c r="E860" s="100"/>
      <c r="F860" s="148"/>
      <c r="G860" s="102"/>
      <c r="H860" s="102"/>
    </row>
    <row r="861" spans="1:8" ht="43.5" x14ac:dyDescent="0.25">
      <c r="A861" s="20"/>
      <c r="B861" s="24" t="s">
        <v>86</v>
      </c>
      <c r="C861" s="20"/>
      <c r="D861" s="126"/>
      <c r="E861" s="100"/>
      <c r="F861" s="148"/>
      <c r="G861" s="102"/>
      <c r="H861" s="102"/>
    </row>
    <row r="862" spans="1:8" x14ac:dyDescent="0.25">
      <c r="A862" s="20"/>
      <c r="B862" s="24"/>
      <c r="C862" s="20"/>
      <c r="D862" s="126"/>
      <c r="E862" s="100"/>
      <c r="F862" s="148"/>
      <c r="G862" s="102"/>
      <c r="H862" s="102"/>
    </row>
    <row r="863" spans="1:8" ht="72" x14ac:dyDescent="0.25">
      <c r="A863" s="20"/>
      <c r="B863" s="24" t="s">
        <v>191</v>
      </c>
      <c r="C863" s="20"/>
      <c r="D863" s="126"/>
      <c r="E863" s="100"/>
      <c r="F863" s="148"/>
      <c r="G863" s="102"/>
      <c r="H863" s="102"/>
    </row>
    <row r="864" spans="1:8" x14ac:dyDescent="0.25">
      <c r="A864" s="20"/>
      <c r="B864" s="24"/>
      <c r="C864" s="20"/>
      <c r="D864" s="126"/>
      <c r="E864" s="100"/>
      <c r="F864" s="148"/>
      <c r="G864" s="102"/>
      <c r="H864" s="102"/>
    </row>
    <row r="865" spans="1:8" ht="29.25" x14ac:dyDescent="0.25">
      <c r="A865" s="20"/>
      <c r="B865" s="24" t="s">
        <v>87</v>
      </c>
      <c r="C865" s="20"/>
      <c r="D865" s="126"/>
      <c r="E865" s="100"/>
      <c r="F865" s="148"/>
      <c r="G865" s="102"/>
      <c r="H865" s="102"/>
    </row>
    <row r="866" spans="1:8" ht="29.25" x14ac:dyDescent="0.25">
      <c r="A866" s="20"/>
      <c r="B866" s="24" t="s">
        <v>88</v>
      </c>
      <c r="C866" s="20"/>
      <c r="D866" s="126"/>
      <c r="E866" s="100"/>
      <c r="F866" s="148"/>
      <c r="G866" s="102"/>
      <c r="H866" s="102"/>
    </row>
    <row r="867" spans="1:8" x14ac:dyDescent="0.25">
      <c r="A867" s="20"/>
      <c r="B867" s="24"/>
      <c r="C867" s="20"/>
      <c r="D867" s="126"/>
      <c r="E867" s="100"/>
      <c r="F867" s="148"/>
      <c r="G867" s="102"/>
      <c r="H867" s="102"/>
    </row>
    <row r="868" spans="1:8" ht="42.75" x14ac:dyDescent="0.25">
      <c r="A868" s="20"/>
      <c r="B868" s="16" t="s">
        <v>173</v>
      </c>
      <c r="C868" s="20"/>
      <c r="D868" s="126"/>
      <c r="E868" s="100"/>
      <c r="F868" s="148"/>
      <c r="G868" s="102"/>
      <c r="H868" s="102"/>
    </row>
    <row r="869" spans="1:8" x14ac:dyDescent="0.25">
      <c r="A869" s="20"/>
      <c r="B869" s="24"/>
      <c r="C869" s="20"/>
      <c r="D869" s="126"/>
      <c r="E869" s="100"/>
      <c r="F869" s="148"/>
      <c r="G869" s="102"/>
      <c r="H869" s="102"/>
    </row>
    <row r="870" spans="1:8" x14ac:dyDescent="0.25">
      <c r="A870" s="20"/>
      <c r="B870" s="23" t="s">
        <v>80</v>
      </c>
      <c r="C870" s="20"/>
      <c r="D870" s="126"/>
      <c r="E870" s="100"/>
      <c r="F870" s="148"/>
      <c r="G870" s="102"/>
      <c r="H870" s="102"/>
    </row>
    <row r="871" spans="1:8" x14ac:dyDescent="0.25">
      <c r="A871" s="20"/>
      <c r="B871" s="23"/>
      <c r="C871" s="20"/>
      <c r="D871" s="126"/>
      <c r="E871" s="100"/>
      <c r="F871" s="148"/>
      <c r="G871" s="102"/>
      <c r="H871" s="102"/>
    </row>
    <row r="872" spans="1:8" ht="42.75" x14ac:dyDescent="0.25">
      <c r="A872" s="9"/>
      <c r="B872" s="16" t="s">
        <v>133</v>
      </c>
      <c r="C872" s="20"/>
      <c r="D872" s="126"/>
      <c r="E872" s="100"/>
      <c r="F872" s="148"/>
      <c r="G872" s="102"/>
      <c r="H872" s="102"/>
    </row>
    <row r="873" spans="1:8" x14ac:dyDescent="0.25">
      <c r="A873" s="9"/>
      <c r="B873" s="24"/>
      <c r="C873" s="20"/>
      <c r="D873" s="126"/>
      <c r="E873" s="100"/>
      <c r="F873" s="148"/>
      <c r="G873" s="102"/>
      <c r="H873" s="102"/>
    </row>
    <row r="874" spans="1:8" ht="17.25" x14ac:dyDescent="0.25">
      <c r="A874" s="9"/>
      <c r="B874" s="24" t="s">
        <v>82</v>
      </c>
      <c r="C874" s="20"/>
      <c r="D874" s="126"/>
      <c r="E874" s="100"/>
      <c r="F874" s="148"/>
      <c r="G874" s="102"/>
      <c r="H874" s="102"/>
    </row>
    <row r="875" spans="1:8" x14ac:dyDescent="0.25">
      <c r="A875" s="9"/>
      <c r="B875" s="24"/>
      <c r="C875" s="20"/>
      <c r="D875" s="126"/>
      <c r="E875" s="100"/>
      <c r="F875" s="148"/>
      <c r="G875" s="102"/>
      <c r="H875" s="102"/>
    </row>
    <row r="876" spans="1:8" x14ac:dyDescent="0.25">
      <c r="B876" s="166" t="s">
        <v>344</v>
      </c>
      <c r="H876" s="87"/>
    </row>
    <row r="877" spans="1:8" x14ac:dyDescent="0.25">
      <c r="B877" s="167" t="s">
        <v>47</v>
      </c>
      <c r="D877" s="161">
        <f>D853</f>
        <v>1695.55</v>
      </c>
      <c r="F877" s="149"/>
      <c r="H877" s="203">
        <f>D877*F877</f>
        <v>0</v>
      </c>
    </row>
    <row r="878" spans="1:8" x14ac:dyDescent="0.25">
      <c r="A878" s="20"/>
      <c r="B878" s="24"/>
      <c r="C878" s="32"/>
      <c r="D878" s="126"/>
      <c r="E878" s="103"/>
      <c r="F878" s="148"/>
      <c r="G878" s="102"/>
      <c r="H878" s="205"/>
    </row>
    <row r="879" spans="1:8" x14ac:dyDescent="0.25">
      <c r="A879" s="62"/>
      <c r="B879" s="23" t="s">
        <v>89</v>
      </c>
      <c r="C879" s="32"/>
      <c r="D879" s="126"/>
      <c r="E879" s="103"/>
      <c r="F879" s="148"/>
      <c r="G879" s="102"/>
      <c r="H879" s="205"/>
    </row>
    <row r="880" spans="1:8" x14ac:dyDescent="0.25">
      <c r="A880" s="62"/>
      <c r="B880" s="23"/>
      <c r="C880" s="32"/>
      <c r="D880" s="126"/>
      <c r="E880" s="103"/>
      <c r="F880" s="148"/>
      <c r="G880" s="102"/>
      <c r="H880" s="205"/>
    </row>
    <row r="881" spans="1:8" ht="42.75" x14ac:dyDescent="0.25">
      <c r="A881" s="62"/>
      <c r="B881" s="16" t="s">
        <v>90</v>
      </c>
      <c r="C881" s="32"/>
      <c r="D881" s="126"/>
      <c r="E881" s="103"/>
      <c r="F881" s="148"/>
      <c r="G881" s="102"/>
      <c r="H881" s="205"/>
    </row>
    <row r="882" spans="1:8" x14ac:dyDescent="0.25">
      <c r="A882" s="62"/>
      <c r="B882" s="24"/>
      <c r="C882" s="32"/>
      <c r="D882" s="126"/>
      <c r="E882" s="103"/>
      <c r="F882" s="148"/>
      <c r="G882" s="102"/>
      <c r="H882" s="205"/>
    </row>
    <row r="883" spans="1:8" ht="42.75" x14ac:dyDescent="0.25">
      <c r="A883" s="62"/>
      <c r="B883" s="16" t="s">
        <v>91</v>
      </c>
      <c r="C883" s="32"/>
      <c r="D883" s="126"/>
      <c r="E883" s="103"/>
      <c r="F883" s="148"/>
      <c r="G883" s="102"/>
      <c r="H883" s="205"/>
    </row>
    <row r="884" spans="1:8" x14ac:dyDescent="0.25">
      <c r="A884" s="62"/>
      <c r="B884" s="16"/>
      <c r="C884" s="32"/>
      <c r="D884" s="126"/>
      <c r="E884" s="103"/>
      <c r="F884" s="148"/>
      <c r="G884" s="102"/>
      <c r="H884" s="205"/>
    </row>
    <row r="885" spans="1:8" ht="17.25" x14ac:dyDescent="0.25">
      <c r="A885" s="62"/>
      <c r="B885" s="24" t="s">
        <v>92</v>
      </c>
      <c r="C885" s="32"/>
      <c r="D885" s="126"/>
      <c r="E885" s="103"/>
      <c r="F885" s="148"/>
      <c r="G885" s="102"/>
      <c r="H885" s="205"/>
    </row>
    <row r="886" spans="1:8" ht="16.5" x14ac:dyDescent="0.25">
      <c r="A886" s="9"/>
      <c r="B886" s="40" t="s">
        <v>13</v>
      </c>
      <c r="C886" s="32"/>
      <c r="D886" s="156">
        <v>150</v>
      </c>
      <c r="E886" s="103"/>
      <c r="F886" s="155"/>
      <c r="G886" s="102"/>
      <c r="H886" s="203">
        <f>D886*F886</f>
        <v>0</v>
      </c>
    </row>
    <row r="887" spans="1:8" x14ac:dyDescent="0.25">
      <c r="A887" s="9"/>
      <c r="B887" s="40"/>
      <c r="C887" s="32"/>
      <c r="D887" s="126"/>
      <c r="E887" s="103"/>
      <c r="F887" s="148"/>
      <c r="G887" s="102"/>
      <c r="H887" s="205"/>
    </row>
    <row r="888" spans="1:8" x14ac:dyDescent="0.25">
      <c r="A888" s="9"/>
      <c r="B888" s="26" t="s">
        <v>265</v>
      </c>
      <c r="D888" s="75"/>
      <c r="E888" s="75"/>
      <c r="F888" s="75"/>
      <c r="G888" s="75"/>
      <c r="H888" s="75"/>
    </row>
    <row r="889" spans="1:8" x14ac:dyDescent="0.25">
      <c r="A889" s="9"/>
      <c r="B889" s="26"/>
      <c r="D889" s="75"/>
      <c r="E889" s="75"/>
      <c r="F889" s="75"/>
      <c r="G889" s="75"/>
      <c r="H889" s="75"/>
    </row>
    <row r="890" spans="1:8" ht="57" x14ac:dyDescent="0.25">
      <c r="A890" s="9"/>
      <c r="B890" s="16" t="s">
        <v>266</v>
      </c>
      <c r="D890" s="75"/>
      <c r="E890" s="75"/>
      <c r="F890" s="75"/>
      <c r="G890" s="75"/>
      <c r="H890" s="75"/>
    </row>
    <row r="891" spans="1:8" x14ac:dyDescent="0.25">
      <c r="A891" s="9"/>
      <c r="B891" s="16"/>
      <c r="D891" s="75"/>
      <c r="E891" s="75"/>
      <c r="F891" s="75"/>
      <c r="G891" s="75"/>
      <c r="H891" s="75"/>
    </row>
    <row r="892" spans="1:8" x14ac:dyDescent="0.25">
      <c r="A892" s="9"/>
      <c r="B892" s="16" t="s">
        <v>267</v>
      </c>
      <c r="D892" s="75"/>
      <c r="E892" s="75"/>
      <c r="F892" s="75"/>
      <c r="G892" s="75"/>
      <c r="H892" s="75"/>
    </row>
    <row r="893" spans="1:8" x14ac:dyDescent="0.25">
      <c r="A893" s="9"/>
      <c r="B893" s="75"/>
      <c r="D893" s="75"/>
      <c r="E893" s="75"/>
      <c r="F893" s="75"/>
      <c r="G893" s="75"/>
      <c r="H893" s="75"/>
    </row>
    <row r="894" spans="1:8" x14ac:dyDescent="0.25">
      <c r="A894" s="9"/>
      <c r="B894" s="167" t="s">
        <v>1</v>
      </c>
      <c r="D894" s="170">
        <v>8</v>
      </c>
      <c r="E894" s="75"/>
      <c r="F894" s="155"/>
      <c r="G894" s="102"/>
      <c r="H894" s="203">
        <f>D894*F894</f>
        <v>0</v>
      </c>
    </row>
    <row r="895" spans="1:8" x14ac:dyDescent="0.25">
      <c r="A895" s="9"/>
      <c r="B895" s="40"/>
      <c r="C895" s="32"/>
      <c r="D895" s="126"/>
      <c r="E895" s="103"/>
      <c r="F895" s="148"/>
      <c r="G895" s="102"/>
      <c r="H895" s="101"/>
    </row>
    <row r="896" spans="1:8" x14ac:dyDescent="0.25">
      <c r="A896" s="62"/>
      <c r="B896" s="40"/>
      <c r="C896" s="32"/>
      <c r="D896" s="126"/>
      <c r="E896" s="103"/>
      <c r="F896" s="148"/>
      <c r="G896" s="102"/>
      <c r="H896" s="101"/>
    </row>
    <row r="897" spans="1:8" x14ac:dyDescent="0.25">
      <c r="A897" s="63"/>
      <c r="B897" s="13"/>
      <c r="C897" s="59"/>
      <c r="D897" s="129"/>
      <c r="E897" s="106"/>
      <c r="F897" s="157"/>
      <c r="G897" s="107"/>
      <c r="H897" s="97"/>
    </row>
    <row r="898" spans="1:8" x14ac:dyDescent="0.25">
      <c r="A898" s="36" t="s">
        <v>187</v>
      </c>
      <c r="B898" s="42" t="s">
        <v>93</v>
      </c>
      <c r="C898" s="2"/>
      <c r="D898" s="123"/>
      <c r="E898" s="68"/>
      <c r="F898" s="112"/>
      <c r="G898" s="108"/>
      <c r="H898" s="203">
        <f>SUM(H850:H896)</f>
        <v>0</v>
      </c>
    </row>
    <row r="899" spans="1:8" x14ac:dyDescent="0.25">
      <c r="A899" s="64"/>
      <c r="B899" s="15"/>
      <c r="C899" s="60"/>
      <c r="D899" s="130"/>
      <c r="E899" s="109"/>
      <c r="F899" s="151"/>
      <c r="G899" s="108"/>
      <c r="H899" s="91"/>
    </row>
    <row r="900" spans="1:8" x14ac:dyDescent="0.25">
      <c r="A900" s="9"/>
      <c r="C900" s="2"/>
      <c r="D900" s="123"/>
      <c r="E900" s="68"/>
      <c r="F900" s="112"/>
      <c r="G900" s="90"/>
    </row>
    <row r="901" spans="1:8" x14ac:dyDescent="0.25">
      <c r="A901" s="9"/>
      <c r="C901" s="2"/>
      <c r="D901" s="131"/>
      <c r="E901" s="68"/>
      <c r="F901" s="112"/>
      <c r="G901" s="90"/>
    </row>
    <row r="902" spans="1:8" x14ac:dyDescent="0.25">
      <c r="A902" s="9"/>
      <c r="C902" s="2"/>
      <c r="D902" s="131"/>
      <c r="E902" s="68"/>
      <c r="F902" s="112"/>
      <c r="G902" s="90"/>
    </row>
    <row r="903" spans="1:8" x14ac:dyDescent="0.25">
      <c r="A903" s="9"/>
      <c r="C903" s="2"/>
      <c r="D903" s="131"/>
      <c r="E903" s="68"/>
      <c r="F903" s="112"/>
      <c r="G903" s="90"/>
    </row>
    <row r="904" spans="1:8" x14ac:dyDescent="0.25">
      <c r="A904" s="9"/>
      <c r="C904" s="2"/>
      <c r="D904" s="131"/>
      <c r="E904" s="68"/>
      <c r="F904" s="112"/>
      <c r="G904" s="90"/>
    </row>
    <row r="905" spans="1:8" x14ac:dyDescent="0.25">
      <c r="A905" s="9"/>
      <c r="C905" s="2"/>
      <c r="D905" s="131"/>
      <c r="E905" s="68"/>
      <c r="F905" s="112"/>
      <c r="G905" s="90"/>
    </row>
    <row r="906" spans="1:8" x14ac:dyDescent="0.25">
      <c r="A906" s="9"/>
      <c r="C906" s="2"/>
      <c r="D906" s="131"/>
      <c r="E906" s="68"/>
      <c r="F906" s="112"/>
      <c r="G906" s="90"/>
    </row>
    <row r="907" spans="1:8" x14ac:dyDescent="0.25">
      <c r="A907" s="9"/>
      <c r="C907" s="2"/>
      <c r="D907" s="131"/>
      <c r="E907" s="68"/>
      <c r="F907" s="112"/>
      <c r="G907" s="90"/>
    </row>
    <row r="908" spans="1:8" x14ac:dyDescent="0.25">
      <c r="A908" s="9"/>
      <c r="C908" s="2"/>
      <c r="D908" s="131"/>
      <c r="E908" s="68"/>
      <c r="F908" s="112"/>
      <c r="G908" s="90"/>
    </row>
    <row r="909" spans="1:8" x14ac:dyDescent="0.25">
      <c r="A909" s="9"/>
      <c r="C909" s="2"/>
      <c r="D909" s="131"/>
      <c r="E909" s="68"/>
      <c r="F909" s="112"/>
      <c r="G909" s="90"/>
    </row>
    <row r="910" spans="1:8" x14ac:dyDescent="0.25">
      <c r="A910" s="9"/>
      <c r="C910" s="2"/>
      <c r="D910" s="131"/>
      <c r="E910" s="68"/>
      <c r="F910" s="112"/>
      <c r="G910" s="90"/>
    </row>
    <row r="911" spans="1:8" x14ac:dyDescent="0.25">
      <c r="A911" s="9"/>
      <c r="C911" s="2"/>
      <c r="D911" s="131"/>
      <c r="E911" s="68"/>
      <c r="F911" s="112"/>
      <c r="G911" s="90"/>
    </row>
    <row r="912" spans="1:8" x14ac:dyDescent="0.25">
      <c r="A912" s="9"/>
      <c r="C912" s="2"/>
      <c r="D912" s="131"/>
      <c r="E912" s="68"/>
      <c r="F912" s="112"/>
      <c r="G912" s="90"/>
    </row>
    <row r="913" spans="1:8" x14ac:dyDescent="0.25">
      <c r="A913" s="9"/>
      <c r="C913" s="2"/>
      <c r="D913" s="131"/>
      <c r="E913" s="68"/>
      <c r="F913" s="112"/>
      <c r="G913" s="90"/>
    </row>
    <row r="914" spans="1:8" x14ac:dyDescent="0.25">
      <c r="A914" s="9"/>
      <c r="C914" s="2"/>
      <c r="D914" s="131"/>
      <c r="E914" s="68"/>
      <c r="F914" s="112"/>
      <c r="G914" s="90"/>
    </row>
    <row r="915" spans="1:8" x14ac:dyDescent="0.25">
      <c r="A915" s="9"/>
      <c r="C915" s="2"/>
      <c r="D915" s="131"/>
      <c r="E915" s="68"/>
      <c r="F915" s="112"/>
      <c r="G915" s="90"/>
    </row>
    <row r="916" spans="1:8" x14ac:dyDescent="0.25">
      <c r="A916" s="9"/>
      <c r="C916" s="2"/>
      <c r="D916" s="131"/>
      <c r="E916" s="68"/>
      <c r="F916" s="112"/>
      <c r="G916" s="90"/>
    </row>
    <row r="917" spans="1:8" x14ac:dyDescent="0.25">
      <c r="A917" s="9"/>
      <c r="C917" s="2"/>
      <c r="D917" s="131"/>
      <c r="E917" s="68"/>
      <c r="F917" s="112"/>
      <c r="G917" s="90"/>
    </row>
    <row r="918" spans="1:8" x14ac:dyDescent="0.25">
      <c r="A918" s="9"/>
      <c r="C918" s="2"/>
      <c r="D918" s="131"/>
      <c r="E918" s="68"/>
      <c r="F918" s="112"/>
      <c r="G918" s="90"/>
    </row>
    <row r="919" spans="1:8" x14ac:dyDescent="0.25">
      <c r="A919" s="9"/>
      <c r="C919" s="2"/>
      <c r="D919" s="131"/>
      <c r="E919" s="68"/>
      <c r="F919" s="112"/>
      <c r="G919" s="90"/>
    </row>
    <row r="920" spans="1:8" x14ac:dyDescent="0.25">
      <c r="A920" s="9"/>
      <c r="C920" s="2"/>
      <c r="D920" s="131"/>
      <c r="E920" s="68"/>
      <c r="F920" s="112"/>
      <c r="G920" s="90"/>
    </row>
    <row r="921" spans="1:8" x14ac:dyDescent="0.25">
      <c r="B921" s="53" t="s">
        <v>264</v>
      </c>
    </row>
    <row r="922" spans="1:8" x14ac:dyDescent="0.25">
      <c r="B922" s="53" t="s">
        <v>108</v>
      </c>
    </row>
    <row r="923" spans="1:8" x14ac:dyDescent="0.25">
      <c r="B923" s="79"/>
    </row>
    <row r="924" spans="1:8" x14ac:dyDescent="0.25">
      <c r="B924" s="58" t="s">
        <v>94</v>
      </c>
    </row>
    <row r="925" spans="1:8" x14ac:dyDescent="0.25">
      <c r="B925" s="58"/>
    </row>
    <row r="926" spans="1:8" x14ac:dyDescent="0.25">
      <c r="B926" s="202" t="s">
        <v>107</v>
      </c>
      <c r="C926" s="202"/>
      <c r="D926" s="202"/>
      <c r="E926" s="202"/>
      <c r="F926" s="202"/>
      <c r="G926" s="202"/>
      <c r="H926" s="202"/>
    </row>
    <row r="927" spans="1:8" x14ac:dyDescent="0.25">
      <c r="B927" s="147" t="s">
        <v>203</v>
      </c>
      <c r="F927" s="162"/>
    </row>
    <row r="928" spans="1:8" x14ac:dyDescent="0.25">
      <c r="B928" s="171"/>
    </row>
    <row r="929" spans="1:8" x14ac:dyDescent="0.25">
      <c r="B929" s="171"/>
    </row>
    <row r="930" spans="1:8" x14ac:dyDescent="0.25">
      <c r="B930" s="4" t="s">
        <v>281</v>
      </c>
    </row>
    <row r="931" spans="1:8" x14ac:dyDescent="0.25">
      <c r="B931" s="4"/>
    </row>
    <row r="932" spans="1:8" x14ac:dyDescent="0.25">
      <c r="B932" s="4" t="s">
        <v>204</v>
      </c>
      <c r="C932" s="2"/>
    </row>
    <row r="933" spans="1:8" x14ac:dyDescent="0.25">
      <c r="C933" s="180" t="s">
        <v>282</v>
      </c>
      <c r="E933" s="180"/>
      <c r="F933" s="199" t="s">
        <v>345</v>
      </c>
      <c r="G933" s="10"/>
      <c r="H933" s="152">
        <f>F10</f>
        <v>1695.55</v>
      </c>
    </row>
    <row r="934" spans="1:8" x14ac:dyDescent="0.25">
      <c r="G934" s="10"/>
      <c r="H934" s="10"/>
    </row>
    <row r="936" spans="1:8" x14ac:dyDescent="0.25">
      <c r="B936" s="4" t="s">
        <v>95</v>
      </c>
      <c r="D936" s="142"/>
      <c r="E936" s="75"/>
      <c r="F936" s="158"/>
      <c r="G936" s="143"/>
      <c r="H936" s="140"/>
    </row>
    <row r="937" spans="1:8" x14ac:dyDescent="0.25">
      <c r="D937" s="142"/>
      <c r="E937" s="75"/>
      <c r="F937" s="158"/>
      <c r="G937" s="143"/>
      <c r="H937" s="140"/>
    </row>
    <row r="938" spans="1:8" x14ac:dyDescent="0.25">
      <c r="A938" s="1" t="s">
        <v>180</v>
      </c>
      <c r="B938" s="4" t="s">
        <v>4</v>
      </c>
      <c r="D938" s="142"/>
      <c r="E938" s="75"/>
      <c r="F938" s="158"/>
      <c r="G938" s="143"/>
      <c r="H938" s="212">
        <f>H130</f>
        <v>0</v>
      </c>
    </row>
    <row r="939" spans="1:8" x14ac:dyDescent="0.25">
      <c r="B939" s="4"/>
      <c r="D939" s="142"/>
      <c r="E939" s="75"/>
      <c r="F939" s="158"/>
      <c r="G939" s="143"/>
      <c r="H939" s="213"/>
    </row>
    <row r="940" spans="1:8" x14ac:dyDescent="0.25">
      <c r="A940" s="1" t="s">
        <v>193</v>
      </c>
      <c r="B940" s="4" t="s">
        <v>11</v>
      </c>
      <c r="D940" s="142"/>
      <c r="E940" s="75"/>
      <c r="F940" s="158"/>
      <c r="G940" s="143"/>
      <c r="H940" s="212">
        <f>H152</f>
        <v>0</v>
      </c>
    </row>
    <row r="941" spans="1:8" x14ac:dyDescent="0.25">
      <c r="B941" s="4"/>
      <c r="D941" s="142"/>
      <c r="E941" s="75"/>
      <c r="F941" s="158"/>
      <c r="G941" s="143"/>
      <c r="H941" s="213"/>
    </row>
    <row r="942" spans="1:8" x14ac:dyDescent="0.25">
      <c r="A942" s="1" t="s">
        <v>194</v>
      </c>
      <c r="B942" s="4" t="s">
        <v>14</v>
      </c>
      <c r="D942" s="142"/>
      <c r="E942" s="75"/>
      <c r="F942" s="158"/>
      <c r="G942" s="143"/>
      <c r="H942" s="212">
        <f>H245</f>
        <v>0</v>
      </c>
    </row>
    <row r="943" spans="1:8" x14ac:dyDescent="0.25">
      <c r="B943" s="4"/>
      <c r="D943" s="142"/>
      <c r="E943" s="75"/>
      <c r="F943" s="158"/>
      <c r="G943" s="143"/>
      <c r="H943" s="213"/>
    </row>
    <row r="944" spans="1:8" x14ac:dyDescent="0.25">
      <c r="A944" s="1" t="s">
        <v>182</v>
      </c>
      <c r="B944" s="4" t="s">
        <v>130</v>
      </c>
      <c r="D944" s="142"/>
      <c r="E944" s="75"/>
      <c r="F944" s="158"/>
      <c r="G944" s="143"/>
      <c r="H944" s="212">
        <f>H260</f>
        <v>0</v>
      </c>
    </row>
    <row r="945" spans="1:8" x14ac:dyDescent="0.25">
      <c r="B945" s="4"/>
      <c r="D945" s="142"/>
      <c r="E945" s="75"/>
      <c r="F945" s="158"/>
      <c r="G945" s="143"/>
      <c r="H945" s="213"/>
    </row>
    <row r="946" spans="1:8" x14ac:dyDescent="0.25">
      <c r="A946" s="1" t="s">
        <v>195</v>
      </c>
      <c r="B946" s="46" t="s">
        <v>119</v>
      </c>
      <c r="D946" s="142"/>
      <c r="E946" s="75"/>
      <c r="F946" s="158"/>
      <c r="G946" s="143"/>
      <c r="H946" s="212">
        <f>H308</f>
        <v>0</v>
      </c>
    </row>
    <row r="947" spans="1:8" x14ac:dyDescent="0.25">
      <c r="B947" s="4"/>
      <c r="D947" s="142"/>
      <c r="E947" s="75"/>
      <c r="F947" s="158"/>
      <c r="G947" s="143"/>
      <c r="H947" s="213"/>
    </row>
    <row r="948" spans="1:8" x14ac:dyDescent="0.25">
      <c r="A948" s="1" t="s">
        <v>196</v>
      </c>
      <c r="B948" s="46" t="s">
        <v>127</v>
      </c>
      <c r="D948" s="142"/>
      <c r="E948" s="75"/>
      <c r="F948" s="158"/>
      <c r="G948" s="143"/>
      <c r="H948" s="212">
        <f>H446</f>
        <v>0</v>
      </c>
    </row>
    <row r="949" spans="1:8" x14ac:dyDescent="0.25">
      <c r="B949" s="46"/>
      <c r="D949" s="142"/>
      <c r="E949" s="75"/>
      <c r="F949" s="158"/>
      <c r="G949" s="143"/>
      <c r="H949" s="213"/>
    </row>
    <row r="950" spans="1:8" x14ac:dyDescent="0.25">
      <c r="A950" s="1" t="s">
        <v>197</v>
      </c>
      <c r="B950" s="46" t="s">
        <v>51</v>
      </c>
      <c r="D950" s="142"/>
      <c r="E950" s="75"/>
      <c r="F950" s="158"/>
      <c r="G950" s="143"/>
      <c r="H950" s="212">
        <f>H767</f>
        <v>0</v>
      </c>
    </row>
    <row r="951" spans="1:8" x14ac:dyDescent="0.25">
      <c r="B951" s="46"/>
      <c r="D951" s="142"/>
      <c r="E951" s="75"/>
      <c r="F951" s="158"/>
      <c r="G951" s="143"/>
      <c r="H951" s="213"/>
    </row>
    <row r="952" spans="1:8" x14ac:dyDescent="0.25">
      <c r="A952" s="1" t="s">
        <v>198</v>
      </c>
      <c r="B952" s="46" t="s">
        <v>128</v>
      </c>
      <c r="D952" s="142"/>
      <c r="E952" s="75"/>
      <c r="F952" s="158"/>
      <c r="G952" s="143"/>
      <c r="H952" s="212">
        <f>H803</f>
        <v>0</v>
      </c>
    </row>
    <row r="953" spans="1:8" x14ac:dyDescent="0.25">
      <c r="B953" s="46"/>
      <c r="D953" s="142"/>
      <c r="E953" s="75"/>
      <c r="F953" s="158"/>
      <c r="G953" s="143"/>
      <c r="H953" s="213"/>
    </row>
    <row r="954" spans="1:8" x14ac:dyDescent="0.25">
      <c r="A954" s="1" t="s">
        <v>199</v>
      </c>
      <c r="B954" s="46" t="s">
        <v>72</v>
      </c>
      <c r="D954" s="142"/>
      <c r="E954" s="75"/>
      <c r="F954" s="158"/>
      <c r="G954" s="143"/>
      <c r="H954" s="212">
        <f>H822</f>
        <v>0</v>
      </c>
    </row>
    <row r="955" spans="1:8" x14ac:dyDescent="0.25">
      <c r="A955" s="69"/>
      <c r="B955" s="4"/>
      <c r="D955" s="142"/>
      <c r="E955" s="75"/>
      <c r="F955" s="158"/>
      <c r="G955" s="143"/>
      <c r="H955" s="214"/>
    </row>
    <row r="956" spans="1:8" x14ac:dyDescent="0.25">
      <c r="A956" s="1" t="s">
        <v>200</v>
      </c>
      <c r="B956" s="46" t="s">
        <v>76</v>
      </c>
      <c r="D956" s="142"/>
      <c r="E956" s="75"/>
      <c r="F956" s="158"/>
      <c r="G956" s="143"/>
      <c r="H956" s="212">
        <f>H898</f>
        <v>0</v>
      </c>
    </row>
    <row r="957" spans="1:8" ht="15.75" thickBot="1" x14ac:dyDescent="0.3">
      <c r="A957" s="69"/>
      <c r="D957" s="142"/>
      <c r="E957" s="75"/>
      <c r="F957" s="158"/>
      <c r="G957" s="143"/>
      <c r="H957" s="214"/>
    </row>
    <row r="958" spans="1:8" ht="15.75" thickTop="1" x14ac:dyDescent="0.25">
      <c r="A958" s="70"/>
      <c r="B958" s="71"/>
      <c r="C958" s="80"/>
      <c r="D958" s="144"/>
      <c r="E958" s="80"/>
      <c r="F958" s="159"/>
      <c r="G958" s="145"/>
      <c r="H958" s="215"/>
    </row>
    <row r="959" spans="1:8" ht="15.75" thickBot="1" x14ac:dyDescent="0.3">
      <c r="B959" s="4" t="s">
        <v>318</v>
      </c>
      <c r="D959" s="142"/>
      <c r="E959" s="75"/>
      <c r="F959" s="158"/>
      <c r="G959" s="143"/>
      <c r="H959" s="216">
        <f>SUM(H938:H956)</f>
        <v>0</v>
      </c>
    </row>
    <row r="960" spans="1:8" ht="15.75" thickBot="1" x14ac:dyDescent="0.3">
      <c r="A960" s="72"/>
      <c r="B960" s="73"/>
      <c r="C960" s="81"/>
      <c r="D960" s="179"/>
      <c r="E960" s="81"/>
      <c r="F960" s="160"/>
      <c r="G960" s="146"/>
      <c r="H960" s="141"/>
    </row>
    <row r="961" ht="15.75" thickTop="1" x14ac:dyDescent="0.25"/>
    <row r="982" spans="1:1" x14ac:dyDescent="0.25">
      <c r="A982" s="37"/>
    </row>
  </sheetData>
  <mergeCells count="2">
    <mergeCell ref="B5:H5"/>
    <mergeCell ref="B926:H926"/>
  </mergeCells>
  <pageMargins left="0.7" right="0.7" top="0.75" bottom="0.75" header="0.3" footer="0.3"/>
  <pageSetup paperSize="9" scale="76" fitToHeight="0" orientation="portrait" r:id="rId1"/>
  <rowBreaks count="6" manualBreakCount="6">
    <brk id="65" max="7" man="1"/>
    <brk id="112" max="7" man="1"/>
    <brk id="233" max="7" man="1"/>
    <brk id="447" max="7" man="1"/>
    <brk id="824" max="7" man="1"/>
    <brk id="878"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Budilovo - Osuđevo D6</vt:lpstr>
      <vt:lpstr>'Budilovo - Osuđevo D6'!Podrucje_ispisa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ania</dc:creator>
  <cp:lastModifiedBy>Velimir Tuk</cp:lastModifiedBy>
  <cp:lastPrinted>2016-07-04T05:36:44Z</cp:lastPrinted>
  <dcterms:created xsi:type="dcterms:W3CDTF">2008-12-22T08:41:19Z</dcterms:created>
  <dcterms:modified xsi:type="dcterms:W3CDTF">2023-07-04T10:14:29Z</dcterms:modified>
</cp:coreProperties>
</file>