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D:\Desktop\Jelena\JAVNA NABAVA_2023\Grad Križevci- cjelina 3, izgradnja sekundarne vodoopskrbne mreže Križevci-sjeveroistok\"/>
    </mc:Choice>
  </mc:AlternateContent>
  <xr:revisionPtr revIDLastSave="0" documentId="13_ncr:1_{CCC86791-FB9A-42B0-9D9C-3C6E553F1C09}" xr6:coauthVersionLast="47" xr6:coauthVersionMax="47" xr10:uidLastSave="{00000000-0000-0000-0000-000000000000}"/>
  <bookViews>
    <workbookView xWindow="-120" yWindow="-120" windowWidth="29040" windowHeight="17325" xr2:uid="{00000000-000D-0000-FFFF-FFFF00000000}"/>
  </bookViews>
  <sheets>
    <sheet name="List1" sheetId="1" r:id="rId1"/>
  </sheets>
  <definedNames>
    <definedName name="_xlnm._FilterDatabase" localSheetId="0" hidden="1">List1!$275:$1346</definedName>
    <definedName name="_xlnm.Print_Area" localSheetId="0">List1!$A$1:$I$1416</definedName>
    <definedName name="_xlnm.Print_Titles" localSheetId="0">List1!$A:$H,List1!$82:$82</definedName>
  </definedNames>
  <calcPr calcId="191029"/>
</workbook>
</file>

<file path=xl/calcChain.xml><?xml version="1.0" encoding="utf-8"?>
<calcChain xmlns="http://schemas.openxmlformats.org/spreadsheetml/2006/main">
  <c r="H1395" i="1" l="1"/>
  <c r="H1393" i="1"/>
  <c r="F1228" i="1"/>
  <c r="F1185" i="1"/>
  <c r="F410" i="1"/>
  <c r="F332" i="1"/>
  <c r="F304" i="1"/>
  <c r="F187" i="1"/>
  <c r="H1256" i="1"/>
  <c r="H1344" i="1"/>
  <c r="H1342" i="1"/>
  <c r="H1337" i="1"/>
  <c r="H892" i="1" l="1"/>
  <c r="E127" i="1"/>
  <c r="H127" i="1" s="1"/>
  <c r="H1340" i="1"/>
  <c r="H1383" i="1"/>
  <c r="H763" i="1" l="1"/>
  <c r="H701" i="1"/>
  <c r="H1364" i="1" l="1"/>
  <c r="H1123" i="1"/>
  <c r="H1122" i="1"/>
  <c r="H1335" i="1"/>
  <c r="H1333" i="1"/>
  <c r="F1385" i="1" s="1"/>
  <c r="H1130" i="1"/>
  <c r="H1129" i="1"/>
  <c r="H1121" i="1"/>
  <c r="H1120" i="1"/>
  <c r="H1117" i="1"/>
  <c r="H1116" i="1"/>
  <c r="H1134" i="1"/>
  <c r="H1135" i="1"/>
  <c r="H1372" i="1"/>
  <c r="H1380" i="1"/>
  <c r="H1378" i="1"/>
  <c r="H1376" i="1"/>
  <c r="H1374" i="1"/>
  <c r="H1348" i="1" l="1"/>
  <c r="H296" i="1" l="1"/>
  <c r="H871" i="1"/>
  <c r="H823" i="1"/>
  <c r="H1199" i="1"/>
  <c r="H1161" i="1"/>
  <c r="H1155" i="1"/>
  <c r="H1354" i="1"/>
  <c r="H1363" i="1"/>
  <c r="H165" i="1"/>
  <c r="H908" i="1" l="1"/>
  <c r="H859" i="1"/>
  <c r="H811" i="1"/>
  <c r="H755" i="1"/>
  <c r="H634" i="1"/>
  <c r="H573" i="1"/>
  <c r="H407" i="1"/>
  <c r="H965" i="1"/>
  <c r="F557" i="1"/>
  <c r="H693" i="1"/>
  <c r="H649" i="1"/>
  <c r="H631" i="1"/>
  <c r="H570" i="1"/>
  <c r="H471" i="1" l="1"/>
  <c r="H1113" i="1" l="1"/>
  <c r="H1112" i="1"/>
  <c r="H1106" i="1"/>
  <c r="H1099" i="1"/>
  <c r="H405" i="1"/>
  <c r="H402" i="1"/>
  <c r="H399" i="1"/>
  <c r="H396" i="1"/>
  <c r="H393" i="1"/>
  <c r="H391" i="1"/>
  <c r="H388" i="1"/>
  <c r="H385" i="1"/>
  <c r="H383" i="1"/>
  <c r="H378" i="1"/>
  <c r="H376" i="1"/>
  <c r="H374" i="1"/>
  <c r="H369" i="1"/>
  <c r="H367" i="1"/>
  <c r="H365" i="1"/>
  <c r="H363" i="1"/>
  <c r="H1331" i="1" l="1"/>
  <c r="H1327" i="1"/>
  <c r="H1323" i="1"/>
  <c r="H1096" i="1" l="1"/>
  <c r="H1095" i="1"/>
  <c r="H1093" i="1"/>
  <c r="H1092" i="1"/>
  <c r="H1090" i="1"/>
  <c r="H1089" i="1"/>
  <c r="H1087" i="1"/>
  <c r="H1086" i="1"/>
  <c r="H1084" i="1"/>
  <c r="H1083" i="1"/>
  <c r="H1081" i="1"/>
  <c r="H1078" i="1"/>
  <c r="H1075" i="1"/>
  <c r="H1072" i="1"/>
  <c r="H1191" i="1" l="1"/>
  <c r="F1193" i="1" s="1"/>
  <c r="H1167" i="1" l="1"/>
  <c r="H507" i="1"/>
  <c r="H1207" i="1"/>
  <c r="H1208" i="1"/>
  <c r="H1213" i="1"/>
  <c r="H1212" i="1"/>
  <c r="H1218" i="1"/>
  <c r="H1217" i="1"/>
  <c r="H1221" i="1"/>
  <c r="H1224" i="1"/>
  <c r="H1227" i="1"/>
  <c r="H1292" i="1"/>
  <c r="H1291" i="1"/>
  <c r="H1290" i="1"/>
  <c r="H1281" i="1"/>
  <c r="H1280" i="1"/>
  <c r="H1279" i="1"/>
  <c r="H1258" i="1"/>
  <c r="H1257" i="1"/>
  <c r="H1226" i="1"/>
  <c r="H1223" i="1"/>
  <c r="H1220" i="1"/>
  <c r="H1216" i="1"/>
  <c r="H1215" i="1"/>
  <c r="H1214" i="1"/>
  <c r="H1211" i="1"/>
  <c r="H1210" i="1"/>
  <c r="H1200" i="1"/>
  <c r="H1405" i="1"/>
  <c r="H1183" i="1"/>
  <c r="H1179" i="1"/>
  <c r="H1178" i="1"/>
  <c r="H1177" i="1"/>
  <c r="H1172" i="1"/>
  <c r="H1173" i="1"/>
  <c r="H1171" i="1"/>
  <c r="H1163" i="1"/>
  <c r="H1162" i="1"/>
  <c r="H1158" i="1"/>
  <c r="H1157" i="1"/>
  <c r="H1151" i="1"/>
  <c r="H1150" i="1"/>
  <c r="H1169" i="1"/>
  <c r="H1170" i="1"/>
  <c r="H1175" i="1"/>
  <c r="H1176" i="1"/>
  <c r="H1181" i="1"/>
  <c r="H1182" i="1"/>
  <c r="H1166" i="1"/>
  <c r="H1165" i="1"/>
  <c r="H1160" i="1"/>
  <c r="H1159" i="1"/>
  <c r="H1156" i="1"/>
  <c r="H1149" i="1"/>
  <c r="H1148" i="1"/>
  <c r="H1146" i="1"/>
  <c r="H1049" i="1"/>
  <c r="H1048" i="1"/>
  <c r="H1067" i="1"/>
  <c r="H1066" i="1"/>
  <c r="H1064" i="1"/>
  <c r="H1063" i="1"/>
  <c r="H1061" i="1"/>
  <c r="H1060" i="1"/>
  <c r="H1058" i="1"/>
  <c r="H1057" i="1"/>
  <c r="H1055" i="1"/>
  <c r="H1052" i="1"/>
  <c r="H1051" i="1"/>
  <c r="H1046" i="1"/>
  <c r="H1045" i="1"/>
  <c r="H1044" i="1"/>
  <c r="H1042" i="1"/>
  <c r="H1017" i="1"/>
  <c r="H1016" i="1"/>
  <c r="H1038" i="1"/>
  <c r="H1037" i="1"/>
  <c r="H1032" i="1"/>
  <c r="H1031" i="1"/>
  <c r="H1026" i="1"/>
  <c r="H1025" i="1"/>
  <c r="H1011" i="1"/>
  <c r="H1010" i="1"/>
  <c r="H1035" i="1"/>
  <c r="H1034" i="1"/>
  <c r="H1029" i="1"/>
  <c r="H1028" i="1"/>
  <c r="H1023" i="1"/>
  <c r="H1022" i="1"/>
  <c r="H1020" i="1"/>
  <c r="H1019" i="1"/>
  <c r="H1014" i="1"/>
  <c r="H1008" i="1"/>
  <c r="H1007" i="1"/>
  <c r="H1005" i="1"/>
  <c r="H1004" i="1"/>
  <c r="H1003" i="1"/>
  <c r="H1002" i="1"/>
  <c r="H1001" i="1"/>
  <c r="H999" i="1"/>
  <c r="H984" i="1"/>
  <c r="H983" i="1"/>
  <c r="H996" i="1"/>
  <c r="H995" i="1"/>
  <c r="H993" i="1"/>
  <c r="H992" i="1"/>
  <c r="H990" i="1"/>
  <c r="H989" i="1"/>
  <c r="H987" i="1"/>
  <c r="H986" i="1"/>
  <c r="H981" i="1"/>
  <c r="H978" i="1"/>
  <c r="H977" i="1"/>
  <c r="H975" i="1"/>
  <c r="H974" i="1"/>
  <c r="H973" i="1"/>
  <c r="H972" i="1"/>
  <c r="H971" i="1"/>
  <c r="H969" i="1"/>
  <c r="H955" i="1"/>
  <c r="H956" i="1"/>
  <c r="H950" i="1"/>
  <c r="H949" i="1"/>
  <c r="H962" i="1"/>
  <c r="H961" i="1"/>
  <c r="H959" i="1"/>
  <c r="H953" i="1"/>
  <c r="H952" i="1"/>
  <c r="H948" i="1"/>
  <c r="H947" i="1"/>
  <c r="H946" i="1"/>
  <c r="H944" i="1"/>
  <c r="H928" i="1"/>
  <c r="H929" i="1"/>
  <c r="H931" i="1"/>
  <c r="H932" i="1"/>
  <c r="H934" i="1"/>
  <c r="H935" i="1"/>
  <c r="H937" i="1"/>
  <c r="H938" i="1"/>
  <c r="H940" i="1"/>
  <c r="H941" i="1"/>
  <c r="H926" i="1"/>
  <c r="H925" i="1"/>
  <c r="H923" i="1"/>
  <c r="H920" i="1"/>
  <c r="H919" i="1"/>
  <c r="H917" i="1"/>
  <c r="H916" i="1"/>
  <c r="H915" i="1"/>
  <c r="H914" i="1"/>
  <c r="H913" i="1"/>
  <c r="H911" i="1"/>
  <c r="H900" i="1"/>
  <c r="H899" i="1"/>
  <c r="H905" i="1"/>
  <c r="H904" i="1"/>
  <c r="H903" i="1"/>
  <c r="H902" i="1"/>
  <c r="H901" i="1"/>
  <c r="H897" i="1"/>
  <c r="H896" i="1"/>
  <c r="H895" i="1"/>
  <c r="H891" i="1"/>
  <c r="H889" i="1"/>
  <c r="H888" i="1"/>
  <c r="H886" i="1"/>
  <c r="H883" i="1"/>
  <c r="H882" i="1"/>
  <c r="H880" i="1"/>
  <c r="H879" i="1"/>
  <c r="H878" i="1"/>
  <c r="H877" i="1"/>
  <c r="H876" i="1"/>
  <c r="H874" i="1"/>
  <c r="H873" i="1"/>
  <c r="H868" i="1"/>
  <c r="H867" i="1"/>
  <c r="H866" i="1"/>
  <c r="H865" i="1"/>
  <c r="H864" i="1"/>
  <c r="H862" i="1"/>
  <c r="H851" i="1"/>
  <c r="H850" i="1"/>
  <c r="H856" i="1"/>
  <c r="H855" i="1"/>
  <c r="H854" i="1"/>
  <c r="H853" i="1"/>
  <c r="H852" i="1"/>
  <c r="H848" i="1"/>
  <c r="H847" i="1"/>
  <c r="H844" i="1"/>
  <c r="H843" i="1"/>
  <c r="H841" i="1"/>
  <c r="H840" i="1"/>
  <c r="H838" i="1"/>
  <c r="H835" i="1"/>
  <c r="H834" i="1"/>
  <c r="H832" i="1"/>
  <c r="H831" i="1"/>
  <c r="H830" i="1"/>
  <c r="H829" i="1"/>
  <c r="H828" i="1"/>
  <c r="H826" i="1"/>
  <c r="H825" i="1"/>
  <c r="H824" i="1"/>
  <c r="H820" i="1"/>
  <c r="H819" i="1"/>
  <c r="H818" i="1"/>
  <c r="H817" i="1"/>
  <c r="H816" i="1"/>
  <c r="H814" i="1"/>
  <c r="H808" i="1"/>
  <c r="H807" i="1"/>
  <c r="H806" i="1"/>
  <c r="H805" i="1"/>
  <c r="H804" i="1"/>
  <c r="H803" i="1"/>
  <c r="H802" i="1"/>
  <c r="H799" i="1"/>
  <c r="H798" i="1"/>
  <c r="H796" i="1"/>
  <c r="H795" i="1"/>
  <c r="H793" i="1"/>
  <c r="H790" i="1"/>
  <c r="H789" i="1"/>
  <c r="H787" i="1"/>
  <c r="H786" i="1"/>
  <c r="H784" i="1"/>
  <c r="H783" i="1"/>
  <c r="H782" i="1"/>
  <c r="H781" i="1"/>
  <c r="H780" i="1"/>
  <c r="H778" i="1"/>
  <c r="H777" i="1"/>
  <c r="H775" i="1"/>
  <c r="H774" i="1"/>
  <c r="H773" i="1"/>
  <c r="H772" i="1"/>
  <c r="H771" i="1"/>
  <c r="H769" i="1"/>
  <c r="H768" i="1"/>
  <c r="H767" i="1"/>
  <c r="H766" i="1"/>
  <c r="H765" i="1"/>
  <c r="H764" i="1"/>
  <c r="H761" i="1"/>
  <c r="H760" i="1"/>
  <c r="H758" i="1"/>
  <c r="H740" i="1"/>
  <c r="H741" i="1"/>
  <c r="H745" i="1"/>
  <c r="H737" i="1"/>
  <c r="H736" i="1"/>
  <c r="H734" i="1"/>
  <c r="H733" i="1"/>
  <c r="H731" i="1"/>
  <c r="H725" i="1"/>
  <c r="H724" i="1"/>
  <c r="H722" i="1"/>
  <c r="H721" i="1"/>
  <c r="H720" i="1"/>
  <c r="H719" i="1"/>
  <c r="H718" i="1"/>
  <c r="H716" i="1"/>
  <c r="H715" i="1"/>
  <c r="H713" i="1"/>
  <c r="H712" i="1"/>
  <c r="H711" i="1"/>
  <c r="H710" i="1"/>
  <c r="H709" i="1"/>
  <c r="H752" i="1"/>
  <c r="H751" i="1"/>
  <c r="H750" i="1"/>
  <c r="H749" i="1"/>
  <c r="H748" i="1"/>
  <c r="H747" i="1"/>
  <c r="H746" i="1"/>
  <c r="H744" i="1"/>
  <c r="H743" i="1"/>
  <c r="H742" i="1"/>
  <c r="H728" i="1"/>
  <c r="H727" i="1"/>
  <c r="H707" i="1"/>
  <c r="H706" i="1"/>
  <c r="H705" i="1"/>
  <c r="H704" i="1"/>
  <c r="H703" i="1"/>
  <c r="H702" i="1"/>
  <c r="H699" i="1"/>
  <c r="H698" i="1"/>
  <c r="H696" i="1"/>
  <c r="H690" i="1"/>
  <c r="H689" i="1"/>
  <c r="H688" i="1"/>
  <c r="H687" i="1"/>
  <c r="H685" i="1"/>
  <c r="H684" i="1"/>
  <c r="H682" i="1"/>
  <c r="H681" i="1"/>
  <c r="H679" i="1"/>
  <c r="H678" i="1"/>
  <c r="H673" i="1"/>
  <c r="H672" i="1"/>
  <c r="H658" i="1"/>
  <c r="H664" i="1"/>
  <c r="H646" i="1"/>
  <c r="H645" i="1"/>
  <c r="H643" i="1"/>
  <c r="H640" i="1"/>
  <c r="H639" i="1"/>
  <c r="H622" i="1"/>
  <c r="H561" i="1"/>
  <c r="H628" i="1"/>
  <c r="H625" i="1"/>
  <c r="H624" i="1"/>
  <c r="H623" i="1"/>
  <c r="H621" i="1"/>
  <c r="H620" i="1"/>
  <c r="H618" i="1"/>
  <c r="H617" i="1"/>
  <c r="H616" i="1"/>
  <c r="H615" i="1"/>
  <c r="H614" i="1"/>
  <c r="H613" i="1"/>
  <c r="H612" i="1"/>
  <c r="H611" i="1"/>
  <c r="H609" i="1"/>
  <c r="H608" i="1"/>
  <c r="H606" i="1"/>
  <c r="H605" i="1"/>
  <c r="H603" i="1"/>
  <c r="H602" i="1"/>
  <c r="H601" i="1"/>
  <c r="H600" i="1"/>
  <c r="H599" i="1"/>
  <c r="H597" i="1"/>
  <c r="H596" i="1"/>
  <c r="H594" i="1"/>
  <c r="H593" i="1"/>
  <c r="H592" i="1"/>
  <c r="H591" i="1"/>
  <c r="H590" i="1"/>
  <c r="H589" i="1"/>
  <c r="H588" i="1"/>
  <c r="H587" i="1"/>
  <c r="H586" i="1"/>
  <c r="H585" i="1"/>
  <c r="H582" i="1"/>
  <c r="H579" i="1"/>
  <c r="H548" i="1"/>
  <c r="H547" i="1"/>
  <c r="H545" i="1"/>
  <c r="H544" i="1"/>
  <c r="H539" i="1"/>
  <c r="H538" i="1"/>
  <c r="H1403" i="1" l="1"/>
  <c r="H1308" i="1"/>
  <c r="H1304" i="1"/>
  <c r="H1301" i="1"/>
  <c r="H1300" i="1"/>
  <c r="H1203" i="1"/>
  <c r="H676" i="1"/>
  <c r="H675" i="1"/>
  <c r="H670" i="1"/>
  <c r="H667" i="1"/>
  <c r="H661" i="1"/>
  <c r="H655" i="1"/>
  <c r="H567" i="1"/>
  <c r="H564" i="1"/>
  <c r="H563" i="1"/>
  <c r="H560" i="1"/>
  <c r="H559" i="1"/>
  <c r="H557" i="1"/>
  <c r="H556" i="1"/>
  <c r="H555" i="1"/>
  <c r="H554" i="1"/>
  <c r="H553" i="1"/>
  <c r="H552" i="1"/>
  <c r="H551" i="1"/>
  <c r="H550" i="1"/>
  <c r="H542" i="1"/>
  <c r="H541" i="1"/>
  <c r="H540" i="1"/>
  <c r="H536" i="1"/>
  <c r="H535" i="1"/>
  <c r="H533" i="1"/>
  <c r="H532" i="1"/>
  <c r="H531" i="1"/>
  <c r="H530" i="1"/>
  <c r="H529" i="1"/>
  <c r="H528" i="1"/>
  <c r="H527" i="1"/>
  <c r="H526" i="1"/>
  <c r="H525" i="1"/>
  <c r="H524" i="1"/>
  <c r="H521" i="1"/>
  <c r="H518" i="1"/>
  <c r="H1409" i="1" l="1"/>
  <c r="H1407" i="1"/>
  <c r="H504" i="1"/>
  <c r="H502" i="1"/>
  <c r="H500" i="1"/>
  <c r="H498" i="1"/>
  <c r="H496" i="1"/>
  <c r="H494" i="1"/>
  <c r="H492" i="1"/>
  <c r="H490" i="1"/>
  <c r="H482" i="1"/>
  <c r="H481" i="1"/>
  <c r="H480" i="1"/>
  <c r="H473" i="1"/>
  <c r="H469" i="1"/>
  <c r="H488" i="1" l="1"/>
  <c r="H479" i="1"/>
  <c r="H467" i="1"/>
  <c r="H341" i="1"/>
  <c r="H340" i="1"/>
  <c r="H339" i="1"/>
  <c r="H1399" i="1" l="1"/>
  <c r="F1137" i="1"/>
  <c r="H1401" i="1" l="1"/>
  <c r="H330" i="1"/>
  <c r="H329" i="1"/>
  <c r="H327" i="1" l="1"/>
  <c r="H320" i="1"/>
  <c r="H314" i="1"/>
  <c r="H1397" i="1" l="1"/>
  <c r="H293" i="1" l="1"/>
  <c r="H281" i="1" l="1"/>
  <c r="H273" i="1"/>
  <c r="H287" i="1" l="1"/>
  <c r="H302" i="1"/>
  <c r="H261" i="1"/>
  <c r="H253" i="1"/>
  <c r="H234" i="1"/>
  <c r="H238" i="1"/>
  <c r="H236" i="1" l="1"/>
  <c r="H247" i="1" l="1"/>
  <c r="H245" i="1"/>
  <c r="H185" i="1"/>
  <c r="H175" i="1"/>
  <c r="H170" i="1"/>
  <c r="H109" i="1"/>
  <c r="H161" i="1" l="1"/>
  <c r="H159" i="1"/>
  <c r="H132" i="1"/>
  <c r="H126" i="1"/>
  <c r="H116" i="1"/>
  <c r="H102" i="1"/>
  <c r="H96" i="1"/>
  <c r="H90" i="1"/>
  <c r="H145" i="1" l="1"/>
  <c r="H1412" i="1" s="1"/>
  <c r="H1414" i="1" l="1"/>
  <c r="H1416" i="1" s="1"/>
</calcChain>
</file>

<file path=xl/sharedStrings.xml><?xml version="1.0" encoding="utf-8"?>
<sst xmlns="http://schemas.openxmlformats.org/spreadsheetml/2006/main" count="1489" uniqueCount="895">
  <si>
    <t xml:space="preserve">d 90 x 5,4                                   5m - po hidrantu       </t>
  </si>
  <si>
    <t xml:space="preserve">DN80                                           </t>
  </si>
  <si>
    <t>Spojni materijal za prirubničke spojeve – vijci i matice iz nehrđajućeg čelika , brtve iz armirane gume;</t>
  </si>
  <si>
    <t xml:space="preserve">Univerzalna podložna betonska ploča za kapu odzračno dozračne garniture </t>
  </si>
  <si>
    <t>NAPOMENA:</t>
  </si>
  <si>
    <t>Obračun po kom postavljene oznake</t>
  </si>
  <si>
    <t>Zemljani radovi ukupno</t>
  </si>
  <si>
    <t>Pripremni radovi ukupno</t>
  </si>
  <si>
    <t>Red.br.</t>
  </si>
  <si>
    <t>OPIS</t>
  </si>
  <si>
    <t>Jed.mj.</t>
  </si>
  <si>
    <t>Količina</t>
  </si>
  <si>
    <t>1.1.</t>
  </si>
  <si>
    <t>1.2.</t>
  </si>
  <si>
    <t>1.3.</t>
  </si>
  <si>
    <t>1.4.</t>
  </si>
  <si>
    <t>Obračun po kompletu montiranog izolatora odgovarajućeg za zaštitnu i sprovodnu cijev</t>
  </si>
  <si>
    <t>Obračun po komadu kompletnog izvršenog brtvljenja</t>
  </si>
  <si>
    <t>m</t>
  </si>
  <si>
    <t>materijal iz iskopa</t>
  </si>
  <si>
    <t xml:space="preserve">Zatrpavanje cjevovoda vrši se nakon izrade posteljice.Kada se ustanovi da je položeni cjevovod ispravan, bez oštećenja te je posteljica uredno izrađena i sabijena , može se pristupiti zatrpavanju u slojevima od po 20 cm uz sabijanje . </t>
  </si>
  <si>
    <t>Obračun po komadu kompletno urađenog bloka prema dimenzijama;</t>
  </si>
  <si>
    <t>zasuni i ventili                          1,0x0,8x0,3</t>
  </si>
  <si>
    <t xml:space="preserve">DN80                </t>
  </si>
  <si>
    <t>Obračun po m` cjevovoda.</t>
  </si>
  <si>
    <t>kom</t>
  </si>
  <si>
    <t>m³</t>
  </si>
  <si>
    <t>m²</t>
  </si>
  <si>
    <t>m´</t>
  </si>
  <si>
    <t>U jediničnim cijenama uključeno je sljedeće:</t>
  </si>
  <si>
    <t>1. Oprema:</t>
  </si>
  <si>
    <t>1.1. Nabava, carina, osiguranje, prijevoz i svi ostali troškovi uključivo primopredaja materijala na gradilištu,</t>
  </si>
  <si>
    <t>1.2. Dokumenti o dokazu uporabljivosti, u skladu s Zakonom o prostornom uređenju i gradnji NN 76/07.</t>
  </si>
  <si>
    <t>1.3. Uvjerenje o kakvoći, u skladu s Uredbom NN 127/99.</t>
  </si>
  <si>
    <t>2. Montaža:</t>
  </si>
  <si>
    <t>2.1. Sve vrste radova na izradi i montaži zaštitnih mjera i provizorija,</t>
  </si>
  <si>
    <t>2.2. Sve vrste radova na montaži nove opreme,</t>
  </si>
  <si>
    <t>2.3. Praćenje pogona i otklanjanje eventualne nedostatke u garantnom roku.</t>
  </si>
  <si>
    <t>3. Ispitivanje</t>
  </si>
  <si>
    <t>3.1. Ispitivanje i parametriranje; po završetku svake faze i konačna ispitivanja pa završetku svih radova (tlačne probe)</t>
  </si>
  <si>
    <t>3.2. Funkcionalne probe, podešenje i puštanje u probni rad,</t>
  </si>
  <si>
    <t>3.3. Praćenje pogona i otklanjanje eventualnih nedostataka u jamstvenom roku.</t>
  </si>
  <si>
    <t>4. Ostalo</t>
  </si>
  <si>
    <t>4.1. Dodatni troškovi radne snage (dnevnice, prekovremeni i noćni rad) zbog izvođenja dijela radova doba isključenog pogona,</t>
  </si>
  <si>
    <t>4.2. Svi ostali neimenovani pomoćni radovi i materijal, koji su potrebni za kompletno dovršenje radova po ovom troškovniku.</t>
  </si>
  <si>
    <t>NAPOMENA</t>
  </si>
  <si>
    <t>U opisanim stavkama troškovnika definirana je tražena kvaliteta odabrane opreme ili proizvoda, a ponuditelj može nuditi opremu ili proizvode bilo kojeg proizvođača, ako zadovoljava traženu kvalitetu.</t>
  </si>
  <si>
    <t>kompl.</t>
  </si>
  <si>
    <t>1.7.</t>
  </si>
  <si>
    <r>
      <t>m</t>
    </r>
    <r>
      <rPr>
        <vertAlign val="superscript"/>
        <sz val="11"/>
        <rFont val="Arial Narrow"/>
        <family val="2"/>
        <charset val="238"/>
      </rPr>
      <t>3</t>
    </r>
  </si>
  <si>
    <t xml:space="preserve">U svim stavkama potrebno je predvidjeti nabavu transport na gradilište, montažu i spajanje te programiranje potrebne opreme, s ugradnjom kvalitetnog i atestiranog materijala, skele, pomoću stručne i kvalificirane radne snage, sve u skladu s tehničkim propisima i normama. </t>
  </si>
  <si>
    <t>1.6.</t>
  </si>
  <si>
    <t>EN komadi                                0,8x0,5x0,3</t>
  </si>
  <si>
    <t xml:space="preserve">Razupiranje rova ; vrši se mosnicama, razuporama s potrebnim klinovima ili željeznim razuporama na vijak (amerikanerima). Rad obuhvaća izradu, postavljanje te skidanje razupirača i oplate. Predviđa se laki do srednji pritisak. </t>
  </si>
  <si>
    <t>Dobava, doprema i postavljanje obloga za osiguranje vodovoda  – žičani koševi  “gabioni” od pocinčanog pletiva, debljine žice 2,8 mm i otvora dimenzija 6 x 8 cm. Veličina koševa je 2,0 x 1,0 x 0,5 m s ugrađenom dijafragmom. Koševe ispuniti krupnim šljunkom ili kamenom. Uračunato 3 gabiona po prijelazu vodotoka.</t>
  </si>
  <si>
    <t>m`</t>
  </si>
  <si>
    <t>Obračun po m˙ osnovne cijevi koja je unutar zaštitne cijevi.</t>
  </si>
  <si>
    <t>1.11.</t>
  </si>
  <si>
    <t>br.</t>
  </si>
  <si>
    <t>OPĆE NAPOMENE:</t>
  </si>
  <si>
    <t>Izvoditelj je dužan o svom trošku osigurati gradilište i građevinu od štetnog djelovanja vremenskih nepogoda. Zimi građevinu posve osigurati od mraza, tako da ne bi došlo do smrzavanja izvedenih dijelova i na taj način do oštećenja.</t>
  </si>
  <si>
    <t>Izvoditelj je dužan izvesti pomoćna sredstva za rad kao što su skele, oplate, ograde, skladišta, dizalice, dobaviti i postaviti strojeve, alat i potreban pribor, itd., te poduzeti sve potrebne mjere sigurnosti, tako da ne dođe do nikakvih smetnji i opasnosti po život i zdravlje zaposlenih radnika, osoblja i prolaznika.</t>
  </si>
  <si>
    <t>Nadzor za čuvanje građevine, gradilišta, svih postrojenja, alata i materijala, kako svoga, tako i ostalih kooperanata, pada u dužnost i na teret izvoditelja radova.</t>
  </si>
  <si>
    <t xml:space="preserve">Izvoditelj je dužan radove izvesti uz sve potrebne mjere sigurnosti, tako da ne dođe do nikakvih smetnji i opasnosti po život i zdravlje zaposlenih radnika, osoblja i prolaznika, odnosno smetnji ili oštećenja susjednih objekata. </t>
  </si>
  <si>
    <t xml:space="preserve">Svaka eventualna šteta koja bi bila prouzročena prolazniku  ili na susjednoj građevini, cesti uslijed kopanja, miniranja, postavljanja skele i sl., pada na teret izvoditelja, koji je dužan odstraniti i nadoknaditi štetu u određenom roku. </t>
  </si>
  <si>
    <t>Tako jediničnom cijenom treba obuhvatiti i obnovu srušenih ograda, cestovnih propusta, rigola i rubnjaka, te kućnih prilaza s propustima jaraka.</t>
  </si>
  <si>
    <t xml:space="preserve">Jedinične cijene pojedinih stavki troškovnika sadržavaju troškove za posve dogotovljen rad tj. materijal, pomoćna sredstva kao što su voda, električna struja, alat, oplata, skela ili slično, za svu radnu snagu, za sve pripremne radove kao npr. postavljanje baraka i postrojenja, uključivo s demontažom i otpremom s gradilišta nakon završetka radova, pristupne putove na radilište, svi sitni metalni i drugi dijelovi potrebni kod građenja, crpljenja vode, signali na gradilištu danju i noću, čuvanje i dr. i za sve troškove koji se pojave u bilo kojem obliku za potrebe gradnje. </t>
  </si>
  <si>
    <t>Čišćenje i uređenje gradilišta također je sadržano u jediničnim cijenama.</t>
  </si>
  <si>
    <t>Prije davanja ponude izvoditelj radova mora obavezno pregledati projekte, te zatražiti objašnjenje  za nejasne stavke i provjeriti dokaznicu mjera, te na vrijeme (tj. prije davanja ponude) dati svoje primjedbe, jer se kasnije primjedbe neće uzimati u obzir. Ponudom obuhvatiti potrebne troškove na izradi dokumentacije u adekvatnoj stavci, te projekt betona koji treba biti sadržan u cijeni betonskih i arm.bet.radova.</t>
  </si>
  <si>
    <t xml:space="preserve">Obračunavanje radova provodi se prema tehničkim normativima i njihovim dopunama. Za slučaj da opis pojedinih radova u troškovniku, po mišljenju izvoditelja nije potpun,  izvoditelj je dužan izvesti radove prema pravilima građenja i postojećim uzancama, a da ni s tog naslova nema pravo na bilo kakvu odštetu ili promjenu jedinične cijene dane u troškovniku, osim ako to nije posebnim podneskom naglasio prilikom davanja ponude. </t>
  </si>
  <si>
    <t xml:space="preserve">U slučaju nedovoljno ili nejasno opisanog načina, vrijede obračunavanja prema građevinskim normama iz 1952. godine i njihovim kasnijim dopunama. </t>
  </si>
  <si>
    <t>Za sav upotrebljeni materijal mjerodavne su važeće hrvatske norme (HRN), a u slučaju nepostojanja EN, ISO, IEC, DIN, VDE, BS, ASTM, ASME, ANSI, AISI.</t>
  </si>
  <si>
    <t xml:space="preserve">Iskop rova izvoditelj može obaviti i vlastitom tehnologijom, s time da će obračun biti proveden prema količinama po idealnom profilu iz glavnog projekta, uz količine razupiranja prema glavnom projektu. </t>
  </si>
  <si>
    <t>Ponuditelj nudi jedinstvenu cijenu iskopa, bez obzira na stvarne kategorije tla i uvjete izvođenja, na temelju projektne dokumentacije i obilaska lokacije.</t>
  </si>
  <si>
    <t>Stavkama su obuhvaćena i potrebna iznalaženja i poteškoće kod mimoilaženja s postojećim instalacijama, ispitivanja i atesti za dokaz kvaliteta ugrađenog materijala, zastoji kod ispitivanja i prespajanja cjevovoda, te osiguranje nedostatnih pristupnih puteva.</t>
  </si>
  <si>
    <t>Izvoditelj u potpunosti odgovara za ispravnost izvršene isporuke i odgovoran je za eventualno loš rad i loš kvalitet dobave, bilo za nabavku iz trgovačke mreže ili od kooperanata.</t>
  </si>
  <si>
    <t>Kod ugradbe svih dobavljenih predmeta mora se posvetiti naročita pažnja obzirom na karakter građenja. Sve mora biti solidno izvedeno i ugrađeni dijelovi moraju djelovati kao cjelina.</t>
  </si>
  <si>
    <t>Za sve predmete, dobave i ugradbe od svojih kooperanata, investitoru jamči izvoditelj radova.</t>
  </si>
  <si>
    <t>Izvoditelj je dužan posjedovati izjave o sukladnosti, odnosno potvrde o sukladnosti materijala upotrebljenih za izgradnju građevine, a prilikom tehničkog prijema građevine, sve izjave mora dostaviti investitoru na upotrebu.</t>
  </si>
  <si>
    <t>Izvođač će na gradilištu voditi propisani dnevnik (prema “Pravilniku o uvjetima i načinu vođenja građevnog dnevnika”, NN RH broj 6/2000) u koji se unose svi bitni podaci i događaji tijekom građenja (npr. meteorološke prilike, temperatura zraka i sl.), upisuju primjedbe Projektanta, nalozi nadzora Investitora i Inspekcije.</t>
  </si>
  <si>
    <t>Na gradilištu Izvođač mora imati inženjera kvalificiranog za dotične vrste poslova, koji će stalno boraviti na gradnji.</t>
  </si>
  <si>
    <t>Odnos nadzornog inženjera Investitora, Projektanta i Izvođača odrediti će se posebnim ugovorom u okviru postojećih propisa i opisa radova.</t>
  </si>
  <si>
    <t>Sve izmjene u projektu, opisu radova i jediničnim cijenama mogu uslijediti samo uz suglasnost projektanta i po odobrenju investitora. Isto vrijedi u slučaju pojavljivanja bilo kakvih nepredviđenih okolnosti u toku građenja.</t>
  </si>
  <si>
    <t>Trošak oko ispitivanja materijala pada na teret izvoditelja radova, tj. smatrati će se da je jediničnom cijenom u datoj ponudi izvoditelj zaračunao i iznos za ispitivanje.</t>
  </si>
  <si>
    <t>Izvođač je dužan radove izvesti prema projektnoj dokumentaciji, pravilima struke i važećim zakonima, propisima i normama, te uputama proizvođača materijala i opreme.</t>
  </si>
  <si>
    <t xml:space="preserve">Izvedbenim projektom i radioničkim nacrtima građevine razrađuje se tehničko rješenje građevine (glavni projekt) radi ispunjenja uvjeta odrečenih glavnim projektom. </t>
  </si>
  <si>
    <t>Izvedbeni projekt i radionički nacrti moraju biti izrađeni u skladu s glavnim projektom, što potvrđuje glavni projektant i projektant.  Izvedbeni projekt mora odobriti investitor ili nadzorni inženjer, a prema potrebi i revident.</t>
  </si>
  <si>
    <t xml:space="preserve">Izvedbeni projekt može izraditi izvođač radova, neka druga tvrtka koja je ovlaštena za projektiranje ili tvrtka koja je izradila glavni projekt. </t>
  </si>
  <si>
    <t>Izvođač će o svom trošku osigurati izradu izvedbenog projekta i sve potrebne radioničke nacrte kojima se razrađuju detalji iz glavnog projekta nužni za proizvodnju sastavnih dijelova građevine.</t>
  </si>
  <si>
    <t>Uređenje gradilišta</t>
  </si>
  <si>
    <t>Dovoz, postavljanje u pogonsko stanje, demontiranje i odvoz svih uređaja, postrojenja, pribora, građevinskih strojeva, transportnih sredstava, oplata, ukrućenja, uređaja snabdijevanja i prostorija za smještaj,  potrebnih za stručno izvođenje radova u ugovorenom roku, prema tehničkoj dokumentaciji provođenja radova opisanih u slijedećim pozicijama.</t>
  </si>
  <si>
    <t>Ovom pozicijom je obuhvaćeno i krčenje gradilišta, uspostavljanje prvobitnog stanja svih površina koje su privremeno korištene kao radne i skladišne, obnavljanje svih korištenih puteva, saniranje oštećenja uzrokovanih privremenim deponijama materijala, te priključci za vodu i struju za potrebe gradilišta.</t>
  </si>
  <si>
    <t>Ploča s podacima o gradilištu</t>
  </si>
  <si>
    <t>Obračun po komadu</t>
  </si>
  <si>
    <t>Osiguranje prometa</t>
  </si>
  <si>
    <t>Privremena regulacija prometa na prometnicama na kojima se provode radovi izgradnje cjevovoda.</t>
  </si>
  <si>
    <t>1.</t>
  </si>
  <si>
    <t>Na temelju podataka odgovornih osoba nadležnih službi, odnosno poduzeća i podataka dobivenih probnim iskopima. Podatke unijeti u geodetsku snimku postojećeg stanja, kao podloge za korištenje prilikom izvođenja te nastavno za naknadno iznalaženje.</t>
  </si>
  <si>
    <t>Tijekom izvedbe radova osobitu pažnju posvetiti da ne dođe do oštećenja instalacija.</t>
  </si>
  <si>
    <t xml:space="preserve">Lociranje i označavanje mjesta postojećih podzemnih instalacija </t>
  </si>
  <si>
    <t>Radove izvoditi uz prisustvo predstavnika vlasnika instalacija.</t>
  </si>
  <si>
    <t>Iskolčenje trase</t>
  </si>
  <si>
    <t>Izrada elaborata iskolčenja po ovlaštenoj osobi sukladno Zakonu o gradnji</t>
  </si>
  <si>
    <t xml:space="preserve"> m'</t>
  </si>
  <si>
    <t>1.5.</t>
  </si>
  <si>
    <t>Obračun po m' obilježene trase  cjevovoda.</t>
  </si>
  <si>
    <t>Izrada snimka izvedenog stanja svih gore navedenih objekata po ovlaštenoj osobi i pripadnog elaborata za upis u zemljišne knjige, uključujući ovjeru katastra, sve u skladu sa Zakonom o izmjeri zemljišta.</t>
  </si>
  <si>
    <t xml:space="preserve">Stavka obuhvaća i geodetsko snimanje vidljivih dijelova vodovodnih cjevovoda i pripadnih posebnih objekata vezanjem na koordinatni (Gauss – Krügerov) sustav, uz isporuku elaborata na papirnatom otisku i digitalnom obliku. </t>
  </si>
  <si>
    <t>Izvođač geodetskih radova dužan je dostaviti Investitoru i disk (CD/DVD) sa geodetskom snimkom cjevovoda u *.dwg formatu i bazom koordinata točaka sa visinama prema tehničkim uvjetima.</t>
  </si>
  <si>
    <t>Izrada geodetskog snimka izvedenog  stanja</t>
  </si>
  <si>
    <t>Ova stavka obuhvaća sljedeće radove:</t>
  </si>
  <si>
    <t>- sječa grmlja i drveća,</t>
  </si>
  <si>
    <t>- čupanje ili iskop korijenja i panjeva,</t>
  </si>
  <si>
    <t>- deponiranje grmlja, drveća, korijenja i panjeva izvan trase na mjesto koje odredi  nadzorni inženjer,</t>
  </si>
  <si>
    <t>- uklanjanje sveg štetnog materijala koji je ostao pri odstranjivanju grmlja, drveća, korijenja i panjeva,</t>
  </si>
  <si>
    <t xml:space="preserve"> - nastale rupe pri čupanju korijenja i vađenju panjeva popuniti zemljom i sabiti, ukoliko će posredno na takvo tlo doći nasip,utovar, istovar i prijevoz na transportnu daljinu do 3.0 km.</t>
  </si>
  <si>
    <t xml:space="preserve">Krčenje grmlja i sječa drveća debljine do 10 cm </t>
  </si>
  <si>
    <t xml:space="preserve">Drveće koje se nalazi unutar radnog pojasa, može se posjeći samo uz prethodnu suglasnost nadzornog inženjera investitora.  </t>
  </si>
  <si>
    <t>Nakon njegova upisa u dnevnik, kako bi se osigurao nesmetan rad, drveće treba ispiliti na dužine pogodne za utovar i transport, te ga odvesti na mjesto koje odredi nadzorni inženjer investitora na udaljenost do 10 km.</t>
  </si>
  <si>
    <t>Promjer stabla mjeriti na 1.3 m od terena.</t>
  </si>
  <si>
    <t>Ova stavka obuhvaća slijedeće radove:</t>
  </si>
  <si>
    <t>– sječa stabala;</t>
  </si>
  <si>
    <t>– piljenje na komade pogodne za transport;</t>
  </si>
  <si>
    <t>– utovar, transport i istovar na udaljenost do 10 km;</t>
  </si>
  <si>
    <t>– vađenje panjeva porušenih stabala;</t>
  </si>
  <si>
    <t>– nastale rupe pri čupanju korijenja i vađenju panjeva popuniti zemljom i sabiti, ukoliko će posredno na takvo tlo doći nasip.</t>
  </si>
  <si>
    <t>Ø 10 - 30 cm</t>
  </si>
  <si>
    <t>Ø 30 - 50 cm</t>
  </si>
  <si>
    <t>1.8.</t>
  </si>
  <si>
    <t>Izrada "Izvedbenog projekta" a u skladu s predmetnim "Glavnim projektom" i tehnologijom izgradnje izvoditelja odnosno potrebnim detaljima izvedbe.</t>
  </si>
  <si>
    <t>Suglasnost projektanata glavnog projekta na "Izvedbeni projekt" ", izvedbene detalje i izvedeno stanje.</t>
  </si>
  <si>
    <t>Izrada "Izvedbenog projekta"</t>
  </si>
  <si>
    <t xml:space="preserve">Suglasnost projektanata glavnog projekta na "Izvedbeni projekt" </t>
  </si>
  <si>
    <t xml:space="preserve"> Vertikalna signalizacija</t>
  </si>
  <si>
    <t>Izrada probnih šliceva</t>
  </si>
  <si>
    <t>Sječenje stabala i vađenje panjeva i korijenja</t>
  </si>
  <si>
    <t>1.9.</t>
  </si>
  <si>
    <t>1.10.</t>
  </si>
  <si>
    <t>1.12.</t>
  </si>
  <si>
    <t>*Vađenje postojećih znakova sa skidanjem postojećih betonskih temelja, te odlaganjem znakova do ponovne ugradbe.</t>
  </si>
  <si>
    <t xml:space="preserve"> *Potrebne zemljane radove za ponovnu ugradbu.</t>
  </si>
  <si>
    <t>* Izradu betonskog temelja - oslonca prometnog znaka, ponovna ugradba postojećeg znaka.</t>
  </si>
  <si>
    <t>ZEMLJANI RADOVI</t>
  </si>
  <si>
    <t>OPĆE NAPOMENE</t>
  </si>
  <si>
    <t>Kod radova iskopa su korišteni abecedni nazivi klasifikacija materijala: “A”, “B” i “C” kategorija koje nastavno obrazlažemo</t>
  </si>
  <si>
    <t>Pod materijalom kategorije “A” podrazumijevaju se svi čvrsti materijali, gdje je potrebno miniranje kod cijelog iskopa.</t>
  </si>
  <si>
    <t>U ovu kategoriju materijala spadali bi:</t>
  </si>
  <si>
    <t>Sve vrste čvrstih i veoma čvrstih kamenih tala – kompaktnih stijena (eruptivnih, metamorfnih i sedimentnih) u zdravom stanju, uključujući i eventualne tanje slojeve rastrešenog materijala na površini, ili takve stijene s mjestimičnim gnijezdima ilovače i lokalnim trošnim ili zdrobljenim zonama.</t>
  </si>
  <si>
    <t>U ovu kategoriju spadaju i tla koja sadrže više od 50 % samaca većih od 0,5 m3, za čiji iskop je također potrebno miniranje.</t>
  </si>
  <si>
    <t>Iskop u materijalu kategorije “B”</t>
  </si>
  <si>
    <t>Pod materijalom kategorije “B” podrazumijevaju se polučvrsta kamenita tla, gdje je potrebno djelomično miniranje, a ostali se dio iskopa obavlja izravnim strojnim radom.</t>
  </si>
  <si>
    <t>Flišni materijali uključujući i rastrešeni materijal, homogeni lapori, trošni pješčenjaci i mješavine lapora i pješčenjaka, većina dolomita (osim vrlo kompaktnih), raspadnute stijene na površini u debljim slojevima s miješanim raspadnutim zonama, jako zdrobljeni vapnenac, sve vrste škriljaca, neki konglomerati i slični materijali.</t>
  </si>
  <si>
    <t xml:space="preserve"> Iskop u materijalu kategorije “C” </t>
  </si>
  <si>
    <t xml:space="preserve">Pod materijalom kategorije “C” podrazumijevaju se svi materijali koje nije potrebno minirati, nego se mogu kopati izravno, upotrebom pogodnih strojeva – buldozerom, bagerom ili skreperom. </t>
  </si>
  <si>
    <t>U ovu kategoriju materijala spadala bi:</t>
  </si>
  <si>
    <t>Sitnozrnata vezana (koherentna) tla kao što su gline, prašine, prašinaste gline (ilovače), pjeskovite prašine i les</t>
  </si>
  <si>
    <t>Kruponozrnata nevezana (nekoherentna) tla kao što su pijesak, šljunak odnosno njihove mješavine, prirodne kamene drobine – siparišni i slični materijali</t>
  </si>
  <si>
    <t>Mješovita tla koja su mješavina krupnozrnatih nevezanih i sitnozrnatih vezanih materijala</t>
  </si>
  <si>
    <t>2.</t>
  </si>
  <si>
    <t>Iskop rova za cjevovod  u materijalu C kategorije.</t>
  </si>
  <si>
    <t>Radove izvesti ovisno o opremljenosti i tehnologiji rada izvođača za sve dubine prema uzdužnim profilima. Širina rova je ovisna o normalnom profilu i veličini cjevovoda. Iskopano tlo odbacuje se u stranu unutar radnog pojasa, a ukoliko je potrebno na uskim mjestima se odvozi, međudeponira i kod zatrpavanja se ponovo dovozi na mjesto ugradbe.</t>
  </si>
  <si>
    <t>U jediničnu cijenu potrebno je uključiti sve radove kao: utovar, potreban prijevoz, odlaganje unutar gradilišta te korištenje potrebne mehanizacije. Ponuditelj nudi jedinstvenu cijenu iskopa, bez obzira na stvarne kategorije tla i uvjete izvođenja, sve na temelju projektne dokumentacije i obilaska lokacije.</t>
  </si>
  <si>
    <t>Stavka uključuje sve potrebne radove i opremu za razupiranje i osiguranje rova od ubrušavanja, prema tehnologiji izvođača radova, u skladu s propisanim uvjetima zaštite na radu, uključujući i potreban iskop za ugradnju zaštitne oplate (koji nije posebno specificiran).</t>
  </si>
  <si>
    <t>Stavka uključuje sve potrebne radove i opremu za crpljenje podzemnih voda iz rova tijekom izvođenja radova.</t>
  </si>
  <si>
    <t>Višak iskopa (kod širokog iskopa) kod zadane obračunske širine neće se posebno priznavati.</t>
  </si>
  <si>
    <t>Obračun po m3 iskopanog materijala.</t>
  </si>
  <si>
    <t>Ručni iskop kao dodatak poziciji za iskop rova u C kategoriji, za sve dubine prema prethodnom odobrenju nadzornog inženjera, na mjestima gdje strojni iskop nije moguć.</t>
  </si>
  <si>
    <t>Ostalo kao prethodna stavka podrazumijeva uključivanje svih radnji i opreme za izvođenje ovih radova.</t>
  </si>
  <si>
    <t>Široki iskop građevne jame  za zasunska okna i hidrante u materijalu "C" kategorije. Radove izvesti ovisno o opremljenosti i tehnologiji rada izvođača za sve dubine prema grafičkim prilozima.</t>
  </si>
  <si>
    <t>Ručno planiranje dna vodovodnog rova s točnošću  2 cm prema projektiranoj niveleti cjevovoda iz uzdužnog profila.</t>
  </si>
  <si>
    <t>Ukoliko sraslo temeljno ili općenito dno iskopa, ne udovoljava traženim uvjetima nosivosti, potrebno ga je poboljšati do zadane zbijenosti koje se postiže mehaničkim zbijanjem ili zamjenom materijala.</t>
  </si>
  <si>
    <t>Strojni iskop rova za cjevovod</t>
  </si>
  <si>
    <t>2.1.</t>
  </si>
  <si>
    <t>od 0 - 2 m dubine</t>
  </si>
  <si>
    <t xml:space="preserve">od 2 - 4 m dubine </t>
  </si>
  <si>
    <t>2.1.1.</t>
  </si>
  <si>
    <t>2.1.2.</t>
  </si>
  <si>
    <t>2.2.</t>
  </si>
  <si>
    <t>2.2.1.</t>
  </si>
  <si>
    <t>2.2.2.</t>
  </si>
  <si>
    <t>Strojni iskop za proširenje rova</t>
  </si>
  <si>
    <t>2.3.</t>
  </si>
  <si>
    <t>2.4.</t>
  </si>
  <si>
    <t>Planiranje dna rova cjevovoda</t>
  </si>
  <si>
    <t>Odvoz neuporabivog i suvišnog materijala</t>
  </si>
  <si>
    <t>2.5.</t>
  </si>
  <si>
    <r>
      <t>Obračun po m</t>
    </r>
    <r>
      <rPr>
        <vertAlign val="superscript"/>
        <sz val="11"/>
        <rFont val="Arial Narrow"/>
        <family val="2"/>
        <charset val="238"/>
      </rPr>
      <t>3</t>
    </r>
    <r>
      <rPr>
        <sz val="11"/>
        <rFont val="Arial Narrow"/>
        <family val="2"/>
        <charset val="238"/>
      </rPr>
      <t xml:space="preserve">  stvarno iskopanih probnih šliceva</t>
    </r>
  </si>
  <si>
    <r>
      <t>Obračunava se po m</t>
    </r>
    <r>
      <rPr>
        <vertAlign val="superscript"/>
        <sz val="11"/>
        <rFont val="Arial Narrow"/>
        <family val="2"/>
        <charset val="238"/>
      </rPr>
      <t>2</t>
    </r>
    <r>
      <rPr>
        <sz val="11"/>
        <rFont val="Arial Narrow"/>
        <family val="2"/>
        <charset val="238"/>
      </rPr>
      <t xml:space="preserve"> iskrčenog i uređenog terena.</t>
    </r>
  </si>
  <si>
    <t>Obračun po m² isplanirane površine, prema normalnom poprečnom profilu.</t>
  </si>
  <si>
    <t>Obračun po m³sraslog materijala.</t>
  </si>
  <si>
    <t>Obračunska širina posteljice jednaka je širini vodovodnog rova, a debljina pješčane posteljice  prema normalnom poprečnom presjeku vodovodnog rova 10 cm.</t>
  </si>
  <si>
    <t>Obračunska i ugradbena širina prema normalnom poprečnom presjeku vodovodnog rova.</t>
  </si>
  <si>
    <t>Izrada posteljice vodovodnih cijevi oblozrnatim materijalom pijesak/šljunak</t>
  </si>
  <si>
    <t>2.6.</t>
  </si>
  <si>
    <t>2.7.</t>
  </si>
  <si>
    <t>Zatrpavanje cjevovda iz iskopa</t>
  </si>
  <si>
    <t>2.8.</t>
  </si>
  <si>
    <t>OSIGURANJE ROVA</t>
  </si>
  <si>
    <t>Izrada zaštitne ograde duž iskopanog rova, kao upozorenja na iskopani rov.</t>
  </si>
  <si>
    <t>Zaštitna ograda višekratno se koristi i premješta duž rova prema napredovanju radova.</t>
  </si>
  <si>
    <t>Obračun po m´ izvedene ograde i višekratno korištene ograde.</t>
  </si>
  <si>
    <t xml:space="preserve">Izrada pješačkog provizorija od drvenog materijla sa zaštitnim rukohvatom za omogućavanje odvijanje pješačkog prometa preko rova  za vrijeme radova. Pješački provizorij se višekratno koristi prema potrebi, a nakon završetka radova se demontira i odvozi. </t>
  </si>
  <si>
    <t>Obračun po komadu.</t>
  </si>
  <si>
    <t>Izrada cestovnog provizorija od čeličnih ploča za prijelaz vozila preko iskopanog rova sa višekratnom upotrebom (prema potrebi) i odvozom čeličnih ploča nakon završetka radova.</t>
  </si>
  <si>
    <t>Obračun po komadu izvedenog čeličnog provizorija</t>
  </si>
  <si>
    <t>3.</t>
  </si>
  <si>
    <t>Izrada zaštitne ograde duž rova</t>
  </si>
  <si>
    <t>3.1.</t>
  </si>
  <si>
    <t>3.2.</t>
  </si>
  <si>
    <t>Izrada pješačkog provizorija</t>
  </si>
  <si>
    <t>3.3.</t>
  </si>
  <si>
    <t>Izrada cestovnog provizorija</t>
  </si>
  <si>
    <t>3.4.</t>
  </si>
  <si>
    <t>4.</t>
  </si>
  <si>
    <t>4.1.</t>
  </si>
  <si>
    <t>Betonski i armirano betonski radovi,radovi ukupno:</t>
  </si>
  <si>
    <t>Uvažavajući značaj vodoopskrbne mreže  prilažemo upute kojih se prilikom odabira materijala izvođač radova, u cjelosti, treba pridržavati, sve sa ciljem izgradnje sigurnog i pouzdanog dobavnog sustava pitke vode.</t>
  </si>
  <si>
    <t>hrvatskih normi (nHRN)</t>
  </si>
  <si>
    <t>europskih normi (EN)</t>
  </si>
  <si>
    <t>njemačkih normi (DIN)</t>
  </si>
  <si>
    <t>internacionalnih standarda (ISO)</t>
  </si>
  <si>
    <t>te ostalih normi (ispitne metode, proračuni … )</t>
  </si>
  <si>
    <t>5.</t>
  </si>
  <si>
    <t>Svi fazonski komadi za vodoopskrbu imaju oznaku ispitnog znaka DVGW-a.</t>
  </si>
  <si>
    <t>Cijevi treba ugraditi u iskopani rov na posteljicu od pijeska prema projektom predviđenim padovima. Cijev mora nalijegati cijelom dužinom na pješčanu posteljicu, a zatrpava se rastresitim materijalom, bez primjesa kamena, koji se može sabiti (sitni šljunak, pijesak). Spojeve cijevi treba ostaviti nezatrpane dok se ne provede tlačna proba.</t>
  </si>
  <si>
    <t>5.1.</t>
  </si>
  <si>
    <t>5.1.1.</t>
  </si>
  <si>
    <t>5.1.2.</t>
  </si>
  <si>
    <t>5.1.3.</t>
  </si>
  <si>
    <t>MONTAŽNI RADOVI</t>
  </si>
  <si>
    <t>5.2.</t>
  </si>
  <si>
    <t>OBJEKTI NA CJEVOVODU</t>
  </si>
  <si>
    <t>Obračun po m³ ugrađenog materijala.</t>
  </si>
  <si>
    <t xml:space="preserve"> Obračun po m² stvarno izvršenog   razupiranja. </t>
  </si>
  <si>
    <r>
      <t>Obračun po m</t>
    </r>
    <r>
      <rPr>
        <vertAlign val="superscript"/>
        <sz val="11"/>
        <rFont val="Arial Narrow"/>
        <family val="2"/>
        <charset val="238"/>
      </rPr>
      <t>3</t>
    </r>
    <r>
      <rPr>
        <sz val="11"/>
        <rFont val="Arial Narrow"/>
        <family val="2"/>
        <charset val="238"/>
      </rPr>
      <t xml:space="preserve"> ugrađenog pijeska.</t>
    </r>
  </si>
  <si>
    <r>
      <t>Obračun po m</t>
    </r>
    <r>
      <rPr>
        <vertAlign val="superscript"/>
        <sz val="11"/>
        <rFont val="Arial Narrow"/>
        <family val="2"/>
        <charset val="238"/>
      </rPr>
      <t>3</t>
    </r>
    <r>
      <rPr>
        <sz val="11"/>
        <rFont val="Arial Narrow"/>
        <family val="2"/>
        <charset val="238"/>
      </rPr>
      <t xml:space="preserve"> zasipane cijevi.</t>
    </r>
  </si>
  <si>
    <r>
      <t>Obračun po m</t>
    </r>
    <r>
      <rPr>
        <vertAlign val="superscript"/>
        <sz val="11"/>
        <rFont val="Arial Narrow"/>
        <family val="2"/>
        <charset val="238"/>
      </rPr>
      <t>3</t>
    </r>
    <r>
      <rPr>
        <sz val="11"/>
        <rFont val="Arial Narrow"/>
        <family val="2"/>
        <charset val="238"/>
      </rPr>
      <t xml:space="preserve"> zatrpavanja rova.</t>
    </r>
  </si>
  <si>
    <r>
      <t>Dobava sastojaka, te priprema i ugradba betona kvalitete C 25/30 za izradu betonskih blokova za ulične kape ugradbenih garnitura dimenzije 1,0 x 0,8 x 0,3 ,blokova za EN-komade na podzemnim hidrantima  - blokovi dimenzije  0.8 x 0.5 x 0.3 m  a za automatske odzračno-dozračne garniture i podzemne hidrante  0.8 x 0.5 x 0.3 m. Stavka uključuje potrebnu oplatu i ojačanje blokova armaturom – cca 50 kg armature po m</t>
    </r>
    <r>
      <rPr>
        <vertAlign val="superscript"/>
        <sz val="11"/>
        <rFont val="Arial Narrow"/>
        <family val="2"/>
        <charset val="238"/>
      </rPr>
      <t>3</t>
    </r>
    <r>
      <rPr>
        <sz val="11"/>
        <rFont val="Arial Narrow"/>
        <family val="2"/>
        <charset val="238"/>
      </rPr>
      <t xml:space="preserve"> betona. </t>
    </r>
  </si>
  <si>
    <t>PRIPREMNI RADOVI</t>
  </si>
  <si>
    <t>Detaljno iskolčenje trase vodovodnih cjevovoda s označavanjem svih vertikalnih, horizontalnih lomova trase i zasunskih okana. Uključeno i iskolčenje radnog odnosno odštetnog pojasa.</t>
  </si>
  <si>
    <r>
      <t>Obračun po m</t>
    </r>
    <r>
      <rPr>
        <sz val="11"/>
        <rFont val="Calibri"/>
        <family val="2"/>
        <charset val="238"/>
      </rPr>
      <t>³</t>
    </r>
    <r>
      <rPr>
        <sz val="11"/>
        <rFont val="Arial Narrow"/>
        <family val="2"/>
        <charset val="238"/>
      </rPr>
      <t xml:space="preserve"> iskopanog materijala.</t>
    </r>
  </si>
  <si>
    <t>5.2.1.</t>
  </si>
  <si>
    <t>Nabava i doprema fazonskih komada i armatura kvalitete materijala prema važećim standardima za ugradnju u vodovodni sustav za izvedbu objekata na cjevovodu, za nazivni tlak od 16 bara s potrebnim spojnim i brtvenim materijalom, a prema crtežima iz projekta.</t>
  </si>
  <si>
    <t>5.2.1.1.</t>
  </si>
  <si>
    <t>5.2.1.2.</t>
  </si>
  <si>
    <t>5.2.1.3.</t>
  </si>
  <si>
    <t xml:space="preserve">E2  HSM zasun s utičnim krajem i naglavkom.
</t>
  </si>
  <si>
    <t>DN80  PN16</t>
  </si>
  <si>
    <t>Osigurač od izvlačenja BAIO  STOP  za PEHD cijevi</t>
  </si>
  <si>
    <t>Potporni prsten - nehrđajući čelik za PEHD cijevi</t>
  </si>
  <si>
    <t xml:space="preserve">Cestovna kapa sa konusnim poklopcem za podzemni hidrant     DN 80.
Tehničke značajke:
- materijal :  kapa GG 25 bitumezirana,
- poklopac :  EWS zaštita
</t>
  </si>
  <si>
    <t xml:space="preserve">Univerzalna podložna PE ploča za kapu podzemnog hidranta DIN4057 </t>
  </si>
  <si>
    <t>Univerzalna podložna PE ploča DIN4057  za E2 zasun</t>
  </si>
  <si>
    <t xml:space="preserve">Cestovna kapa  za teleskopsko vreteno zasuna za vodu  «E2». 
Tehničke značajke:
- materijal kape : GG20 bitumezirana,
- materijal distantni prsten : GG20 bitumezirana,
- materijal distantni prsten : GG20 EWS zaštita,
- materijal klin : nehrđajući čelik.
 </t>
  </si>
  <si>
    <t xml:space="preserve">Teleskopska ugradbena garnitura za zasun «E2» 
Tehničke značajke:
- materijal ljevano zvono GG25 EWS zaštita,
- materijal vreteno : GGG 40 bitumezirano,
- materijal šipka i cijev garniture : St 37 - pocinčani
- zaštitna cijev PEHD 
</t>
  </si>
  <si>
    <t>5.2.1.4.</t>
  </si>
  <si>
    <t>5.2.1.5.</t>
  </si>
  <si>
    <t>5.2.1.6.</t>
  </si>
  <si>
    <t>5.2.1.7.</t>
  </si>
  <si>
    <t>5.2.1.8.</t>
  </si>
  <si>
    <t>5.2.1.9.</t>
  </si>
  <si>
    <t>5.2.1.10.</t>
  </si>
  <si>
    <t>5.2.1.11.</t>
  </si>
  <si>
    <t>5.2.1.12.</t>
  </si>
  <si>
    <t>5.2.1.13.</t>
  </si>
  <si>
    <t>5.2.1.14.</t>
  </si>
  <si>
    <t>5.2.2.</t>
  </si>
  <si>
    <t>5.2.2.1.</t>
  </si>
  <si>
    <t>5.2.2.2.</t>
  </si>
  <si>
    <t>5.2.2.3.</t>
  </si>
  <si>
    <t>Stavka obuhvaća izradu projekta privremene regulacije u skladu s posebnim uvjetima nadležnih poduzeća (Županijska uprava za ceste Koprivničko-Križevačke  županije ishođenje suglasnosti, nabavu i postavljanje sve potrebne horizontalne i vertikalne signalizacije, te vršenje regulacije prometa za vrijeme izvođenja radova.</t>
  </si>
  <si>
    <r>
      <t>m</t>
    </r>
    <r>
      <rPr>
        <vertAlign val="superscript"/>
        <sz val="11"/>
        <rFont val="Arial Narrow"/>
        <family val="2"/>
        <charset val="238"/>
      </rPr>
      <t>2</t>
    </r>
  </si>
  <si>
    <t>PREDGOVOR UZ MONTAŽNE RADOVE</t>
  </si>
  <si>
    <t>- ponuđene cijevi, okna i spojnice moraju biti izvedeni s materijalom u skladu navedenih normi i standarda</t>
  </si>
  <si>
    <t>Kakvoća cjevovoda i zasunskih okana dodatno se dokazuje pripadnim atestima.</t>
  </si>
  <si>
    <t>Spojevi cijevi, cjevovoda i zasunskih okana moraju biti besprijekorno spojeni i vodonepropusni što se potvrđuje tlačnim probama.</t>
  </si>
  <si>
    <t>PEHD CIJEVI</t>
  </si>
  <si>
    <t>Spojevi cijevi izvode se korištenjem elektrofuzijskih spojnica s dvostrukim naglavkom.</t>
  </si>
  <si>
    <t>FAZONSKI KOMADI</t>
  </si>
  <si>
    <t>ARMATURE</t>
  </si>
  <si>
    <t>AUTOMATSKI ODZRAČNO -DOZRAČNI VENTILI I GARNITURE DN 80 od nehrđajućeg materijala s membranom za nestupnjevito odzračivanje cjevovoda u rasponu od 0,2 do 16 bara.</t>
  </si>
  <si>
    <t>Sav spojni vijčani materijal (matice, vijci, podložne pločice) koji se ugrađuju moraju biti od nehrđajućeg čelika (inox ili prokrom).</t>
  </si>
  <si>
    <t>ZASUNI, primjeniti isključivo zasune nove generacije, tip E2 -BAIO do promjera DN 150 proizveden prema DIN 3547-1 i ISO 7259  sa kućištem od duktilnog lijeva (GGG 40) priključnih mjera naglavaka prema DIN 28603  u cjelosti zaštićeno protiv korozije slojem epoksidne smole min. debljine 250 μm prema DIN 3476. Vreteno od nehrđajućeg čelika St 1.4021. Navoj vretena izrađen valjanjem. Zaporni klin od nodularnog lijeva GGG 400, potpuno vulkaniziran iznutra i izvana, s otvorom za drenažu. Vođenje vretena u tri točke s dvije vodilice klina iz umjetnog materijala (visoko kvalitetni poliacetal). - Matica klina s povećanom duljinom navoja (prema EN 1171). Brtva kućišta u utoru poklopca dodatno osigurana od izvlačenja otvorima kroz koje prolaze vijci za spoj kućišta i poklopca. Zasuni su integrirani u fazonske komade BAIO sistema kao MMB i Kombi zasuni.</t>
  </si>
  <si>
    <t>NADZEMNI HIDRANTI DN 80 s dva priključka tipa B i jednim priljučkom tipa A. Hidrant je prelomni (barokna izvedba),a izvodi se sa predzasunom za radni tlak PN 16 bara sve prema DIN - u 3222.</t>
  </si>
  <si>
    <t>Nastavno su u grafičkim prilozima izrađeni montažni nacrti pojedinih čvorova - zasunskih okana s opisom predviđene opreme.</t>
  </si>
  <si>
    <t>UGRADBA CJEVOVDA OD PEHD-a</t>
  </si>
  <si>
    <t>5.1.3.1</t>
  </si>
  <si>
    <t>NABAVA I UGRADNJA FAZONSKIH KOMADA ZA ELEKTROFUZIJSKO ZAVARIVANJE</t>
  </si>
  <si>
    <t>5.1.3.2</t>
  </si>
  <si>
    <t>5.1.3.3</t>
  </si>
  <si>
    <t>5.1.3.4</t>
  </si>
  <si>
    <t>5.1.3.5</t>
  </si>
  <si>
    <t>5.1.3.6</t>
  </si>
  <si>
    <t>5.1.3.7</t>
  </si>
  <si>
    <t>5.1.3.8</t>
  </si>
  <si>
    <t>5.1.3.9</t>
  </si>
  <si>
    <t xml:space="preserve">Podzemni hidrant  DN 80 PN 16 – sa utičnim krajem s zaštitom protiv okretanja ,  prema DIN 3221. 
Tehničke značajke:
- kućište : je od GGG 40,
- cijev hidranta : nehrđajući čelik prema DIN EN 10088-1,
- brtva : EPDM primjena za vodoopskrbu prema KTW,
- antikorozivna zaštita : EWS
- vreteno i pogon zaporne pločice : nehrđajući čelik prema 
     DIN EN 10088-1,
- zaporna pločica : nehrđajući čelik prema DIN EN 10088-1,
- min.presjek : 70 mm,
-min protok 153 m³/h             </t>
  </si>
  <si>
    <t xml:space="preserve">Cestovna kapa za odzračno-dozračnu garnituru .
Tehničke značajke:
- materijal :GG 25 bitomiziran,
- unutarnji promjer : 270 mm,
- sigurnosni klin : nehrđajući čelik
</t>
  </si>
  <si>
    <t>5.2.2.4.</t>
  </si>
  <si>
    <t>5.2.2.5.</t>
  </si>
  <si>
    <t>6.</t>
  </si>
  <si>
    <t>7.</t>
  </si>
  <si>
    <t>7.1.</t>
  </si>
  <si>
    <t>8.</t>
  </si>
  <si>
    <t>8.1.</t>
  </si>
  <si>
    <t>8.2.</t>
  </si>
  <si>
    <t>8.3.</t>
  </si>
  <si>
    <t>8.4.</t>
  </si>
  <si>
    <t>8.5.</t>
  </si>
  <si>
    <t>8.6.</t>
  </si>
  <si>
    <t>PRIJELAZ VODOTOKA PROKOPOM UKUPNO :</t>
  </si>
  <si>
    <t>9.</t>
  </si>
  <si>
    <t>9.1.</t>
  </si>
  <si>
    <t>TLAČNO ISPITIVANJE</t>
  </si>
  <si>
    <t>Ako cjevovod nije moguće ispitati odjednom, mora se ispitati po dionicama. U tom slučaju moraju se spojna mjesta između pojedinih dionica ispitati na nepropusnost skupnim ispitivanjem.</t>
  </si>
  <si>
    <t>Ispitivanje se uglavnom vrši na dionicama dužine od 500 do 1500 m. Ako se javljaju velike visinske razlike, moraju se izabrati takve dužine dionica da se prilikom ispitivanja u najvišoj točki cjevovoda ostvari bar radni pritisak.</t>
  </si>
  <si>
    <t>Prije punjenja vodom, cjevovod mora biti kompletno usidren na svim horizontalnim i vertikalnim krivinama, koljenima i račvama da se smanji pomicanje, a time i mogućnost propuštanja na spojevima za vrijeme ispitivanja i u kasnijoj eksploataciji cjevovoda. Sidrenje mora biti prilagođeno ispitnom tlaku. Razupirače na krajevima cjevovoda ne skidati prije nego se spusti tlak. Svi spojevi na cjevovodu moraju biti slobodni (nezatrpani).</t>
  </si>
  <si>
    <t>*      Punjenje cjevovoda:</t>
  </si>
  <si>
    <t>Cjevovod se mora napuniti vodom i iz njega mora biti ispušten sav zrak, dotok vode cca 9 l/s.</t>
  </si>
  <si>
    <t>*      Mjerenje tlaka ispitivanja i porast zapremine:</t>
  </si>
  <si>
    <t>Za ispitivanje se upotrebljavaju provjereni manometri koji imaju takvu podjelu da se može očitati promjena tlaka od 0.1 bar. Preporučamo dva mjerna instrumenta od kojih jedan registrira tlak, a drugi je kontrolni. Manometar se obično postavlja na najnižoj točki ispitane dionice.</t>
  </si>
  <si>
    <t>*      Propuštanje:</t>
  </si>
  <si>
    <t>Ako se na ispitnim dionicama cjevovoda pokažu mjesta koja propuštaju (kapljice, mlazevi i sl.) mora se ispitivanje prekinuti i dionice isprazniti. Ispitivanje se može ponoviti nakon otklanjanja nedostataka.</t>
  </si>
  <si>
    <t>Tlačnoj probi mora biti prisutan nadzorni inženjer  nadležan za tlačne probe.</t>
  </si>
  <si>
    <r>
      <t>Obračun po m</t>
    </r>
    <r>
      <rPr>
        <vertAlign val="superscript"/>
        <sz val="11"/>
        <rFont val="Arial Narrow"/>
        <family val="2"/>
        <charset val="238"/>
      </rPr>
      <t xml:space="preserve">´ </t>
    </r>
    <r>
      <rPr>
        <sz val="11"/>
        <rFont val="Arial Narrow"/>
        <family val="2"/>
        <charset val="238"/>
      </rPr>
      <t>cjevovoda.</t>
    </r>
  </si>
  <si>
    <t>9.2.</t>
  </si>
  <si>
    <t>DEZIFENKCIJA CJEVOVODA</t>
  </si>
  <si>
    <t>Po dovršenju i uspješno provedenim tlačnim probama na prethodno opisan način, potrebno je prije puštanja u pogon - upotrebu obaviti pranje i dezinfekciju cjevovoda.</t>
  </si>
  <si>
    <t>Pranje i dezinfekcija se obavlja pod kontrolom i rukovodstvom kvalificiranog sanitarnog osoblja.</t>
  </si>
  <si>
    <t>Cjevovod se mora dobro isprati sanitarno čistom vodom od svih nečistoća i stranih tvari, a zatim dezinficirati otopinom koja mora sadržavati 30 mg/l klora.</t>
  </si>
  <si>
    <t>Otopina se u cjevovodu mora zadržati minimalno 6 sati, te nakon tog vremena rezidualni klor ne smije biti manji od 10 mg/l.Sanitarno osoblje mora osigurati zaštitu radnika koji rade na dezinfekciji jer je klor opasan po zdravlje, ako se njime nepažljivo rukuje.</t>
  </si>
  <si>
    <t>Osim toga moraju se poduzeti sve sigurnosne mjere da bi se spriječilo korištenje vode iz vodovoda za vrijeme dezinfekcije.</t>
  </si>
  <si>
    <t>O provedenoj dezinfekciji mora se izraditi zapisnik koji vodi sanitarno osoblje.</t>
  </si>
  <si>
    <t>Cijena uključuje utrošak potrebne vode, dezinfekcionog materijala i nošenje uzorka u ovlašteni laboratorij , te dobivanje atesta od Zavoda za zaštitu zdravlja .</t>
  </si>
  <si>
    <t>Dezinfekcija cjevovoda mora se izvršiti prema uputama nadležnog sanitarnog laboratorija ili uputama laboratorija  u suglasnosti sa nadzornim inženjerom za kloriranje.</t>
  </si>
  <si>
    <t>9.3.</t>
  </si>
  <si>
    <t>MEHANIČKO ČIŠĆENJE I ISPIRANJE CJEVOVODA</t>
  </si>
  <si>
    <t>Propiranje cjevovoda provodi se tako dugo dok se ne postigne kvaliteta propisana "Pravilnikom o zdravstvenoj ispravnosti vode za piće" NN 182/04</t>
  </si>
  <si>
    <t>Nakon kompletno zatrpanog  i ispitanog cjevovoda treba pristupiti ispiranju cjevovoda prema opisu u tehničkim uvjetima izvedbe cjevovoda. Cijenom obuhvaćena dobava potrebne vode, te sav alat, strojevi, pomoćni materijal i rad.</t>
  </si>
  <si>
    <t>9.4.</t>
  </si>
  <si>
    <t>Preuzimanje vodovodne mreže</t>
  </si>
  <si>
    <t>Nakon provede tlačne probe pranja i dezinfekcije cjevovoda te zadovoljavanja Pravilnika o vodama za piće, u cjevovod se pušta voda pri čemu se vrši odzračivanje cjevovoda preko niza odzračnih ventila te provjera rada zasuna i hidranata.</t>
  </si>
  <si>
    <t>Obračun po radnom satu djelatnika.</t>
  </si>
  <si>
    <t>Nekvalificirani radnik</t>
  </si>
  <si>
    <t>sati</t>
  </si>
  <si>
    <t>Kvalificirani radnik-monter</t>
  </si>
  <si>
    <t>9.6.</t>
  </si>
  <si>
    <t>Izrada drenažnog tampona kod ispusta na  nadzemnom  i podzemnom hidrantu i kod automatskih odzračno-dozračnih ventila koji se sastoji od perforirane PEHD cijevi duljine 1m sa koljenom  90º dimenz. 3/4" i  krupnog šljunka kao drenažnog tampona . Obračun po izrađenom kompletu.
Šljunak je obračunat u stavci 2.8.</t>
  </si>
  <si>
    <t>ZAVRŠNI RADOVI UKUPNO :</t>
  </si>
  <si>
    <t>PRIPREMNI RADOVI UKUPNO</t>
  </si>
  <si>
    <t>ZEMLJANI RADOVI UKUPNO</t>
  </si>
  <si>
    <t>OSIGURANJE ROVA UKUPNO</t>
  </si>
  <si>
    <t>BETONSKI I ARMIRANO BETONSKI RADOVI UKUPNO</t>
  </si>
  <si>
    <t>MONTAŽNI RADOVI UKUPNO</t>
  </si>
  <si>
    <t>PRIJELAZ ISPOD CESTE BUŠENJEM UKUPNO</t>
  </si>
  <si>
    <t>PRIJELAZ VODOTOKA PROKOPOM UKUPNO</t>
  </si>
  <si>
    <t>UKUPNO:</t>
  </si>
  <si>
    <t xml:space="preserve">MMB komad sa dvofunkcionalnim naglavcima za PEHD cijevi, uključujući brtve prema DIN 28632.
</t>
  </si>
  <si>
    <t>DN150/ DN80 PN 16</t>
  </si>
  <si>
    <t>DN 150 PN 16</t>
  </si>
  <si>
    <t xml:space="preserve">MMN - komad sa dvofunkcionalnim naglavcima za PEHD cijevi, uključujući brtve </t>
  </si>
  <si>
    <t xml:space="preserve">DN150                                        </t>
  </si>
  <si>
    <t xml:space="preserve">DN150                                           </t>
  </si>
  <si>
    <t>DN80</t>
  </si>
  <si>
    <t>S-komad , PN16, L=215mm</t>
  </si>
  <si>
    <t>DN100/ DN80 PN 16</t>
  </si>
  <si>
    <t>DN 100 PN 16</t>
  </si>
  <si>
    <t xml:space="preserve">DN100                                        </t>
  </si>
  <si>
    <t xml:space="preserve">DN100                                           </t>
  </si>
  <si>
    <t>d63mm</t>
  </si>
  <si>
    <t>Odzračno-dozračna garnitura sa prirubnicom za podzemnu ugradnju.
Tehničke značajke:
- max. odzračni učinak : 3,2 m³/min,
priključak DN 80 - BAIO - utični kraj</t>
  </si>
  <si>
    <t xml:space="preserve">Haku obujmica sa prirubnicom za PEHD cijevi, PN16 
</t>
  </si>
  <si>
    <t>DN150/80</t>
  </si>
  <si>
    <t>DN100/80</t>
  </si>
  <si>
    <t>Odzračno-dozračna garnitura sa utičnim spojem za podzemnu ugradnju.
Tehničke značajke:
- max. odzračni učinak : 3,2 m³/min,
priključak DN 80 - BAIO - utični kraj</t>
  </si>
  <si>
    <t xml:space="preserve">DN80                                        </t>
  </si>
  <si>
    <t xml:space="preserve">GKS brtva za montažu PEHD cijevu </t>
  </si>
  <si>
    <t>GKS brtva za montažu PEHD cijevi</t>
  </si>
  <si>
    <t>Redukcijski komad</t>
  </si>
  <si>
    <t>d90/d50</t>
  </si>
  <si>
    <t>Spojni materijal za prirubničke spojeve – vijci i matice iz  
nehrđajućeg čelika , brtve iz armirane gume;</t>
  </si>
  <si>
    <t>vijak M16 x 80 mm</t>
  </si>
  <si>
    <t xml:space="preserve">matica sa podloškom M16 </t>
  </si>
  <si>
    <t xml:space="preserve">brtva DN 80  prema EN 1514 </t>
  </si>
  <si>
    <t xml:space="preserve">DN150/ DN80                            </t>
  </si>
  <si>
    <t>DN80                L=600 mm</t>
  </si>
  <si>
    <t>DN80                L=500 mm</t>
  </si>
  <si>
    <t>DN80                L=400 mm</t>
  </si>
  <si>
    <t>DN80                L=200 mm</t>
  </si>
  <si>
    <t>DN80                L=100 mm</t>
  </si>
  <si>
    <t xml:space="preserve">brtva DN 80 prema EN 1514 </t>
  </si>
  <si>
    <t>EN- komad,sa dvofunkcijalnim naglavkom za PEHD cijevi,PN 16</t>
  </si>
  <si>
    <t>MMB zasun,sa dvofunkcijalnim naglavkom za PEHD cijevi, te za spojeve BAIO-sistema sa poteznim osiguranjem,PN 16</t>
  </si>
  <si>
    <t>DN80                L=700 mm</t>
  </si>
  <si>
    <t>DN80                L=800 mm</t>
  </si>
  <si>
    <t>DN80                L=300 mm</t>
  </si>
  <si>
    <t xml:space="preserve">DN100/ DN80                            </t>
  </si>
  <si>
    <t>Teleskopska ugradbena garnitura za zasun «E2»</t>
  </si>
  <si>
    <t xml:space="preserve">Teleskopska ugradbena garnitura za zasun «E2» </t>
  </si>
  <si>
    <t>DN 80 PN 16</t>
  </si>
  <si>
    <t>d160/d90</t>
  </si>
  <si>
    <t>d110/d90</t>
  </si>
  <si>
    <t>E2  HSM zasun s utičnim krajem i naglavkom.</t>
  </si>
  <si>
    <t xml:space="preserve">CJEVOVOD UKUPNO </t>
  </si>
  <si>
    <t>EMS-komad-za naknadnu ugradnju zasuna i fazonskih komada u GG i GGG cjevovode PN16 sa brtvom u navojnom naglavku prema DIN 2860</t>
  </si>
  <si>
    <t>DN200</t>
  </si>
  <si>
    <t>d90 / SDR 17</t>
  </si>
  <si>
    <t>d160 / SDR 17</t>
  </si>
  <si>
    <t>SHEMA ČVORA 02,03,13,15.………………………kom 4</t>
  </si>
  <si>
    <t xml:space="preserve">DN100/ DN100                            </t>
  </si>
  <si>
    <t xml:space="preserve">DN100                                             </t>
  </si>
  <si>
    <t>DN100</t>
  </si>
  <si>
    <t>d160/d110</t>
  </si>
  <si>
    <t>DN150</t>
  </si>
  <si>
    <t>Ogrlica za PEHD cijevi sa horizontalnim ZAK 46 priključkom u smijeru cjevovoda, PN16.
Tehničke značajke:
Širina obujmice prema DIN 3543 T2
Obujmice su precizno kalibrirane na vanjski promjer PEHD</t>
  </si>
  <si>
    <t xml:space="preserve">Kutni utični fiting 90° ZAK46/d63, PN 16 , </t>
  </si>
  <si>
    <t>Teleskopska ugradbena garnitura za ogrlicu za PEHD cijevi sa ZAK sistemom</t>
  </si>
  <si>
    <t xml:space="preserve">DN150/ DN150                            </t>
  </si>
  <si>
    <t xml:space="preserve">DN150                                             </t>
  </si>
  <si>
    <t>d225/d160</t>
  </si>
  <si>
    <t xml:space="preserve">DN150/ DN100                            </t>
  </si>
  <si>
    <t xml:space="preserve">Cestovna kapa  za teleskopsko vreteno zasuna za vodu  za 
Kombi III  zasune.
</t>
  </si>
  <si>
    <t>Nosač cestovne kape za III kombi zasune</t>
  </si>
  <si>
    <t>5.2.1.15.</t>
  </si>
  <si>
    <t>5.2.2.6.</t>
  </si>
  <si>
    <t>5.2.2.7.</t>
  </si>
  <si>
    <t>5.2.2.8.</t>
  </si>
  <si>
    <t>5.2.2.9.</t>
  </si>
  <si>
    <t>5.2.2.10.</t>
  </si>
  <si>
    <t>5.2.2.11.</t>
  </si>
  <si>
    <t>5.2.2.12.</t>
  </si>
  <si>
    <t>5.2.2.13.</t>
  </si>
  <si>
    <t>5.2.2.14.</t>
  </si>
  <si>
    <t>5.2.2.15.</t>
  </si>
  <si>
    <t>5.2.2.16.</t>
  </si>
  <si>
    <t>5.2.2.17.</t>
  </si>
  <si>
    <t>5.2.3.</t>
  </si>
  <si>
    <t>5.2.3.1.</t>
  </si>
  <si>
    <t>5.2.3.2.</t>
  </si>
  <si>
    <t>5.2.3.3.</t>
  </si>
  <si>
    <t>5.2.4.</t>
  </si>
  <si>
    <t>5.2.4.1.</t>
  </si>
  <si>
    <t>5.2.4.2.</t>
  </si>
  <si>
    <t>5.2.4.3.</t>
  </si>
  <si>
    <t>5.2.4.4.</t>
  </si>
  <si>
    <t>5.2.4.5.</t>
  </si>
  <si>
    <t>5.2.4.6.</t>
  </si>
  <si>
    <t>5.2.4.7.</t>
  </si>
  <si>
    <t>5.2.4.8.</t>
  </si>
  <si>
    <t>5.2.4.9.</t>
  </si>
  <si>
    <t>5.2.4.10.</t>
  </si>
  <si>
    <t>5.2.4.11.</t>
  </si>
  <si>
    <t>5.2.4.12.</t>
  </si>
  <si>
    <t>5.2.5.</t>
  </si>
  <si>
    <t>5.2.5.1.</t>
  </si>
  <si>
    <t>5.2.5.2.</t>
  </si>
  <si>
    <t>5.2.5.3.</t>
  </si>
  <si>
    <t>5.2.5.4.</t>
  </si>
  <si>
    <t>5.2.5.5.</t>
  </si>
  <si>
    <t>5.2.5.6.</t>
  </si>
  <si>
    <t>5.2.5.7.</t>
  </si>
  <si>
    <t>5.2.5.8.</t>
  </si>
  <si>
    <t>5.2.5.9.</t>
  </si>
  <si>
    <t>5.2.5.10.</t>
  </si>
  <si>
    <t>5.2.5.11.</t>
  </si>
  <si>
    <t>5.2.5.12.</t>
  </si>
  <si>
    <t>5.2.5.13.</t>
  </si>
  <si>
    <t>5.2.5.14.</t>
  </si>
  <si>
    <t>5.2.5.15.</t>
  </si>
  <si>
    <t>5.2.6.</t>
  </si>
  <si>
    <t>5.2.6.1.</t>
  </si>
  <si>
    <t>5.2.6.2.</t>
  </si>
  <si>
    <t>5.2.6.3.</t>
  </si>
  <si>
    <t>5.2.6.5.</t>
  </si>
  <si>
    <t>5.2.6.6.</t>
  </si>
  <si>
    <t>5.2.6.7.</t>
  </si>
  <si>
    <t>5.2.6.8.</t>
  </si>
  <si>
    <t>5.2.6.9.</t>
  </si>
  <si>
    <t>5.2.6.10.</t>
  </si>
  <si>
    <t>5.2.6.11.</t>
  </si>
  <si>
    <t>5.2.6.12.</t>
  </si>
  <si>
    <t>5.2.6.13.</t>
  </si>
  <si>
    <t>5.2.6.14.</t>
  </si>
  <si>
    <t>5.2.6.15.</t>
  </si>
  <si>
    <t>5.2.6.16.</t>
  </si>
  <si>
    <t>5.2.7.</t>
  </si>
  <si>
    <t>5.2.8.1.</t>
  </si>
  <si>
    <t>5.2.7.1.</t>
  </si>
  <si>
    <t>5.2.7.2.</t>
  </si>
  <si>
    <t>5.2.7.3.</t>
  </si>
  <si>
    <t>5.2.7.4.</t>
  </si>
  <si>
    <t>5.2.7.5.</t>
  </si>
  <si>
    <t>5.2.7.6.</t>
  </si>
  <si>
    <t>5.2.7.7.</t>
  </si>
  <si>
    <t>5.2.7.8.</t>
  </si>
  <si>
    <t>5.2.7.9.</t>
  </si>
  <si>
    <t>5.2.7.10.</t>
  </si>
  <si>
    <t>5.2.7.11.</t>
  </si>
  <si>
    <t>5.2.7.12.</t>
  </si>
  <si>
    <t>5.2.7.13.</t>
  </si>
  <si>
    <t>5.2.8.</t>
  </si>
  <si>
    <t>5.2.8.2.</t>
  </si>
  <si>
    <t>5.2.8.3.</t>
  </si>
  <si>
    <t>5.2.8.4.</t>
  </si>
  <si>
    <t>5.2.8.5.</t>
  </si>
  <si>
    <t>5.2.8.6.</t>
  </si>
  <si>
    <t>5.2.8.7.</t>
  </si>
  <si>
    <t>5.2.8.8.</t>
  </si>
  <si>
    <t>5.2.8.9.</t>
  </si>
  <si>
    <t>5.2.8.10.</t>
  </si>
  <si>
    <t>5.2.8.11.</t>
  </si>
  <si>
    <t>5.2.8.12.</t>
  </si>
  <si>
    <t>5.2.8.13.</t>
  </si>
  <si>
    <t>5.2.10.</t>
  </si>
  <si>
    <t>5.2.10.1.</t>
  </si>
  <si>
    <t>5.2.10.2.</t>
  </si>
  <si>
    <t>5.2.10.3.</t>
  </si>
  <si>
    <t>5.2.10.4.</t>
  </si>
  <si>
    <t>5.2.10.5.</t>
  </si>
  <si>
    <t>5.2.10.6.</t>
  </si>
  <si>
    <t>5.2.10.7.</t>
  </si>
  <si>
    <t>5.2.10.8.</t>
  </si>
  <si>
    <t>5.2.10.9.</t>
  </si>
  <si>
    <t>5.2.10.10.</t>
  </si>
  <si>
    <t>5.2.11.</t>
  </si>
  <si>
    <t>5.2.11.1.</t>
  </si>
  <si>
    <t>5.2.11.2.</t>
  </si>
  <si>
    <t>5.2.11.3.</t>
  </si>
  <si>
    <t>5.2.11.4.</t>
  </si>
  <si>
    <t>5.2.11.5.</t>
  </si>
  <si>
    <t>5.2.11.6.</t>
  </si>
  <si>
    <t>5.2.12.</t>
  </si>
  <si>
    <t>5.2.12.1.</t>
  </si>
  <si>
    <t>5.2.12.2.</t>
  </si>
  <si>
    <t>5.2.12.3.</t>
  </si>
  <si>
    <t>5.2.12.4.</t>
  </si>
  <si>
    <t>5.2.12.5.</t>
  </si>
  <si>
    <t>5.2.12.6.</t>
  </si>
  <si>
    <t>5.2.12.7.</t>
  </si>
  <si>
    <t>5.2.12.8.</t>
  </si>
  <si>
    <t>5.2.12.9.</t>
  </si>
  <si>
    <t>5.2.13.</t>
  </si>
  <si>
    <t>5.2.13.1.</t>
  </si>
  <si>
    <t>5.2.13.2.</t>
  </si>
  <si>
    <t>5.2.13.3.</t>
  </si>
  <si>
    <t>5.2.13.4.</t>
  </si>
  <si>
    <t>5.2.13.5.</t>
  </si>
  <si>
    <t>5.2.13.6.</t>
  </si>
  <si>
    <t>5.2.13.7.</t>
  </si>
  <si>
    <t>5.2.13.8.</t>
  </si>
  <si>
    <t>5.2.13.9.</t>
  </si>
  <si>
    <t>5.2.13.10.</t>
  </si>
  <si>
    <t>5.2.13.11.</t>
  </si>
  <si>
    <t>5.2.13.12.</t>
  </si>
  <si>
    <t>5.2.13.13.</t>
  </si>
  <si>
    <t>5.2.15.</t>
  </si>
  <si>
    <t>5.2.15.1.</t>
  </si>
  <si>
    <t>5.2.15.2.</t>
  </si>
  <si>
    <t>5.2.15.3.</t>
  </si>
  <si>
    <t>5.2.15.4.</t>
  </si>
  <si>
    <t>5.2.15.5.</t>
  </si>
  <si>
    <t>5.2.15.6.</t>
  </si>
  <si>
    <t>5.2.15.7.</t>
  </si>
  <si>
    <t>5.2.15.8.</t>
  </si>
  <si>
    <t>Prijelaz vodovoda ispod ceste i kućnih prilaza bušenjem</t>
  </si>
  <si>
    <t>Stavke obuhvaćaju dopremu materijala, te rad na izradi prolaza cjevovoda ispod prometnice bušenjem uz montažu zaštitne PEHD cijevi za kućne prilaze bez zaštitne cijevi, a sve prijelaze izvesti prema projektu. Tehnološki rad se sastoji u pripremi radnog mjesta za bušeču garnituru, dopremu i postavljanje iste, te bušenje zacrtanim pravcem i promjerom ispod ceste utiskivanjem određene zaštitne cijevi i montažu same vodovodne cijevi, sve prema slijedećim stavkama :</t>
  </si>
  <si>
    <t>Priprema terena za bušenje bušačkom garniturom koje se sastoji u iskolčavanju trase bušenja na terenu, te iskopu građevne jame - proširenju rova u materijalu III kategorije za smještaj bušaćeg stroja kako to zahtjeva izvođač. Iskop izvesti s potrebnim pokosom ili podupiranjem da ne dođe do urušavanja i osiguranjem prostora za montažu zaštitne cijevi</t>
  </si>
  <si>
    <t>Transport i namještanje bušeče garniture s ugradbom upora od lima unutar građevne jame, te povratak garniture po obavljenom poslu.Montiraju se zaštitne PEHD cijevi.</t>
  </si>
  <si>
    <t>kompl</t>
  </si>
  <si>
    <t xml:space="preserve">Bušenje strojem trupa prometnice na dubini min. 1,5 m ispod nivelete ceste. Stavka obuhvaća bušenje prodora određenog promjera po zadanoj niveleti do konačnog proboja, te deponiranje iskopanog materijala na udaljenosti do 2 m od stroja. </t>
  </si>
  <si>
    <t xml:space="preserve">Obračun po m izvršenog bušenja određenog promjera zaštitne cijevi na mjestima prolaza </t>
  </si>
  <si>
    <t>kućni prilazi bez zaštitne cijevi</t>
  </si>
  <si>
    <t>Nabava i transport na gradilište zaštitne PEHD cijevi. Obračun po m cijevi potrebne za zaštitu, tj. postavljene zaštitne cijevi.</t>
  </si>
  <si>
    <t>Obračun po m osnovne cijevi koja je unutar zaštitne cijevi ili rova.</t>
  </si>
  <si>
    <t>Zatrpavanje preostale građevne jame od bušače garniture materijalom iz iskopa.</t>
  </si>
  <si>
    <t>6.1.</t>
  </si>
  <si>
    <t>6.2.</t>
  </si>
  <si>
    <t>6.3.</t>
  </si>
  <si>
    <t>6.4.</t>
  </si>
  <si>
    <t>6.5.</t>
  </si>
  <si>
    <t>6.6.</t>
  </si>
  <si>
    <t>6.7.</t>
  </si>
  <si>
    <t>6.8.</t>
  </si>
  <si>
    <t xml:space="preserve">d225x5,5                               </t>
  </si>
  <si>
    <t xml:space="preserve">d160x4,0                             </t>
  </si>
  <si>
    <t xml:space="preserve">d110x2,7                               </t>
  </si>
  <si>
    <t>Montaža osnovne  sprovodne cijevi  d63,d110,d160mm  u zaštitnu cijev ili rov.</t>
  </si>
  <si>
    <t xml:space="preserve">d225/160mm                    </t>
  </si>
  <si>
    <t>d160/d110mm</t>
  </si>
  <si>
    <t>d110/d63mm</t>
  </si>
  <si>
    <t xml:space="preserve">d225 h=15mm             </t>
  </si>
  <si>
    <t>d160 h=15mm</t>
  </si>
  <si>
    <t>d110 h=15mm</t>
  </si>
  <si>
    <t xml:space="preserve">Prijelaz vodovoda ispod ceste i kućnih prilaza bušenjem UKUPNO </t>
  </si>
  <si>
    <t>Nabava i transport na gradilište zaštitne PEHD  cijevi. 
Obračun po m cijevi potrebne za zaštitu, tj. postavljene  zaštitne cijevi.</t>
  </si>
  <si>
    <t xml:space="preserve">d225x5,5                      </t>
  </si>
  <si>
    <t xml:space="preserve">d160x4,0                      </t>
  </si>
  <si>
    <t xml:space="preserve">d110x2,7                  </t>
  </si>
  <si>
    <t>Montaža osnovne  sprovodne cijevi d110 i d160mm u zaštitnu cijev.</t>
  </si>
  <si>
    <t>Proširenje rova na izradi prolaza ispod vodotoka prokopom. Stavka uključuje strojni i ručni rad na iskopu. Predvidjeti široki iskop sa nagibom bočnih stranica 1:2</t>
  </si>
  <si>
    <t xml:space="preserve"> Saniranje prijelaza trase sekundarnog vodovoda ispod  vodotoka i dovođenje kanala u prvobitno stanje kao što je bilo prije početka prekopa .Obračun po m dužnom  kanala uzvodno i nizvodno po cca 5m od mjesta prijelaza kanala.Višak iskopa razastriti u okolni teren u sloju do maks. 20cm   </t>
  </si>
  <si>
    <t>d 160</t>
  </si>
  <si>
    <t>d 110</t>
  </si>
  <si>
    <t>PEHDkoljeno 45° , PE 100, SDR 17, PN 16.Ugrađuje se na prelazu vodotoka.</t>
  </si>
  <si>
    <t>d225 h=15 mm</t>
  </si>
  <si>
    <t>d160 h=15 mm</t>
  </si>
  <si>
    <t>8.7.</t>
  </si>
  <si>
    <t>8.8.</t>
  </si>
  <si>
    <t>Tlačno ispitivanje cjevovoda vrši se prema DIN-u 4279-1, uključiva sva potrebna oprema kao i svi pripremni radovi i radovi tlačne probe. Cjevovod se komisijski preuzima nakon tlačne probe za provjeru  vodonepropusnosti ugrađene cijevi. Ispitivanje se vrši ispitnim tlakom koji iznosi: nazivni tlak (10 bar) + 8 bar veći od radnog u trajanju od 2 sata, a prema slijedećim uputstvima.</t>
  </si>
  <si>
    <t>PRIJELAZ KUĆNIH PRILAZA BUŠENJEM UKUPNO</t>
  </si>
  <si>
    <t>Prijelaz  vodovoda  ispod kućnih prilaza prokopom</t>
  </si>
  <si>
    <t>5.1.4.</t>
  </si>
  <si>
    <t xml:space="preserve">    m´</t>
  </si>
  <si>
    <t>REKAPITULACIJA:</t>
  </si>
  <si>
    <t>9.5.</t>
  </si>
  <si>
    <t>Nabava i doprema potrebnog materijala te završno brtvljenje zaštitne cijevi na oba kraja  zaštitnom gumenom navlakom , učvršćenom s odgovarajućim obujmicama od nehrđajućeg čelika za promjer zaštitne i sprovodne cijevi</t>
  </si>
  <si>
    <t>Nabava i doprema potrebnog materijala te završno brtvljenje zaštitne cijevi na oba kraja  zaštitnom gumenom navlakom manžetom, učvršćenom s odgovarajućim obujmicama od nehrđajućeg čelika za promjer zaštitne i sprovodne cijevi</t>
  </si>
  <si>
    <t>Nabava i montaža koncentričnog izolatora izrađenog od PEHD ,visine odstojnika 15 mm za uvlačenje sprovodne cijevi u zaštitnu cijev. Izolator ugraditi na svakih 2  m sprovodne cijevi za profile. Na krajevima zaštitne cijevi se ugrađuju po dva izolatora zajedno.</t>
  </si>
  <si>
    <t>NADZEMNI HIDRANT NA CJEVOVODU d100 ……..… kom 5 na kraju trase</t>
  </si>
  <si>
    <t>NADZEMNI HIDRANT NA CJEVOVODU d160 ……..… kom 5 na kraju trase</t>
  </si>
  <si>
    <t>NADZEMNI HIDRANT NA CJEVOVODU d110 ravni… kom 8</t>
  </si>
  <si>
    <t>AOV na DN100,DN150………..…..……………….kom  5</t>
  </si>
  <si>
    <t>5.2.16.</t>
  </si>
  <si>
    <t>5.2.16.1.</t>
  </si>
  <si>
    <t>5.2.16.2.</t>
  </si>
  <si>
    <t>5.2.16.3.</t>
  </si>
  <si>
    <t>5.2.16.4.</t>
  </si>
  <si>
    <t>5.2.16.5.</t>
  </si>
  <si>
    <t>5.2.16.6.</t>
  </si>
  <si>
    <t>5.2.16.7.</t>
  </si>
  <si>
    <t>5.2.16.8.</t>
  </si>
  <si>
    <t>5.2.16.9.</t>
  </si>
  <si>
    <t>BETONSKI I ARMIRANO BETONSKI RADOVI</t>
  </si>
  <si>
    <t>obračun po komadu  izvedenog priključenja</t>
  </si>
  <si>
    <t>9.7.</t>
  </si>
  <si>
    <t>ZAVRŠNI I OSTALI RADOVI</t>
  </si>
  <si>
    <t>ZAVRŠNI I OSTALI RADOVI UKUPNO</t>
  </si>
  <si>
    <t>PEHD, PE 100, PN 16, SDR 11 d160</t>
  </si>
  <si>
    <t>PEHD koljeno 90°, PE 100, SDR 11,PN 16, d160mm</t>
  </si>
  <si>
    <t>PEHD koljeno 45°, PE 100, SDR 11,PN 16, d160mm</t>
  </si>
  <si>
    <t>PEHD, PE 100, PN 16, SDR 11 d63</t>
  </si>
  <si>
    <t xml:space="preserve">PEHD, PE 100, PN 16, SDR 11 d110 </t>
  </si>
  <si>
    <t>PEHD elektro-spojnica, PE 100, SDR 11,PN 16, d110mm</t>
  </si>
  <si>
    <t>PEHD elektro-spojnica, PE 100, SDR 11,PN 16, d160mm</t>
  </si>
  <si>
    <t>PODZEMNI MULJNI ISPUST na DN 150………………....kom 13</t>
  </si>
  <si>
    <t>PODZEMNI MULJNI ISPUST na DN 100………………....kom 5</t>
  </si>
  <si>
    <t>PODZEMNI MULJNI ISPUST na DN 50………………....kom 3</t>
  </si>
  <si>
    <t>AOV na DN 50,DN100,DN150………..…..……………….kom  29</t>
  </si>
  <si>
    <t>NADZEMNI HIDRANT NA CJEVOVODU d160 ravni… kom 31</t>
  </si>
  <si>
    <t>4.2.</t>
  </si>
  <si>
    <t xml:space="preserve">Dobava sastojaka, te priprema i ugradba betona kvalitete C 25/30 za izradu armirano betonskih zasunskih okana dimenzije svijetlog otvora 1,5 x 1,5 x 2,0 m </t>
  </si>
  <si>
    <t>Kompletna izvedba zasunskih komora dimenzija i oblika prema tipskim nacrtima od armiranog betona C 25/30 vodonepropusnih svojstava (uz dodatak aditiva). Izrada  treba uslijediti prema priloženim nacrtima oplata i armatura u skladu statičkog proračuna.</t>
  </si>
  <si>
    <t>Na iskopani i isplanirani rov izvodi se betonska podloga (betonom C8/10) debljine 10 cm, na koji se izvodi AB ploča dna te nastavno zidovi i AB pokrovna ploča okna veličine prema pripadnim nacrtima oplate (unutarnja blanjana) betonom C 25/30 armiranih prema planovima armature.</t>
  </si>
  <si>
    <t>Za prolaz vodovodne cijevi kroz zid potrebno je ugraditi zaštitnu PEHD cijev DN 225 duljine cca 40cm kroz koju će se uvući produktovodna vodovodna cijev. Brtvenje cijevi izvest će se obostranom ugradnjom završne Z brtve.</t>
  </si>
  <si>
    <t xml:space="preserve">Unutarnje zidove i dno komore nakon dovršenja i čišćenja premazati dvostrukim duboko penetrirajućim premazom vodonepropusnih svojstava. </t>
  </si>
  <si>
    <t>U ploči dna izvesti sabirnik procjednih voda veličine 40/40/40 cm.</t>
  </si>
  <si>
    <t>Ulaz u okno predviđen je korištenjem kompozitnog okruglog poklopca veličine svijetlog otvora Ø C 625 mm  ispitnog opterećenja 40 t, a silazak uz ugradbu ljevano željeznih stupaljki ugrađenih na razmaku 33 cm.</t>
  </si>
  <si>
    <t>U cijenu uključiti sve radove za kompletnu izvedbu kao: dobava, izrada, postavljanje, skidanje i čišćenje i odvoz drvene oplate; dobava, ravnanje, čišćenje , savijanje i postavljanje armature, kao i svi potrebni radovi: dobave, pripreme, ugradbe, njege, održavanja, demontiranja i čišćenja, materijal, prijenosi i prijevozi, uključujući montažu dobavu i montažu željeznih penjalica, poklopca i uličnih kapa te izrada izolacije ploče varenom ljepenkom.</t>
  </si>
  <si>
    <t>Za zasunske komore izrađena je dokaznica mjera kojom su obuhvaćene sljedeće faze radova:</t>
  </si>
  <si>
    <t xml:space="preserve"> m3</t>
  </si>
  <si>
    <t>B500A - šipke</t>
  </si>
  <si>
    <t>kg</t>
  </si>
  <si>
    <t>B500A - mreže</t>
  </si>
  <si>
    <t xml:space="preserve"> m2</t>
  </si>
  <si>
    <t>m3</t>
  </si>
  <si>
    <t>SHEMA ČVORA 10,27.………………………kom 2</t>
  </si>
  <si>
    <t>SHEMA ČVORA 06,07,08.………………………kom 3</t>
  </si>
  <si>
    <t>SHEMA ČVORA 04,21,22,24,25,26.………………kom 6</t>
  </si>
  <si>
    <t>5.3</t>
  </si>
  <si>
    <t>5.4</t>
  </si>
  <si>
    <t>Dokazi kvalitete:</t>
  </si>
  <si>
    <t>Svjedodžba o usklađenosti proizvoda s tehničkom dokumentacijom proizvođača.</t>
  </si>
  <si>
    <t>Potvrda o ispitivanju vodonepropusnosti komore</t>
  </si>
  <si>
    <t>Nabava, doprema i ugradnja prijelazne prirubnice za PE/PVC cijevi s naglavkom prema HRN EN 1452-2 ili jednakovrijedno. Plošna i usna brtva tvornički ugrađene na prirubnicu i spojnicu. Stavkom obuhvaćen kompletan dovoz iz skladišta, privremeno deponiranje, probno i konačno slaganje, strojni i ljudski rad, spojni, brtveni i pomoćni materijal te izolacija vijčanih spojeva.</t>
  </si>
  <si>
    <t>5.5</t>
  </si>
  <si>
    <t>PRIJELAZNA PRIRUBNICA DN150/160</t>
  </si>
  <si>
    <t>PRIJELAZNA PRIRUBNICA DN100/110</t>
  </si>
  <si>
    <t>DN 150</t>
  </si>
  <si>
    <t>DN 100</t>
  </si>
  <si>
    <t>Stavka obuhvaća sav potreban rad, nabavu, transport i ugradbu materijala za izradu kućnih priključaka na projektirane vodovodne cjevovode. Obrađeno prema tipu priključka ovisno o spoju priključka i položaju u odnosu na cijev vodovoda.</t>
  </si>
  <si>
    <t>Nadalje stavka obuhvaća:</t>
  </si>
  <si>
    <t>Lociranje trase kućnog priključka u skladu lokalnih  prilika na terenu, sve u dogovoru sa vlasnikom domaćinstva, nadzornim inženjerom i predstavnikom Investitora.</t>
  </si>
  <si>
    <t>U jediničnu cijenu potrebno je uključiti i sve radove na nabavi i dopremi materijala te rad na obnovi srušenih ili uništenih ograda.</t>
  </si>
  <si>
    <t>Sve potrebne radove potrebno je uključiti u jediničnu cijenu kućnog priključka.</t>
  </si>
  <si>
    <t>Kako bi se izbjegle višeradnje kod izvedbe kućnih priključaka, njihova izgradnja provoditi će se paraleleno s izgradnjom vodovoda.</t>
  </si>
  <si>
    <t xml:space="preserve">Predviđena je izvedba rova sa vertikalnim stranama te proširenje rova na mjestima montaže zasunskih okana uz korištenje razuporne oplate. Iskopano tlo odbacuje se u stranu unutar radnog pojasa,
- ručno planiranje dna rova,
- nabava, dobava i ugradnja pijeska (granulacije 0-4 mm) za izradu podloge debljine 10 cm ispod vodovodnih cijevi i u zoni cijevi  (do 30 cm iznad tjemena cijevi) uz  pažljivo nabijanje.
- nabava, dobava i ugradnja zamjenskog materijala za zatrpavanje cjevovoda uz pažljivo nabijanje u slojevima do 30 cm. Zbijenost treba prema NPP. 
- utovar i odvoz višak materijala iz iskopa i razbijenog asfalta na stalnu deponiju.
-strojno rezanje i razbijanje asfalta, betona, pranog kulira, skidanje opločnika i kulir ploča kao i mogućih drugih materijala na kolnim i pješačkim ulazima gdje se radi izvod za kućni priključak.
- vraćanje u prvobitno stanje kolnih i pješačkih površina na mjestima gdje se izvodio izvod za kućni priključak, bez obzira na vrstu materijala.
</t>
  </si>
  <si>
    <t xml:space="preserve">Kućne priključke potrebno je označiti trakama upozorenja i detekcije, sukladno uvjetima Investitora. </t>
  </si>
  <si>
    <t>9.7.1.</t>
  </si>
  <si>
    <t>9.7.2.</t>
  </si>
  <si>
    <t>9.7.3.</t>
  </si>
  <si>
    <t>Ručni iskop (cca 3%)</t>
  </si>
  <si>
    <t>PEHD elektro-spojnica, PE 100, SDR 11,PN 16, d63mm</t>
  </si>
  <si>
    <t>PEHD koljeno 90°, PE 100, SDR 11,PN 16, d110mm</t>
  </si>
  <si>
    <t>PEHD koljeno 90°, PE 100, SDR 11,PN 16, d63mm</t>
  </si>
  <si>
    <t>Metalni stupić sa oznakom PMI</t>
  </si>
  <si>
    <t>5.2.1.16.</t>
  </si>
  <si>
    <t>5.2.2.18.</t>
  </si>
  <si>
    <t>5.2.3.4.</t>
  </si>
  <si>
    <t>5.2.4.13.</t>
  </si>
  <si>
    <t>PEHD cijev PE100, PN 16,SDR 11</t>
  </si>
  <si>
    <t>PEHD cijev PE100, PN 16 ,SDR 11</t>
  </si>
  <si>
    <t>Nabava i doprema fazonskih elemenata za elektrofuzijsko zavarivanje PEHD, PE100  SDR11, PN 16  prema specifikaciji. Obračun prema stvarnim količinama evindetiranim u građ. knjizi.</t>
  </si>
  <si>
    <t>PEHD koljeno 45°, PE 100, SDR 11,PN 16, d110mm</t>
  </si>
  <si>
    <t>PEHD koljeno 45°, PE 100, SDR 11,PN 16, d63mm</t>
  </si>
  <si>
    <t>d90 / SDR 11</t>
  </si>
  <si>
    <t>d160 / SDR 11</t>
  </si>
  <si>
    <t>d110 / SDR 11</t>
  </si>
  <si>
    <t>Metalni stupić sa oznakom PV</t>
  </si>
  <si>
    <t>4.2.1.</t>
  </si>
  <si>
    <t>Izrada podloge betonom C 12/15</t>
  </si>
  <si>
    <t>4.2.2.</t>
  </si>
  <si>
    <t>4.2.3.</t>
  </si>
  <si>
    <t>Izrada dna okana betonom C 25/30</t>
  </si>
  <si>
    <t>Izrada zidova  betonom C 25/30</t>
  </si>
  <si>
    <t>4.2.4.</t>
  </si>
  <si>
    <t>Izrada i montaža armirano betonskih monolitnih pokrovnih ploča betonom C 25/30</t>
  </si>
  <si>
    <t>4.2.5.</t>
  </si>
  <si>
    <t>Ugradba potrebne armature komore prema iskazu armature:</t>
  </si>
  <si>
    <t>4.2.6.</t>
  </si>
  <si>
    <t>Izrada dvostrane oplate zidova komore i ulaznog otvora, te oplate pokrovne ploče s poduporama. Stavka obuhvaća izradu oplate otvora za naknadnu ugradbu cijevi kroz betonski zid okna. Pritom se unutarnja oplata zidova izvodi blanjanom oplatom</t>
  </si>
  <si>
    <t>4.2.7.</t>
  </si>
  <si>
    <t>4.2.7.1.</t>
  </si>
  <si>
    <t xml:space="preserve"> Unutarnje blanjane oplate</t>
  </si>
  <si>
    <t>4.2.7.2.</t>
  </si>
  <si>
    <t>Vanjske oplate</t>
  </si>
  <si>
    <t>4.2.8.</t>
  </si>
  <si>
    <t>4.2.9.</t>
  </si>
  <si>
    <t>Izolacija pokrovne ploče okna od dva sloja bitumena i jednog sloja bitumenizirane ljepenke.</t>
  </si>
  <si>
    <t>4.2.10.</t>
  </si>
  <si>
    <t>4.2.11.</t>
  </si>
  <si>
    <t>Ugradba ljevanih željeznih stupaljki 3 kom/m visine komore</t>
  </si>
  <si>
    <t>4.2.12.</t>
  </si>
  <si>
    <t xml:space="preserve"> Izrada oslonaca za armature u oknima dimenzija 0,3x0,3x0,3 betonom C25/30</t>
  </si>
  <si>
    <t>4.2.13.</t>
  </si>
  <si>
    <t>Ugradba zaštitne PEHD DN 225, l= 450 mm cijevi za prolaz produktovodne vodovodne cijevi</t>
  </si>
  <si>
    <t>Ugradba završne Z brtve (2 kom po prolazu kroz zid)</t>
  </si>
  <si>
    <t>4.2.14.</t>
  </si>
  <si>
    <t>završna Z brtva za zaštitnu PEHD cijev DN 225 i produktovodnu cijev PEHD DN 110, PEHD 160</t>
  </si>
  <si>
    <t>4.2.15.</t>
  </si>
  <si>
    <t>Metalni stupić sa oznakom ZO</t>
  </si>
  <si>
    <t>Izrada suhozida od pune opeke oko zasuna i hidranta prema tipskom nacrtu.</t>
  </si>
  <si>
    <t>5.2.1.17.</t>
  </si>
  <si>
    <t>5.2.2.19.</t>
  </si>
  <si>
    <t>5.2.5.16.</t>
  </si>
  <si>
    <t>5.2.6.17.</t>
  </si>
  <si>
    <t>5.2.7.14.</t>
  </si>
  <si>
    <t>5.2.8.14.</t>
  </si>
  <si>
    <t>SHEMA ČVORA 23.………………………kom 1</t>
  </si>
  <si>
    <t>9.8.</t>
  </si>
  <si>
    <t>9.9.</t>
  </si>
  <si>
    <r>
      <t>Obračun po m</t>
    </r>
    <r>
      <rPr>
        <vertAlign val="superscript"/>
        <sz val="11"/>
        <rFont val="Arial Narrow"/>
        <family val="2"/>
        <charset val="238"/>
      </rPr>
      <t xml:space="preserve">3 </t>
    </r>
    <r>
      <rPr>
        <sz val="11"/>
        <rFont val="Arial Narrow"/>
        <family val="2"/>
        <charset val="238"/>
      </rPr>
      <t>ugrađenog kamena prema stvarno utrošenim količinama</t>
    </r>
  </si>
  <si>
    <t xml:space="preserve">Obračun po m' </t>
  </si>
  <si>
    <t>Pravocrtno rezanje postojećeg asfaltnog zastora prosječne debljine 8,0 cm pripadnom opremom na mjestima prekopa kolnika i podužnih trasa rova vodovoda</t>
  </si>
  <si>
    <t>Rad obuhvaća polaganje i sabijanje materijala od , prijevoz, opremu i sve što je potrebnmo za dovršenje rada.</t>
  </si>
  <si>
    <t>Obračun po m2 gornje površine stvarno položenog i utvrđenog sloja</t>
  </si>
  <si>
    <t>9.10.</t>
  </si>
  <si>
    <t>Rad obuhvaća polaganje i sabijanje materijala, prijevoz, opremu i sve što je potrebno za dovršenje rada. U svemu prema O.T.U. 2-16.1. Prema situaciji i poprečnim profilima.</t>
  </si>
  <si>
    <r>
      <t>Obračun po m</t>
    </r>
    <r>
      <rPr>
        <vertAlign val="superscript"/>
        <sz val="11"/>
        <rFont val="Arial Narrow"/>
        <family val="2"/>
        <charset val="238"/>
      </rPr>
      <t>2</t>
    </r>
    <r>
      <rPr>
        <sz val="11"/>
        <rFont val="Arial Narrow"/>
        <family val="2"/>
        <charset val="238"/>
      </rPr>
      <t xml:space="preserve"> obnovljene bankine</t>
    </r>
  </si>
  <si>
    <t>Nabava, transport i ugradba polietilenskih PEHD cijevi visoke gustoće (PE 100 za radni tlak PN 16  bara) za opskrbu pitkom vodom proizvedenih prema ISO 4227(1996) i DIN-u 8074(1999) i HRN EN 12201-2(2003) sa "potvrdom o kvaliteti" DVGW. Nazivni promjer cijevi d (mm) odgovara veličini vanjskog profila  i  debljine stijenke s (mm)  kod jednoslojnih cijevi, odnosno Se-ekvivalentne debljine - kod višeslojnih cijevi za visinu nadsloja i pokretno opterećenje prema statičkom proračunu.</t>
  </si>
  <si>
    <t>Označavanje trase izvedenog cjevovoda u  karakterističnim točkama (prijelaz ispod  ceste i vodotoka – po dvije oznake Predviđeno je označavanje metalnom pločom s natpisom dimenzija 15x15, učvršćenom na čelični stup ÿ 25 mm i visine cca 1.5 m, uključujući antikorozivnu zaštitu i završno ličenje. Stavkom je obuhvaćen sav materijal i rad potreban za izradu i postavljanje oznake, uključujući i betonski temelj od betona MB20 ( dim. 0.3 x 0.3 x 0.5 m) za svaku.</t>
  </si>
  <si>
    <t>1.13.</t>
  </si>
  <si>
    <t>Izrada unutarnjeg premaza zidova i stropa vodonepropusnom emulzijom</t>
  </si>
  <si>
    <t>2.9.</t>
  </si>
  <si>
    <t>2.10.</t>
  </si>
  <si>
    <t xml:space="preserve">Nakon završenih radova ugradnje vodovodnih cijevi , profiliranje putnog jarka i vraćanje u prvobitno stanje </t>
  </si>
  <si>
    <t>Profiliranje putnog jarka</t>
  </si>
  <si>
    <r>
      <t>Obračun po m</t>
    </r>
    <r>
      <rPr>
        <sz val="11"/>
        <rFont val="Calibri"/>
        <family val="2"/>
        <charset val="238"/>
      </rPr>
      <t>´</t>
    </r>
    <r>
      <rPr>
        <sz val="11"/>
        <rFont val="Arial Narrow"/>
        <family val="2"/>
        <charset val="238"/>
      </rPr>
      <t xml:space="preserve"> obnovljenog jarka</t>
    </r>
  </si>
  <si>
    <r>
      <t>m</t>
    </r>
    <r>
      <rPr>
        <sz val="11"/>
        <rFont val="Calibri"/>
        <family val="2"/>
        <charset val="238"/>
      </rPr>
      <t>´</t>
    </r>
  </si>
  <si>
    <t>Cijevi PEHD d160, PEHD d110 i PEHD d63 se isporučuju u palicama,  u duljinama od 12,0 m.</t>
  </si>
  <si>
    <r>
      <t>Fazonski komadi dimenzija DN80 - DN150 izrađeni od nodularnog lijeva (GGG 400 prema DIN 1693) i u cijelosti zaštićeni protiv korozije slojem epoksidne smole minimalne debljine 250 µm (prema DIN 30677 – T2). Spajanje fazonskih komada međusobno, te istih sa cijevima vrši se bez prirubnica i vijaka. Spoj nije krut i omogućava odstupanje od horizontalne osi ± 3⁰ (</t>
    </r>
    <r>
      <rPr>
        <b/>
        <sz val="11"/>
        <rFont val="Arial Narrow"/>
        <family val="2"/>
        <charset val="238"/>
      </rPr>
      <t>kao BAIO SISTEM ili jednakovrijedan</t>
    </r>
    <r>
      <rPr>
        <sz val="11"/>
        <rFont val="Arial Narrow"/>
        <family val="2"/>
        <charset val="238"/>
      </rPr>
      <t xml:space="preserve">). Utični krajevi vanjskog promjera prema DIN 28610 s osiguračima, koji u kombinaciji s dvofunkcionalnim naglavkom osiguravaju spoj od izvlačenja. Spoj fazonskih komada sa cijevima osiguran od izvlačenja cijevi pomoću BAIO STOP osigurača. </t>
    </r>
  </si>
  <si>
    <t>ARMATURE, moraju odgovarati normama DIN 32230-4 za pitku vodu i biti izvedene za utični spoj za radni tlak PN 16 prema DIN 28603, ispitane i usuglašene s međunarodnom normom EN 12266 propusnost ventila prema DIN-u 3230-3.</t>
  </si>
  <si>
    <t xml:space="preserve">Nabava, doprema i razvoz  vodovodnih cijevi, materijal; PEHD, PE 100, PN 16,SDR 11. Predviđa se srednja razvozna dužina od 2 km. Stavkom obuhvaćen utovar, transport i deponiranje cijevi uzduž rova, te kompletni strojevi i ljudski rad, sve prema uputstvima isporučitelja cijevi. Cijevi su u palicama od 12 m  . </t>
  </si>
  <si>
    <t>ZO, PMI ,AOV, NH, PH</t>
  </si>
  <si>
    <t xml:space="preserve"> Zatrpavanje zamjenskim materijalom (PMI,AOV,NH, ZO)</t>
  </si>
  <si>
    <t>9.12.</t>
  </si>
  <si>
    <t xml:space="preserve">Opločenje prilaznih staza nadzemnih i podzemnih  hidranata, odzračnih garnitura, kao i isporuka sveg potrebnog materijala prema tipskom nacrtu </t>
  </si>
  <si>
    <t>pijesak granulacije 2 - 4 mm</t>
  </si>
  <si>
    <t>šljunak granulacije 16 - 32 mm</t>
  </si>
  <si>
    <t>betonski rubnjaci 6/24/100 cm ugrađeni ne bet. podlogu, C 12/16, uključivo i potreban beton C 12/16.</t>
  </si>
  <si>
    <t>betonska cijev Ø 500</t>
  </si>
  <si>
    <t>Dobava i ugradba ploče kojom će se označiti gradilište. Ploča mora sadržavati podatke u skladu s  Zakonom o prostornom uređenju i gradnji, tj. obavezno sadrži ime odnosno tvrtku investitora, projektanta i izvođača, naziv i vrstu građevine koja se gradi, naziv tijela koje je izdalo akt na temelju koje se gradi, klasifikacijsku oznaku, urudžbeni broj, datum izdavanja i pravomoćnost toga akta.</t>
  </si>
  <si>
    <t>Iskop u materijalu kategorije “A”</t>
  </si>
  <si>
    <t>Izrada posteljice vodovodnih cijevi od pijeska.</t>
  </si>
  <si>
    <t>U poziciji je obuhvaćena nabava, dovoz, planiranje i nabijanje vibronabijačima tako da se dobije čvrsta podloga za ugradbu cijevi. oblozrnatim materijalom (pijesak/šljunak frakcije 0 – 4 mm) po dnu rova. Debljina posteljice iznosi 10 cm.</t>
  </si>
  <si>
    <t xml:space="preserve">Zasipavanje položene vodovodne cijevi pijeskom granulacije 0 - 4 mm </t>
  </si>
  <si>
    <t xml:space="preserve">Zasipavanje položene vodovodne cijevi slojem pijeska i bez organskih primjesa debljine 30 cm iznad položene cijevi, prirodne granulacije 0-4 mm koji se mora dobro sabiti lakim vibro nabijačima do potrebne zbijenosti od Me= 20MN/m2. </t>
  </si>
  <si>
    <r>
      <t xml:space="preserve">Zatrpavanje  slojem </t>
    </r>
    <r>
      <rPr>
        <u/>
        <sz val="11"/>
        <rFont val="Arial Narrow"/>
        <family val="2"/>
        <charset val="238"/>
      </rPr>
      <t xml:space="preserve">šljunka </t>
    </r>
    <r>
      <rPr>
        <sz val="11"/>
        <rFont val="Arial Narrow"/>
        <family val="2"/>
        <charset val="238"/>
      </rPr>
      <t xml:space="preserve"> prirodne granulacije 0-32 mm i bez organskih primjesa,  ili drobljenim kamenim materijalom granulacije 0-32 mm do potrebne visine na mjestima ugradnje odzračnih ventila, hidranata i zasunskih okana</t>
    </r>
  </si>
  <si>
    <t>Odvoz neuporabivog i suvišnog materijala iz iskopa, utovar, istovar, planiranje i ugradba po propisima na  udaljenost do 5 km.</t>
  </si>
  <si>
    <t>PODZEMNI HIDRANT  DN 80 PN 16</t>
  </si>
  <si>
    <t>Zatrpavanje rova kamenim materijalom granulacije 30 mm do 60 mm uz nabijanje nabijačem u slojevima od 30 cm iznad posteljice od pijeska na dubinu predviđenu  u projektu cca. 1,5 m. Obračunato je da se kamenom zatrpava na cca 5500 m trase. (Izvodi se na dijelovima gdje se vodovod polaže u bankini ceste ili cestovnom jarku)</t>
  </si>
  <si>
    <t>Stavke obuhvaćaju dopremu materijala, te  rad na izradi prolaza cjevovoda prokopom  s ugradnjom zaštitne cijevi. Tehnološki rad se sastoji od iskopa prolaza sa odlaganjem sloja, postavljanje  određene zaštitne cijevi i montažu same vodovodne cijevi, te sanacija prekopa šljunkom do zadovoljavajuće zbijenosti, te vraćanje kućnog prilaza u prvobitno stanje (betoniranje, asfaltiranje, opločnici, makadam, sve prema lokalnim prilikama)</t>
  </si>
  <si>
    <t>PRIJELAZ VODOTOKA PREKOPOM …………………7 kom</t>
  </si>
  <si>
    <t>Ispiranje se vrši pitkom vodom preko hidrantskih nastavaka  od strane službe za održavanje mreže nadležnog komunalnog poduzeća</t>
  </si>
  <si>
    <t>Nabava, doprema i ugradnja fazonskih komada: lijevano željezo EN-GJS-400-15 / EN 1563 s epoksidnom zaštitom 250 µm prema HRN EN 14901 ili jednakovrijedno, odobreno za pitku vodu prema HRN EN681-1 i HR EN-1092-2, PN16 ili jednakovrijedno, s potrebnim spojnim i brtvenim materijalom. Stavkom obuhvaćen kompletan dovoz iz skladišta, privremeno deponiranje, probno i konačno slaganje, strojni i ljudski rad, spojni, brtveni i pomoćni materijal te izolacija vijčanih spojeva.</t>
  </si>
  <si>
    <t>Zatvarač glavnog ventila mora biti  opremljen V port elementom  za stabilizaciju ventila kod vrlo malih protoka.</t>
  </si>
  <si>
    <t>Glavni ventil mora imati ugrađen by-pass za male protoke  reguliran direktnim opružnim ventilom (što ventilu daje iznimnu stabilnost u širokom rasponu protoka).</t>
  </si>
  <si>
    <t>Zasun prirubnički kratki DN100</t>
  </si>
  <si>
    <t>Zasun prirubnički kratki DN150</t>
  </si>
  <si>
    <t>FF komad DN100, l=200</t>
  </si>
  <si>
    <t xml:space="preserve">Hvatač nečistoća DN100 </t>
  </si>
  <si>
    <t>Dvokomorni ventil za smanjenje tlaka DN150</t>
  </si>
  <si>
    <t>Dvokomorni ventil za smanjenje tlaka DN100</t>
  </si>
  <si>
    <r>
      <t>FFG</t>
    </r>
    <r>
      <rPr>
        <sz val="11"/>
        <rFont val="Arial Narrow"/>
        <family val="2"/>
        <charset val="238"/>
      </rPr>
      <t xml:space="preserve"> - spojni komad s prirubnicom, PN16, GGG 40:</t>
    </r>
  </si>
  <si>
    <r>
      <t>Glavni ventil mora biti centralno vođen membranski ventil. Kućište i poklopac moraju biti od duktilnog lijeva, a sjedište zatvarača od nehrđajućeg čelika, kojeg je moguće zamijeniti. Kućište mora biti epoksi galvansko zaštićeno. Ventil mora biti Y izvedbe. Priključne prirubnice po ISO standardu. Pogonski hidraulični dio mora biti integralni dvokomorni</t>
    </r>
    <r>
      <rPr>
        <b/>
        <sz val="11"/>
        <color theme="1"/>
        <rFont val="Arial Narrow"/>
        <family val="2"/>
        <charset val="238"/>
      </rPr>
      <t>,</t>
    </r>
    <r>
      <rPr>
        <sz val="11"/>
        <color theme="1"/>
        <rFont val="Arial Narrow"/>
        <family val="2"/>
        <charset val="238"/>
      </rPr>
      <t xml:space="preserve"> sa odvojenim prostorom između donje površine membrane i glavnog ventila. Pogonski dio mora se moći jednostavno odvojiti od glavnog ventila radi servisiranja na licu mjesta, bez skidanja ventila. Na pogonskom dijelu mora u svakom trenutku biti vidljivo je li ventil otvoren. Ventil mora biti tako konstruiran, da mu se naknadnim dodavanjem pilota, elektro ventila, blendi i slično mogu dodati dodatne funkcije, kao kontrola protoka, kontrola uzvodnog tlaka, funkcija nepovratnog ventila .</t>
    </r>
  </si>
  <si>
    <t xml:space="preserve">DN 150            Rd=1,35 - 1,85 m   </t>
  </si>
  <si>
    <t xml:space="preserve">DN 150            Rd=3,82m   </t>
  </si>
  <si>
    <t xml:space="preserve">DN 100            Rd=1,35 - 1,85 m   </t>
  </si>
  <si>
    <t xml:space="preserve">DN 100            Rd=3,82 m   </t>
  </si>
  <si>
    <r>
      <t>DN150               Rd</t>
    </r>
    <r>
      <rPr>
        <sz val="11"/>
        <rFont val="Arial Narrow"/>
        <family val="2"/>
      </rPr>
      <t xml:space="preserve">=1,30 - 1,90        </t>
    </r>
  </si>
  <si>
    <r>
      <t>FFG</t>
    </r>
    <r>
      <rPr>
        <sz val="11"/>
        <rFont val="Arial Narrow"/>
        <family val="2"/>
      </rPr>
      <t xml:space="preserve"> - spojni komad s prirubnicom, PN16, GGG 40, (br. 727):</t>
    </r>
  </si>
  <si>
    <r>
      <t>DN100               Rd</t>
    </r>
    <r>
      <rPr>
        <sz val="11"/>
        <rFont val="Arial Narrow"/>
        <family val="2"/>
      </rPr>
      <t xml:space="preserve">=1,30 - 1,90        </t>
    </r>
  </si>
  <si>
    <r>
      <t>FFG</t>
    </r>
    <r>
      <rPr>
        <sz val="11"/>
        <rFont val="Arial Narrow"/>
        <family val="2"/>
      </rPr>
      <t xml:space="preserve"> - spojni komad s prirubnicom, PN16, GGG 40:</t>
    </r>
  </si>
  <si>
    <r>
      <t>DN80               Rd</t>
    </r>
    <r>
      <rPr>
        <sz val="11"/>
        <rFont val="Arial Narrow"/>
        <family val="2"/>
      </rPr>
      <t xml:space="preserve">=1,30 - 1,90        </t>
    </r>
  </si>
  <si>
    <t xml:space="preserve">DN80               Rd=1,30 - 1,90        </t>
  </si>
  <si>
    <t xml:space="preserve">DN100               Rd=1,30 - 1,90        </t>
  </si>
  <si>
    <t xml:space="preserve">DN150               Rd=1,30 - 1,90        </t>
  </si>
  <si>
    <r>
      <t>Obračun po m</t>
    </r>
    <r>
      <rPr>
        <vertAlign val="superscript"/>
        <sz val="11"/>
        <rFont val="Arial Narrow"/>
        <family val="2"/>
        <charset val="238"/>
      </rPr>
      <t>3</t>
    </r>
    <r>
      <rPr>
        <sz val="11"/>
        <rFont val="Arial Narrow"/>
        <family val="2"/>
      </rPr>
      <t xml:space="preserve"> iskopanog materijala, uračunati cca 3 m</t>
    </r>
    <r>
      <rPr>
        <vertAlign val="superscript"/>
        <sz val="11"/>
        <rFont val="Arial Narrow"/>
        <family val="2"/>
        <charset val="238"/>
      </rPr>
      <t xml:space="preserve">3 </t>
    </r>
    <r>
      <rPr>
        <sz val="11"/>
        <rFont val="Arial Narrow"/>
        <family val="2"/>
      </rPr>
      <t>za proširenje  za montažu bušaće garniture po prijelazu</t>
    </r>
  </si>
  <si>
    <r>
      <t>Obračun po m</t>
    </r>
    <r>
      <rPr>
        <vertAlign val="superscript"/>
        <sz val="11"/>
        <rFont val="Arial Narrow"/>
        <family val="2"/>
        <charset val="238"/>
      </rPr>
      <t>3</t>
    </r>
    <r>
      <rPr>
        <sz val="11"/>
        <rFont val="Arial Narrow"/>
        <family val="2"/>
      </rPr>
      <t xml:space="preserve"> zatrpavanja u sraslom stanju.</t>
    </r>
  </si>
  <si>
    <r>
      <t>Obračun po  m</t>
    </r>
    <r>
      <rPr>
        <vertAlign val="superscript"/>
        <sz val="11"/>
        <rFont val="Arial Narrow"/>
        <family val="2"/>
        <charset val="238"/>
      </rPr>
      <t>2</t>
    </r>
    <r>
      <rPr>
        <sz val="11"/>
        <rFont val="Arial Narrow"/>
        <family val="2"/>
      </rPr>
      <t xml:space="preserve"> prekopane i sanirane površine.</t>
    </r>
  </si>
  <si>
    <t>5.6</t>
  </si>
  <si>
    <t>5.7</t>
  </si>
  <si>
    <t>5.8</t>
  </si>
  <si>
    <t>Nabava, dobava i ugradnja hidraulički upravljanog, membranskog dvokomornog ventila za automatsko i kontinuirano optimiziranje izlazni tlaka u korelaciji s potrošnjom odnosno protokom .              Glavni ventil mora biti centralno vođen membranski ventil. Kućište i poklopac moraju biti od duktilnog lijeva, a sjedište zatvarača od nehrđajućeg čelika, kojeg je moguće zamijeniti. Kućište mora biti epoksi galvansko zaštićeno. Ventil mora biti Y izvedbe. Priključne prirubnice po ISO standardu. Pogonski hidraulični dio mora biti integralni dvokomorni, sa odvojenim prostorom između donje površine membrane i glavnog ventila. Pogonski dio mora se moći jednostavno odvojiti od glavnog ventila radi servisiranja na licu mjesta, bez skidanja ventila. Na pogonskom dijelu mora u svakom trenutku biti vidljivo je li ventil otvoren. Ventil mora biti tako konstruiran, da mu se naknadnim dodavanjem pilota, elektro ventila, blendi i slično mogu dodati dodatne funkcije, kao kontrola protoka, kontrola uzvodnog tlaka, funkcija nepovratnog ventila .</t>
  </si>
  <si>
    <t>5.9.</t>
  </si>
  <si>
    <t>9.7.4.</t>
  </si>
  <si>
    <t>Nabava, doprema i ugradnja lijevano željeznih armatura:                        •	Proizvedeni prema zahtjevima HRN EN 1074 i HRN EN 1171 ili ili jednakovrijedno 
•	Prirubnice prema EN 1092-2 ili jednakovrijedno
•	Kućište i poklopac zaštićeni visoko kvalitetnim epoksidnim prahom (termički postupak), debljina epoksida min. 250 mikrona prema  HRN EN 14901 ili jednakovrijedno
•	Sustav brtvljenja vretena s višestrukim O-brtvama ugrađen u nehrđajući materijal prema DIN 3547-1 ili jednakovrijedno i dodatnom nepovratnom usnom  brtvom za dvostruku sigurnost
•	O-brtve izmjenjive pod tlakom prema ISO 7259 ili jednakovrijedno.
•	Vreteno od nehrđajućeg čelika (hladno valjani navoj).
•	Klin iznutra i izvana potpuno vulkaniziran s drenažnim otvorom i posebnim vodilicama za smanjenje trenja
•	Klizni diskovi na vratu vretena, iznad DN 200 s dodatnim kugličnim ležajem.
•	Zaštitni prsten između tijela i poklopca za identifikaciju i radi smanjenja rizika od oštećenja epoksida
•	Prihvat ugradbene garniture na poklopac zasuna (podzemna instalacija).
•	Završna kontrola prema EN 12266 ili jednakovrijedno Stavkom obuhvaćen kompletan dovoz iz skladišta, privremeno deponiranje, probno i konačno slaganje, strojni i ljudski rad, spojni, brtveni i pomoćni materijal te izolacija vijčanih spojeva.</t>
  </si>
  <si>
    <t>Ugradba kompozitnih okruglih poklopaca s okvirom i ključem za otvaranje. Tipski okrugli poklopac ø C 1100 mm za ispitno opterećenje 40t, vatrootporan i vodotijesan prema normi EN:13501-1:2007 AI, EN 124-5</t>
  </si>
  <si>
    <t xml:space="preserve">Dno komore izvesti pomoću protuklizne podnice iz PEHD ploče prema DIN 51097 i DIN 51130, debljine 15 mm. Na sredini s unutarnje strane zavariti ojačanje pomoću PE ploče 20mm, širine 200 mm. Unutrašnje površine i zavare  izvesti u svijetloj boji. Na poziciji mjernog mjesta ugraditi PEHD cijev PE100 d110 SDR11 sa zavarenim prodorima kroz vanjske bočne stijenke ukupne duljine 2 m sa svake strane okna. Svi spojevi trebaju biti izvedeni standardnom metodom zavarivanja PEHD elemenata pomoću ručnog ekstrudera.                                                                                  Napomena: betonska ploča nivelirana prema osi cjevovoda - okna (ostaviti tolerancije za ugradnju). Sve građevinske stavke radova su u građevinskom projektu.    PE komora SN4             </t>
  </si>
  <si>
    <t xml:space="preserve">Dno komore izvesti pomoću protuklizne podnice iz PEHD ploče prema DIN 51097 i DIN 51130, debljine 15 mm. Na sredini s unutarnje strane zavariti ojačanje pomoću PE ploče 20mm, širine 200 mm. Unutrašnje površine i zavare  izvesti u svijetloj boji. Na poziciji mjernog mjesta ugraditi PEHD cijev PE100 d110 SDR11 sa zavarenim prodorima kroz vanjske bočne stijenke ukupne duljine 2 m sa svake strane okna. Svi spojevi trebaju biti izvedeni standardnom metodom zavarivanja PEHD elemenata pomoću ručnog ekstrudera.                                                                                Napomena: betonska ploča nivelirana prema osi cjevovoda - okna (ostaviti tolerancije za ugradnju). Sve građevinske stavke radova su u građevinskom projektu.    PE komora SN4                      </t>
  </si>
  <si>
    <t>FF komad DN150, l=200</t>
  </si>
  <si>
    <t xml:space="preserve">Izvedba pripreme za kućni priključak s oknima za priključak kućanstava.
Nabava, doprema, prijevoz na mjesto gradnje i ugradnja sa svim potrebnim spojnim i brtvenim materijalom u vodonepropustnoj izvedbi: 
- vodovodnih cijevi, PEHD, PE100, PN16 bara, DN 25 mm
- ugradba svih fazonskih komada, armatura, priključne cijevi i svog ostalog materijala potrebnog za izvedbu jednog vodovodnog kućnog priključka, a sve prema zahtjevima Investitora i detalju u izvedbenoj dokumentaciji                   
- ugradnja PE vodomjernog okna min. dimenzija 600x400mm visine 1000mm s termoizolacijskim zvonom, PE poklopcom te pripremljenom garniturom
-oprema novih vodomjernih okana sa novim PP fazonskim komadima, PP ventilima, PP nepovratnim ventilom, PP ventilom za redukciju tlaka, manometrom, spojnicama i fitinzima, a sve prema zahtjevima Investitora 
Stavka uključuje dobavu i dopremu svih potrebnih materijala i opreme, potrebne radove, ugradbu opreme i dr.
Garnitura okna prema: ISO 17885 ili jednakovrijedno, UNI 9561 ili jednakovrijedno, DVGW GW 335-B3 ili jednakovrijedno
Priložiti Izvješće/potvrda kojom se dokazuje otpornost vodomjernog okna protiv smrzavanja do -25 stupnjeva celzijusa.
</t>
  </si>
  <si>
    <t xml:space="preserve">AC 16 surf 50/70 debljine 6 cm  </t>
  </si>
  <si>
    <t xml:space="preserve">AC 11 surf 50/70 debljine 4 cm  </t>
  </si>
  <si>
    <t>Izrada i ugradnja asfaltne mješavine za nosive i habajuće slojeve od bitumeniziranog materijala po vrućem postupku (kamen iz grupe karbonata za srednje prometno opterećenje).</t>
  </si>
  <si>
    <t>U svemu prema O.T.U. 5-04. i 6-03 Prema situaciji i poprečnim profilima.</t>
  </si>
  <si>
    <t>2630/3 Križevci Sjeveroistok</t>
  </si>
  <si>
    <t>Jed.cijena eur</t>
  </si>
  <si>
    <t>Ukup .cijena -eur</t>
  </si>
  <si>
    <t>9.11.</t>
  </si>
  <si>
    <t>9.13.</t>
  </si>
  <si>
    <t>9.14.</t>
  </si>
  <si>
    <t>Obračun po komadu ispitanog hidranta.</t>
  </si>
  <si>
    <t xml:space="preserve">Funkcionalno ispitivanje karakteristika  hidranata od strane ovlaštenog poduzeća i pribavljanje ispitnog protokola. Sve prema zakonu o zaštiti od požara (NN 92/10, 114/22), te važećih podzakonskih akata. </t>
  </si>
  <si>
    <t>Snimanje za GIS obuhvaća trasu vodovodnih cjevovoda za katastar, svih lomnih točaka, zasunskih okana i posebnih objekata te kućnih vodovodnih priključaka.</t>
  </si>
  <si>
    <t>cjevovodi</t>
  </si>
  <si>
    <t>Obračun po m' snimljene trase vodovodnih cjevovoda i kompletu vodovodnog priključka</t>
  </si>
  <si>
    <t>vodovodni priključci</t>
  </si>
  <si>
    <t>1.6.1.</t>
  </si>
  <si>
    <t>1.6.2.</t>
  </si>
  <si>
    <t>komplet</t>
  </si>
  <si>
    <t>Izrada poprečnih probnih šliceva ručnim iskopom na mjestima križanja ili paralelnog vođenja vodovoda sa postojećim podzemnim instalacijama (HT, HEP, vodovod, plin, INA i  dr.) Širina rova je 0,6 m, prosječna dubina 1,5 m, a šlic se izrađuje do prosječne dužine 2 m.  Iskop je predviđen na svakih cca 100 m trase – ukupno 180 šliceva. Točne lokacije iskopa šliceva se određuju nakon iskolčenja trase vodovoda i postojećih instalacija u suradnji sa nadzornim inženjerom.</t>
  </si>
  <si>
    <t>Prije početka zemljanih radova potrebno je u granicama radnog pojasa buduće trase  cjevovoda (građevinski pojas), širine koju odredi nadzorni inženjer investitora iskrčiti i posjeći živicu, šiblje, grmlje promjera do 10 cm mjereno na visini 1,0 m iznad tla.</t>
  </si>
  <si>
    <t>Stavka obuhvaća izradu potrebnih produbljenja na mjestu spojeva cijevi za mufove i spojnice.</t>
  </si>
  <si>
    <t>Izrada glazure betonom C12/15 na doljnoj ploči okna s padom prema sabirniku za vode. Prosječna debljina glazure iznosi 3 cm.</t>
  </si>
  <si>
    <t>U jediničnu cijenu uračunati nabavu, transport, utovar i istovar i ugradba cijevi i pripadnog spojnog materijala u iskopani rov, odnosno privemeno odlaganje na skladište Izvođača.</t>
  </si>
  <si>
    <t>Armatura za ispiranje-Utična 90</t>
  </si>
  <si>
    <t xml:space="preserve">Nadzemni hidrant, tip Barok, PN 16, na hidrantima DN 80 ugrađene su dvije gornje C-spojke,prema DIN-u 14317 i jedna donja B-spojka prema DIN-u 14318.
</t>
  </si>
  <si>
    <t xml:space="preserve">Nadzemni hidrant, tip Barok,  PN 16, na hidrantima DN 80 ugrađene su dvije gornje C-spojke,prema DIN-u 14317 i jedna donja B-spojka prema DIN-u 14318.
</t>
  </si>
  <si>
    <t xml:space="preserve">Nadzemni hidrant , tip Barok, PN 16, na hidrantima DN 80 ugrađene su dvije gornje C-spojke,prema DIN-u 14317 i jedna donja B-spojka prema DIN-u 14318.
</t>
  </si>
  <si>
    <t>MMB zasun,sa dvofunkcijalnim naglavkom za PEHD cijevi, te za spojeve BAIO-sistema sa poteznim osiguranjem, PN 16</t>
  </si>
  <si>
    <t xml:space="preserve">DN110                                           </t>
  </si>
  <si>
    <t>Kombi III zasun sa dvofunkcionalnim naglavcima za PEHD cijevi,PN 16, materijal GGG 40.</t>
  </si>
  <si>
    <t xml:space="preserve">Hvatač nečistoća DN150 </t>
  </si>
  <si>
    <t xml:space="preserve">PEHD PE100  d160 </t>
  </si>
  <si>
    <t xml:space="preserve">PEHD PE100  d110 </t>
  </si>
  <si>
    <t>PEHD PE100  d63</t>
  </si>
  <si>
    <t xml:space="preserve">PEHD PE100  d63 </t>
  </si>
  <si>
    <t>AOV                                            0,8x0,8x0,3</t>
  </si>
  <si>
    <r>
      <t>Obračun po m</t>
    </r>
    <r>
      <rPr>
        <vertAlign val="superscript"/>
        <sz val="11"/>
        <rFont val="Arial Narrow"/>
        <family val="2"/>
        <charset val="238"/>
      </rPr>
      <t>3</t>
    </r>
    <r>
      <rPr>
        <sz val="11"/>
        <rFont val="Arial Narrow"/>
        <family val="2"/>
      </rPr>
      <t xml:space="preserve"> iskopanog materijala, uračunati cca 3 m3 za proširenje  za montažu bušaće garniture po prijelazu</t>
    </r>
  </si>
  <si>
    <t>Radovi obuhvaćaju i nastavnu geodetsku provjeru priključenja na vodovod, izradu specifikacije priključaka te usvojeni tip izvođenja, u svemu ovjerene od Izvođača, Nadzornog inženjera, predstavnika Investitora (nadležnog komunalnog poduzeća), te geodetsko snimanje priključka.</t>
  </si>
  <si>
    <t>CJEVOVOD</t>
  </si>
  <si>
    <t xml:space="preserve">Telemetrijska hidrantska stanica, sa slijedećim svojstvima:
- osjetnik tlaka,data logger, antena i napajanje putem solarnih panela, sve integrirano u tijelo hidranta;
- mogućnost spajanja mjerača protoka na telemetrijsku stanicu;
- RS232/485 Modbus sučelje; 2 analogna ulaza; 2 digitalna ulaza;
- interna memorija 2MB;
- radna temperatura -25 do +65 °C
- programabilni periodi pohrane i slanja podataka
- upravljanje postavkama lokalno i daljinski SMS tekstom ili TCP
-SMS i TCP alarmi koji se aktiviraju na graničnim vrijednostima primljenih podataka;
- podrška za Dynamic DNS ili fiksni IP, UDP / TCP protokol za prijenos podataka;
- nadopunjavanje baterija putem integriranih fotonaponskih ćelija
- više od 5 godina rada bez zamjene baterija; 
-fotonaponski modul zaštićen neprobojnim staklom;
- pripadni softver koji omogućuje kartografski prikaz vodoopskrbne mreže, lokacije telemetrijskih hidrantskih stanica te grafove mjerenih veličina u vremenu uz preuzimanje podataka, na stolnom ili prijenosnom računalu.
- stavka uključuje nadzemni hidrant , PN 16,sa ugrađene  dvije gornje C-spojke,prema DIN-u 14317 i jedna donja B-spojka prema DIN-u 14318. te cijelokupnu implementaciju sustava na prijenosno računalo
- stavka uključuje obuku korisnika
</t>
  </si>
  <si>
    <t>Dvosmjerno baterijsko elektromagnetsko induktivno mjerilo protoka, napajanje pomoću 6 baterija, kompaktna izvedba, bez potrebe za ravnim cijevovodom ispred i iza mjerila (0DN) sa suženom cijevi unutar samog mjerila protoka.
-	nazivni promjer i radni tlak: DN150 i DN 100 PN 16)
-	materijal kučišta/zaštita: Polycarbonat, odvojeno
-	Zaštita kučišta IP66/67 – U kućištu je ugrađeno 6 baterija
-	unutrašnji dio mjerača, koji je u dodiru s mjernim medijem: obloga od tvrde gume sa hrvatskim atestom za pitku vodu
-	procesni priključak: prirubnice od čelika ST 37.2 prema (DIN2501); površinska protukorozivna zaštita prirubnica Zn/Al
-	izlazi: MODBUS RS485, 3 pulsna/switch izlaza (kumulativni protok 1 i 2), 1 statusni ulaz ili
-	          GSM/GPRS, 3 pulsna/switch izlaza (kumulativni protok 1 i 2), 1 statusni ulaz
-	4 elektrode iz nehrđajućeg čelika 2 mjerne, 1 uzemljenje i 1 za dojavu prazne cijevi,
-	mogućnost rezanja malih protoka (Low Flow cut off),
-	ukupna greška 0,5%
-	mjerni opseg 1:1000
-	komunikacija “Bluethooth”
-	Sučelje: LCD zaslon 2,40“, 4-linijski, parametriranje putem mobilne aplikacije.
-	dozvoljena temp. medija -20 do 50°C (poliuretan)
-	sa ugrađenim data loggerom
-	automatsko podešavanje frekvencije uzorkovanja
-	mjerilo tlaka do 40 bara, sa 10m kabela
-el.obujmica za montažu mjerača tlaka
-	“SMART” funkcija, dinamična kontrola mjerenja – ciklus mjerenja svakih 5 sekundi a ukoliko se promjeni profil protoka ciklus mjerenja se automatski smanjuje
Proizvođač: Endress + Hauser ili jednako vrijedno                                                                                                                   
Stavka mora uključivati baterijski komunikacijski modul  za prijenos podataka sa  protokomjera u nadzorno upravljački sustava koji se nalazi u dispečerskom centru investitora.  
Proširenje  postojeće programske opreme u dispečerskom centru investitora za prihvat, prikaz podataka sa protokomjera, te njegovo uklapanje u postojeći sustav. Izrada kompletne aplikativne programske opreme uključujući izradu komunikacije čovjek-sustav, sve za SCADA sustav. Stavka uključuje kompletnu dobavu, postavljanje i instaliranje programske opreme, ispitivanje i puštanje u funkciju.
Stavka uključuje obuku korisnika</t>
  </si>
  <si>
    <t>Nabava mjerača tlaka s digitalnim prikazom                                        Zaslon s osvjetljenjem
-1….16 bar ili bolje
Minimalna rezolucija:0.01
Točnost 0,25% ili bolje
Jedinica tlaka: bar
Interval uzrokovanja 10ms ili bolje
Mogućnost memoriranja minimalne i maksimalne vrijednosti
Životni vijek baterije 1400 sati ili bolje
Tip baterije AA ili AAA
Prikaz statusa baterije na zaslonu
Najmanje IP 67 zaštita
Zaštitna gumena obloga
Zakretanje kućišta 270°ili bolje
Radnja temperatura: -10 … +50 ili bolje
Stavka uključuje obuku korisnika</t>
  </si>
  <si>
    <t>Džepni mjerač klora (slobodnog + sveukupnog) sadrži:
Pouzdan jednoparametarski džepni mjerač, LED-Optika, lako upravljanje, visoka LCD rezolucija sa pozadinskim osvjetljenjem, automatsko evidentiranje i bilježenje 10 posljednjih podatkovnih točaka, pretprogramirana - analitička metoda, vodootporan, rad na baterije. Pribor sadrži potrebne baterije, set reagensa, ručne i cjelovite upute,  robusnu kutiju za prenošenje
uključuje osnovne reagense za određivanje:
slobodnog klora 0,02 ... 2 mg/l 100 
sveukupnog klora 0,02 ... 2 mg/l 100 
Mjerni rang: 0.02 - 8 mg/l klora
Stavka uključuje obuku korisnika</t>
  </si>
  <si>
    <t>Prijenosni ultrazvučni mjerač protoka
Bateriski napajan ultrazvučni mjerač protoka s uključenim logiranjem po vremenu, torba za nošenje , adapter za punjenje, baterija, min. rad 8h kontinuriranog mjerenja.
LCD sučelje s 4- reda.
Analogni izlaz, Analogni ulaz svi ulazi I izlazi galvanski odvojeni
Funkcija memorije mora sadržavati:
• Vrijeme (dd.mm.yyyy hh:mm:ss)
• Protok
• Brzina zvuka
• Brzina protoka
• Snaga signala
• Signal naprema zvuk
• Totalizer (1 do 3)
• Sistem status
• 0/4 to 20 mA strujni ulaz put (velićina protoka ili aktivni ulaz)
Baterija NiMH
Ivještaj o umjeravanju uređaja na  +-0,5% ili +- 7,5mm/s
Ponovljivost +-0,3% za brzine veće od 0,3m/s
Senzori od DN50 do DN300 i od DN100 do DN4000 u IP68 zaštiti
Kabel za povezivanje senzora na transmiter 10m
Senzor za mjerenje brzine zvuka
Senzor za mjerenje debljine stjenke cijevi
Adapter za auto za punjenje
Dodatna baterija 4000 mAh
Stavka uključuje obuku korisnika</t>
  </si>
  <si>
    <t xml:space="preserve">Tablet za pregled podataka sa telemetrijskih hidrantskih stanica i dvosmjernih baterijskih elektromagnetsko induktivnih mjerila protoka slijedećih karakteristika:
 - zaslon: minimalno 10ʺ˝, maximalno 13ʺ
 - rezolucija: minimalno 2736×1824 Touchscreen
 - procesor: minimalno frekvencija 3,7GHz
 - radna memorija: minimalno 8 GB DDR4
 - disk: minimalno 128 GB
 - operativni sustav: Windows 10 ili noviji
 - utor za SIM karticu ili eSIM
Stavka treba uključivati sve potrebne programe za pregled podataka sa hidrantskih stanica i mjerila protoka </t>
  </si>
  <si>
    <t>Stupići za ograđivanje i označavanje prostora koji  se sastoji od čvrste plastične konstrukcije, čije se postolje može puniti vodom ili pijeskom i  kutijice s trakama čiju je dužinu moguće regulirati do 1,8m koje imaju centrifugalne kočnice i osiguranje protiv neovlaštenog otvaranja. Minimalna visina stupića 75cm</t>
  </si>
  <si>
    <t>9.15.</t>
  </si>
  <si>
    <t>9.16.</t>
  </si>
  <si>
    <t>9.17.</t>
  </si>
  <si>
    <t>5.2.5.1.1.</t>
  </si>
  <si>
    <t>5.2.6.1.1.</t>
  </si>
  <si>
    <t xml:space="preserve">Nabava, dobava i spuštanje na pripremljenu betonsku podlogu u  građevnoj jami predgotovljene vodonepropusne komore za smještaj potrebnih armatura mjernog mjesta. Osnovno  tijelo komore izrađeno od namotaja međusobno zavarenih PEHD cijevi kvalitete materijala PE100  prema DIN 16961 normi, klasa nosivosti SN4, DN1500. Okno izvesti kao vertikalni cilindar, promjera Du=1500 mm i visine Hu= 2000 mm (unutarnje mjere). Gornja stranica komore mora biti blindirana PEHD pločom minimalne debljine 20 mm sa izvedbom čeličnih ojačanja profila prema statičkom proračunu.                                                       Ulaz u okno treba biti izveden pomoću izdignutog vrata promjera Du=800 mm izvedenog iz namotaja PEHD cijevi, visina ulaznog vrata okna 1000 mm - prilagoditi obzirom na dubinu ugradnje okna i dubinu cjevovoda na koji se ugrađuje mjerno okno. Ugradba kompozitnih okruglih poklopaca s okvirom i ključem za otvaranje te podložnim prstenom. Tipski okrugli poklopac ø C 1100 mm za ispitno opterećenje 25t, vatrootporan i vodotijesan prema normi EN:13501-1:2007 AI, EN 124-5                                                                                                                   </t>
  </si>
  <si>
    <t xml:space="preserve">Nabava, dobava i spuštanje na pripremljenu betonsku podlogu u  građevnoj jami predgotovljene vodonepropusne komore za smještaj potrebnih armatura mjernog mjesta. Osnovno  tijelo komore izrađeno od namotaja međusobno zavarenih PEHD cijevi kvalitete materijala PE100  prema DIN 16961 normi, klasa nosivosti SN4, DN2200. Okno izvesti kao horizontalni cilindar, promjera Du=2200 mm i duljine Lu= 2500 mm (unutarnje mjere). Bočne strane komore moraju biti blindirane PEHD pločom minimalne debljine 20 mm sa izvedbom čeličnih ojačanja profila prema statičkom proračunu.                                                                                        Ulaz u okno treba biti izveden pomoću izdignutog vrata promjera Du=800 mm izvedenog iz namotaja PEHD cijevi, visina ulaznog vrata okna 1000 mm - prilagoditi obzirom na dubinu ugradnje okna i dubinu cjevovoda na koji se ugrađuje mjerno okno. Ugradba kompozitnih okruglih poklopaca s okvirom i ključem za otvaranje te podložnim prstenom. Tipski okrugli poklopac ø C 1100 mm za ispitno opterećenje 25t, vatrootporan i vodotijesan prema normi EN:13501-1:2007 AI, EN 124-5                                                                                                                                                        </t>
  </si>
  <si>
    <t xml:space="preserve"> Izrada i montaža kućnih priključaka prekopom. Stavka obuhvaća potreban, materijal  i radove na izradi kućnih priključaka prosječne duljine priključka L=7.00m.</t>
  </si>
  <si>
    <t xml:space="preserve"> Izrada i montaža kućnih priključaka prekopom prometnice.Stavka obuhvaća potreban, materijal  i radove na izradi kućnih priključaka prosječne duljine priključka L=15,00m. </t>
  </si>
  <si>
    <t xml:space="preserve">Izrada i montaža kućnih priključaka uz hidrauličko bušenje prometnice.Stavka obuhvaća potreban, materijal  i radove na izradi kućnih priključaka prosječne duljine priključka L=12,00m. </t>
  </si>
  <si>
    <t>PDV:</t>
  </si>
  <si>
    <t>SVEUKUPNO S PDV-om:</t>
  </si>
  <si>
    <t>Nabava i ugradnja PVC upozoravajuće trake plave boje o prisutnosti medija vode sa natpisom “POZOR-VODOVOD” minimalne širine 60 mm u visini 30 cm iznad tjemena cijevi.</t>
  </si>
  <si>
    <t>7.6. Obnova  bankine i makadamskog zastora u sloju debljine 25 cm vibriranim tucanikom granulacije 0-32 mm .</t>
  </si>
  <si>
    <t>betonski opločnici (za teški promet)  vel. 20 x 20 x 8 cm</t>
  </si>
  <si>
    <t xml:space="preserve">Nabava, transport i ugradnja betonskih opločnika (za teški promet)  vel. 20/20/8 cm na pješčanu podlogu debljine 5 cm, te dobro pripremljenu i nabitu podlogu od vibriranog šljunka debljine 40 cm </t>
  </si>
  <si>
    <t xml:space="preserve">Višemlazni suhi vodomjer sa kompaktnim radio modulom za hladnu vodu, promjera DN 20 izrađenog od mesinga. Izvedba s dvosmjernim davačem impulsa i integriranim komunikacijskim modulom (kompaktna izvedba) s rezolucijom 10 litara/impuls ili bolje. Kompaktna izvedba podrazumijeva da su davač impulsa i komunikacijski modul u jednom (zajedničkom) kućištu.                                                  Karakteristike radio modula:                                                                    •Radijska frekvencija: ISM frekvencijski pojas 868
•	U skladu sa europskom normom EN13757(Wireless M-Bus, OMS)
•	AES128 šifriranje u skladu s OMS protokolom, način šifriranja 5(eng. Encryption Mode 5) ili bolje
•	Baterijski višegodišnji rad minimalno 11 godina, uz odašiljanje telegrama svakih 20 sekundi ili manje
•	Detekcija alarma Manipulacija (demontaža), nema protoka(zaustavljanje mjerača),curenje i/ili puknuće. 
•	Klasa zaštite IP68
• Stavka uključuje uređaj za očitanje mjerila, potrebnu podršku i informacije potrebne za integraciju ponuđenih mjerila u sustav daljinskog očitanja naručitelja, a sve kako bi se moglo neometano vršiti radijsko očitavanje ponuđenih mjerila. Isto tako, ponuđači se obvezuju dati kontakt osobu zaduženu za komunikaciju i podršku koja će se vršiti prilikom integracije ponuđenog radijskog vodomjera u softversko rješenje naručitelja besplatno.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</si>
</sst>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164" formatCode="_-* #,##0\ _k_n_-;\-* #,##0\ _k_n_-;_-* &quot;-&quot;\ _k_n_-;_-@_-"/>
    <numFmt numFmtId="165" formatCode="_-* #,##0.00\ _k_n_-;\-* #,##0.00\ _k_n_-;_-* &quot;-&quot;??\ _k_n_-;_-@_-"/>
    <numFmt numFmtId="166" formatCode="#,##0.00\ &quot;kn&quot;"/>
    <numFmt numFmtId="167" formatCode="#,##0.00&quot; kn&quot;"/>
    <numFmt numFmtId="168" formatCode="#,##0.00\ [$€-1]"/>
  </numFmts>
  <fonts count="34" x14ac:knownFonts="1">
    <font>
      <sz val="11"/>
      <name val="Arial Narrow"/>
      <family val="2"/>
    </font>
    <font>
      <sz val="8"/>
      <name val="Arial"/>
      <family val="2"/>
    </font>
    <font>
      <b/>
      <sz val="11"/>
      <name val="Arial Narrow"/>
      <family val="2"/>
    </font>
    <font>
      <sz val="11"/>
      <name val="Arial Narrow"/>
      <family val="2"/>
    </font>
    <font>
      <b/>
      <sz val="11"/>
      <name val="Arial Narrow"/>
      <family val="2"/>
      <charset val="238"/>
    </font>
    <font>
      <b/>
      <i/>
      <sz val="11"/>
      <name val="Arial Narrow"/>
      <family val="2"/>
      <charset val="238"/>
    </font>
    <font>
      <sz val="11"/>
      <name val="Arial Narrow"/>
      <family val="2"/>
      <charset val="238"/>
    </font>
    <font>
      <vertAlign val="superscript"/>
      <sz val="11"/>
      <name val="Arial Narrow"/>
      <family val="2"/>
      <charset val="238"/>
    </font>
    <font>
      <b/>
      <sz val="12"/>
      <name val="Arial Narrow"/>
      <family val="2"/>
      <charset val="238"/>
    </font>
    <font>
      <sz val="10"/>
      <name val="Arial Narrow"/>
      <family val="2"/>
      <charset val="238"/>
    </font>
    <font>
      <b/>
      <u/>
      <sz val="11"/>
      <name val="Arial Narrow"/>
      <family val="2"/>
      <charset val="238"/>
    </font>
    <font>
      <sz val="8"/>
      <name val="Arial Narrow"/>
      <family val="2"/>
      <charset val="238"/>
    </font>
    <font>
      <b/>
      <sz val="11"/>
      <color rgb="FFFF0000"/>
      <name val="Arial Narrow"/>
      <family val="2"/>
      <charset val="238"/>
    </font>
    <font>
      <sz val="11"/>
      <color rgb="FFFF0000"/>
      <name val="Arial Narrow"/>
      <family val="2"/>
      <charset val="238"/>
    </font>
    <font>
      <sz val="9"/>
      <name val="Arial Narrow"/>
      <family val="2"/>
      <charset val="238"/>
    </font>
    <font>
      <sz val="11"/>
      <color theme="1"/>
      <name val="Arial Narrow"/>
      <family val="2"/>
      <charset val="238"/>
    </font>
    <font>
      <sz val="10"/>
      <color theme="1"/>
      <name val="Arial Narrow"/>
      <family val="2"/>
      <charset val="238"/>
    </font>
    <font>
      <b/>
      <sz val="10"/>
      <name val="Arial Narrow"/>
      <family val="2"/>
      <charset val="238"/>
    </font>
    <font>
      <sz val="11"/>
      <color rgb="FF000000"/>
      <name val="Arial Narrow"/>
      <family val="2"/>
      <charset val="238"/>
    </font>
    <font>
      <sz val="11"/>
      <name val="Calibri"/>
      <family val="2"/>
      <charset val="238"/>
    </font>
    <font>
      <b/>
      <sz val="11"/>
      <color theme="0"/>
      <name val="Arial Narrow"/>
      <family val="2"/>
      <charset val="238"/>
    </font>
    <font>
      <u/>
      <sz val="11"/>
      <name val="Arial Narrow"/>
      <family val="2"/>
      <charset val="238"/>
    </font>
    <font>
      <sz val="11"/>
      <color indexed="10"/>
      <name val="Arial Narrow"/>
      <family val="2"/>
      <charset val="238"/>
    </font>
    <font>
      <sz val="12"/>
      <name val="Arial Narrow"/>
      <family val="2"/>
      <charset val="238"/>
    </font>
    <font>
      <sz val="11"/>
      <color rgb="FF0070C0"/>
      <name val="Arial Narrow"/>
      <family val="2"/>
      <charset val="238"/>
    </font>
    <font>
      <sz val="11"/>
      <color rgb="FFFF0000"/>
      <name val="Arial Narrow"/>
      <family val="2"/>
    </font>
    <font>
      <sz val="10"/>
      <name val="Arial"/>
      <family val="2"/>
      <charset val="238"/>
    </font>
    <font>
      <sz val="10"/>
      <color theme="1"/>
      <name val="Arial"/>
      <family val="2"/>
      <charset val="238"/>
    </font>
    <font>
      <b/>
      <sz val="11"/>
      <color rgb="FF92D050"/>
      <name val="Arial Narrow"/>
      <family val="2"/>
      <charset val="238"/>
    </font>
    <font>
      <sz val="11"/>
      <color rgb="FF92D050"/>
      <name val="Arial Narrow"/>
      <family val="2"/>
      <charset val="238"/>
    </font>
    <font>
      <sz val="11"/>
      <name val="Arial"/>
      <family val="2"/>
      <charset val="238"/>
    </font>
    <font>
      <sz val="11"/>
      <color theme="1"/>
      <name val="Arial"/>
      <family val="2"/>
      <charset val="238"/>
    </font>
    <font>
      <b/>
      <sz val="11"/>
      <color theme="1"/>
      <name val="Arial Narrow"/>
      <family val="2"/>
      <charset val="238"/>
    </font>
    <font>
      <b/>
      <sz val="18"/>
      <name val="Arial Narrow"/>
      <family val="2"/>
      <charset val="238"/>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1" tint="0.499984740745262"/>
        <bgColor indexed="64"/>
      </patternFill>
    </fill>
  </fills>
  <borders count="3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bottom style="double">
        <color indexed="64"/>
      </bottom>
      <diagonal/>
    </border>
    <border>
      <left style="medium">
        <color indexed="8"/>
      </left>
      <right style="medium">
        <color indexed="8"/>
      </right>
      <top style="medium">
        <color indexed="8"/>
      </top>
      <bottom style="medium">
        <color indexed="8"/>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top style="thin">
        <color theme="0" tint="-0.14999847407452621"/>
      </top>
      <bottom/>
      <diagonal/>
    </border>
    <border>
      <left style="thin">
        <color theme="0" tint="-0.14999847407452621"/>
      </left>
      <right style="thin">
        <color theme="0" tint="-0.14999847407452621"/>
      </right>
      <top style="thin">
        <color indexed="64"/>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indexed="64"/>
      </top>
      <bottom style="thin">
        <color theme="0" tint="-0.14999847407452621"/>
      </bottom>
      <diagonal/>
    </border>
    <border>
      <left style="thin">
        <color theme="0" tint="-0.14999847407452621"/>
      </left>
      <right style="thin">
        <color theme="0" tint="-0.14999847407452621"/>
      </right>
      <top/>
      <bottom/>
      <diagonal/>
    </border>
    <border>
      <left/>
      <right/>
      <top style="thin">
        <color theme="0" tint="-0.14999847407452621"/>
      </top>
      <bottom style="thin">
        <color indexed="64"/>
      </bottom>
      <diagonal/>
    </border>
  </borders>
  <cellStyleXfs count="3">
    <xf numFmtId="0" fontId="0" fillId="0" borderId="0"/>
    <xf numFmtId="165" fontId="3" fillId="0" borderId="0" applyFont="0" applyFill="0" applyBorder="0" applyAlignment="0" applyProtection="0"/>
    <xf numFmtId="164" fontId="3" fillId="0" borderId="0" applyFont="0" applyFill="0" applyBorder="0" applyAlignment="0" applyProtection="0"/>
  </cellStyleXfs>
  <cellXfs count="443">
    <xf numFmtId="0" fontId="0" fillId="0" borderId="0" xfId="0"/>
    <xf numFmtId="0" fontId="0" fillId="0" borderId="0" xfId="0" applyAlignment="1">
      <alignment horizontal="center" vertical="center"/>
    </xf>
    <xf numFmtId="0" fontId="0" fillId="0" borderId="0" xfId="0" applyAlignment="1">
      <alignment horizontal="left" vertical="top"/>
    </xf>
    <xf numFmtId="0" fontId="0" fillId="0" borderId="0" xfId="0" applyAlignment="1">
      <alignment horizontal="center" vertical="center" wrapText="1"/>
    </xf>
    <xf numFmtId="0" fontId="0" fillId="0" borderId="0" xfId="0" applyAlignment="1">
      <alignment horizontal="justify"/>
    </xf>
    <xf numFmtId="4" fontId="0" fillId="0" borderId="0" xfId="0" applyNumberFormat="1" applyAlignment="1">
      <alignment horizontal="center" vertical="center" wrapText="1"/>
    </xf>
    <xf numFmtId="0" fontId="0" fillId="0" borderId="0" xfId="0" applyAlignment="1">
      <alignment horizontal="justify" vertical="justify" wrapText="1"/>
    </xf>
    <xf numFmtId="2" fontId="4" fillId="0" borderId="0" xfId="0" applyNumberFormat="1" applyFont="1" applyAlignment="1">
      <alignment horizontal="left" vertical="top"/>
    </xf>
    <xf numFmtId="0" fontId="4" fillId="0" borderId="0" xfId="0" applyFont="1" applyAlignment="1">
      <alignment horizontal="left" vertical="top"/>
    </xf>
    <xf numFmtId="2" fontId="4" fillId="0" borderId="0" xfId="0" applyNumberFormat="1" applyFont="1" applyAlignment="1">
      <alignment horizontal="center" vertical="top" wrapText="1"/>
    </xf>
    <xf numFmtId="0" fontId="6" fillId="0" borderId="0" xfId="0" applyFont="1"/>
    <xf numFmtId="2" fontId="6" fillId="0" borderId="0" xfId="0" applyNumberFormat="1" applyFont="1" applyAlignment="1">
      <alignment horizontal="center" vertical="center" wrapText="1"/>
    </xf>
    <xf numFmtId="0" fontId="6" fillId="0" borderId="0" xfId="0" applyFont="1" applyAlignment="1">
      <alignment horizontal="justify" vertical="justify" wrapText="1"/>
    </xf>
    <xf numFmtId="2" fontId="6" fillId="0" borderId="0" xfId="0" applyNumberFormat="1" applyFont="1" applyAlignment="1">
      <alignment horizontal="justify" vertical="justify" wrapText="1"/>
    </xf>
    <xf numFmtId="0" fontId="6" fillId="0" borderId="0" xfId="0" applyFont="1" applyAlignment="1">
      <alignment horizontal="center" vertical="center"/>
    </xf>
    <xf numFmtId="0" fontId="8" fillId="0" borderId="0" xfId="0" applyFont="1"/>
    <xf numFmtId="0" fontId="4" fillId="0" borderId="0" xfId="0" applyFont="1" applyAlignment="1">
      <alignment vertical="distributed"/>
    </xf>
    <xf numFmtId="0" fontId="6" fillId="0" borderId="0" xfId="0" applyFont="1" applyAlignment="1">
      <alignment horizontal="justify" vertical="top" wrapText="1"/>
    </xf>
    <xf numFmtId="4" fontId="6" fillId="0" borderId="0" xfId="0" applyNumberFormat="1" applyFont="1" applyAlignment="1">
      <alignment horizontal="center" vertical="center" wrapText="1"/>
    </xf>
    <xf numFmtId="0" fontId="6" fillId="0" borderId="0" xfId="0" applyFont="1" applyAlignment="1">
      <alignment horizontal="justify" vertical="top"/>
    </xf>
    <xf numFmtId="0" fontId="10" fillId="0" borderId="0" xfId="0" applyFont="1" applyAlignment="1">
      <alignment horizontal="justify" vertical="top"/>
    </xf>
    <xf numFmtId="2" fontId="6" fillId="0" borderId="0" xfId="0" applyNumberFormat="1" applyFont="1" applyAlignment="1">
      <alignment horizontal="left" vertical="top" wrapText="1"/>
    </xf>
    <xf numFmtId="49" fontId="6" fillId="0" borderId="0" xfId="0" applyNumberFormat="1" applyFont="1" applyAlignment="1">
      <alignment horizontal="center" vertical="center"/>
    </xf>
    <xf numFmtId="0" fontId="6" fillId="0" borderId="0" xfId="0" applyFont="1" applyAlignment="1">
      <alignment horizontal="justify" vertical="center"/>
    </xf>
    <xf numFmtId="0" fontId="5" fillId="0" borderId="0" xfId="0" applyFont="1" applyAlignment="1">
      <alignment horizontal="justify" vertical="center"/>
    </xf>
    <xf numFmtId="0" fontId="4"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alignment horizontal="center" vertical="center" wrapText="1"/>
    </xf>
    <xf numFmtId="0" fontId="9" fillId="0" borderId="0" xfId="0" applyFont="1"/>
    <xf numFmtId="0" fontId="6" fillId="0" borderId="0" xfId="0" applyFont="1" applyAlignment="1">
      <alignment vertical="distributed" wrapText="1"/>
    </xf>
    <xf numFmtId="0" fontId="4" fillId="0" borderId="0" xfId="0" applyFont="1" applyAlignment="1">
      <alignment vertical="distributed" wrapText="1"/>
    </xf>
    <xf numFmtId="4" fontId="6" fillId="0" borderId="0" xfId="0" applyNumberFormat="1" applyFont="1" applyAlignment="1">
      <alignment horizontal="center" vertical="center"/>
    </xf>
    <xf numFmtId="2" fontId="4" fillId="0" borderId="0" xfId="0" applyNumberFormat="1" applyFont="1" applyAlignment="1">
      <alignment horizontal="left" vertical="top" wrapText="1"/>
    </xf>
    <xf numFmtId="0" fontId="4" fillId="0" borderId="0" xfId="0" applyFont="1"/>
    <xf numFmtId="2" fontId="4" fillId="0" borderId="0" xfId="0" applyNumberFormat="1" applyFont="1" applyAlignment="1">
      <alignment horizontal="justify" vertical="top" wrapText="1"/>
    </xf>
    <xf numFmtId="0" fontId="4" fillId="0" borderId="0" xfId="0" applyFont="1" applyAlignment="1">
      <alignment horizontal="justify" vertical="justify" wrapText="1"/>
    </xf>
    <xf numFmtId="0" fontId="4" fillId="0" borderId="0" xfId="0" applyFont="1" applyAlignment="1">
      <alignment horizontal="justify" vertical="justify"/>
    </xf>
    <xf numFmtId="166" fontId="6" fillId="0" borderId="0" xfId="0" applyNumberFormat="1" applyFont="1" applyAlignment="1">
      <alignment horizontal="center"/>
    </xf>
    <xf numFmtId="166" fontId="6" fillId="0" borderId="0" xfId="0" applyNumberFormat="1" applyFont="1" applyAlignment="1">
      <alignment horizontal="center" wrapText="1"/>
    </xf>
    <xf numFmtId="166" fontId="6" fillId="0" borderId="0" xfId="0" applyNumberFormat="1" applyFont="1" applyAlignment="1">
      <alignment horizontal="center" vertical="center" wrapText="1"/>
    </xf>
    <xf numFmtId="166" fontId="6" fillId="0" borderId="0" xfId="0" applyNumberFormat="1" applyFont="1" applyAlignment="1">
      <alignment horizontal="center" vertical="top"/>
    </xf>
    <xf numFmtId="0" fontId="13" fillId="0" borderId="0" xfId="0" applyFont="1" applyAlignment="1">
      <alignment horizontal="center" vertical="center"/>
    </xf>
    <xf numFmtId="4" fontId="13" fillId="0" borderId="0" xfId="0" applyNumberFormat="1" applyFont="1" applyAlignment="1">
      <alignment horizontal="center" vertical="center"/>
    </xf>
    <xf numFmtId="3" fontId="6" fillId="0" borderId="0" xfId="0" applyNumberFormat="1" applyFont="1" applyAlignment="1">
      <alignment horizontal="center" vertical="center"/>
    </xf>
    <xf numFmtId="0" fontId="6" fillId="0" borderId="0" xfId="0" applyFont="1" applyAlignment="1">
      <alignment horizontal="left" vertical="top" wrapText="1"/>
    </xf>
    <xf numFmtId="4" fontId="6" fillId="0" borderId="0" xfId="0" applyNumberFormat="1" applyFont="1" applyAlignment="1">
      <alignment horizontal="center"/>
    </xf>
    <xf numFmtId="0" fontId="6" fillId="0" borderId="0" xfId="0" applyFont="1" applyAlignment="1">
      <alignment horizontal="justify"/>
    </xf>
    <xf numFmtId="0" fontId="6" fillId="0" borderId="0" xfId="0" applyFont="1" applyAlignment="1">
      <alignment horizontal="left" vertical="top"/>
    </xf>
    <xf numFmtId="2" fontId="6" fillId="0" borderId="0" xfId="0" applyNumberFormat="1" applyFont="1" applyAlignment="1">
      <alignment horizontal="left" vertical="top"/>
    </xf>
    <xf numFmtId="0" fontId="6" fillId="0" borderId="0" xfId="0" applyFont="1" applyAlignment="1">
      <alignment vertical="distributed"/>
    </xf>
    <xf numFmtId="14" fontId="4" fillId="0" borderId="0" xfId="0" applyNumberFormat="1" applyFont="1" applyAlignment="1">
      <alignment horizontal="center" vertical="center"/>
    </xf>
    <xf numFmtId="49" fontId="4" fillId="0" borderId="0" xfId="0" applyNumberFormat="1" applyFont="1" applyAlignment="1">
      <alignment vertical="top"/>
    </xf>
    <xf numFmtId="0" fontId="4" fillId="0" borderId="0" xfId="0" applyFont="1" applyAlignment="1">
      <alignment horizontal="left"/>
    </xf>
    <xf numFmtId="0" fontId="6" fillId="0" borderId="0" xfId="0" applyFont="1" applyAlignment="1">
      <alignment horizontal="left" vertical="center" wrapText="1"/>
    </xf>
    <xf numFmtId="49" fontId="6" fillId="0" borderId="0" xfId="0" applyNumberFormat="1" applyFont="1" applyAlignment="1">
      <alignment horizontal="center" vertical="center" wrapText="1"/>
    </xf>
    <xf numFmtId="0" fontId="6" fillId="0" borderId="6" xfId="0" applyFont="1" applyBorder="1"/>
    <xf numFmtId="0" fontId="14" fillId="0" borderId="6" xfId="0" applyFont="1" applyBorder="1" applyAlignment="1">
      <alignment horizontal="center" vertical="center" wrapText="1"/>
    </xf>
    <xf numFmtId="41" fontId="4" fillId="0" borderId="0" xfId="1" applyNumberFormat="1" applyFont="1" applyBorder="1" applyAlignment="1">
      <alignment horizontal="center" vertical="center"/>
    </xf>
    <xf numFmtId="41" fontId="4" fillId="0" borderId="0" xfId="2" applyNumberFormat="1" applyFont="1" applyAlignment="1">
      <alignment horizontal="justify" vertical="justify"/>
    </xf>
    <xf numFmtId="0" fontId="15" fillId="0" borderId="0" xfId="0" applyFont="1" applyAlignment="1">
      <alignment horizontal="center" vertical="center"/>
    </xf>
    <xf numFmtId="0" fontId="16" fillId="0" borderId="0" xfId="0" applyFont="1"/>
    <xf numFmtId="4" fontId="16" fillId="0" borderId="0" xfId="0" applyNumberFormat="1" applyFont="1" applyAlignment="1">
      <alignment horizontal="center"/>
    </xf>
    <xf numFmtId="4" fontId="16" fillId="0" borderId="0" xfId="0" applyNumberFormat="1" applyFont="1"/>
    <xf numFmtId="0" fontId="4" fillId="0" borderId="0" xfId="0" applyFont="1" applyAlignment="1">
      <alignment horizontal="center" vertical="center"/>
    </xf>
    <xf numFmtId="0" fontId="6" fillId="0" borderId="0" xfId="0" applyFont="1" applyAlignment="1">
      <alignment horizontal="justify" vertical="justify"/>
    </xf>
    <xf numFmtId="0" fontId="6" fillId="0" borderId="0" xfId="0" applyFont="1" applyAlignment="1">
      <alignment horizontal="right"/>
    </xf>
    <xf numFmtId="0" fontId="6" fillId="0" borderId="0" xfId="0" applyFont="1" applyAlignment="1">
      <alignment horizontal="right" vertical="justify"/>
    </xf>
    <xf numFmtId="0" fontId="13" fillId="0" borderId="0" xfId="0" applyFont="1"/>
    <xf numFmtId="4" fontId="9" fillId="0" borderId="0" xfId="0" applyNumberFormat="1" applyFont="1" applyAlignment="1">
      <alignment horizontal="center"/>
    </xf>
    <xf numFmtId="4" fontId="9" fillId="0" borderId="0" xfId="0" applyNumberFormat="1" applyFont="1"/>
    <xf numFmtId="49" fontId="4" fillId="0" borderId="0" xfId="0" applyNumberFormat="1" applyFont="1" applyAlignment="1">
      <alignment horizontal="justify" vertical="justify"/>
    </xf>
    <xf numFmtId="4" fontId="13" fillId="0" borderId="0" xfId="0" applyNumberFormat="1" applyFont="1" applyAlignment="1">
      <alignment horizontal="center" vertical="center" wrapText="1"/>
    </xf>
    <xf numFmtId="4" fontId="6" fillId="0" borderId="0" xfId="0" applyNumberFormat="1" applyFont="1" applyAlignment="1">
      <alignment horizontal="center" wrapText="1"/>
    </xf>
    <xf numFmtId="166" fontId="6" fillId="0" borderId="5" xfId="0" applyNumberFormat="1" applyFont="1" applyBorder="1" applyAlignment="1">
      <alignment horizontal="center" wrapText="1"/>
    </xf>
    <xf numFmtId="2" fontId="13" fillId="0" borderId="0" xfId="0" applyNumberFormat="1" applyFont="1" applyAlignment="1">
      <alignment horizontal="left" vertical="top"/>
    </xf>
    <xf numFmtId="0" fontId="13" fillId="0" borderId="0" xfId="0" applyFont="1" applyAlignment="1">
      <alignment vertical="distributed"/>
    </xf>
    <xf numFmtId="0" fontId="17" fillId="0" borderId="0" xfId="0" applyFont="1"/>
    <xf numFmtId="4" fontId="17" fillId="0" borderId="0" xfId="0" applyNumberFormat="1" applyFont="1" applyAlignment="1">
      <alignment horizontal="center"/>
    </xf>
    <xf numFmtId="4" fontId="17" fillId="0" borderId="0" xfId="0" applyNumberFormat="1" applyFont="1"/>
    <xf numFmtId="0" fontId="4" fillId="0" borderId="0" xfId="0" applyFont="1" applyAlignment="1">
      <alignment horizontal="left" vertical="center"/>
    </xf>
    <xf numFmtId="0" fontId="18" fillId="0" borderId="0" xfId="0" applyFont="1" applyAlignment="1">
      <alignment horizontal="left" vertical="top" wrapText="1"/>
    </xf>
    <xf numFmtId="4" fontId="6" fillId="0" borderId="5" xfId="0" applyNumberFormat="1" applyFont="1" applyBorder="1" applyAlignment="1">
      <alignment horizontal="center" wrapText="1"/>
    </xf>
    <xf numFmtId="0" fontId="4" fillId="0" borderId="0" xfId="0" applyFont="1" applyAlignment="1">
      <alignment horizontal="left" vertical="center" wrapText="1"/>
    </xf>
    <xf numFmtId="0" fontId="18" fillId="0" borderId="0" xfId="0" applyFont="1" applyAlignment="1">
      <alignment vertical="top" wrapText="1"/>
    </xf>
    <xf numFmtId="16" fontId="4" fillId="0" borderId="0" xfId="0" applyNumberFormat="1" applyFont="1" applyAlignment="1">
      <alignment horizontal="center" vertical="center"/>
    </xf>
    <xf numFmtId="0" fontId="6" fillId="0" borderId="3" xfId="0" applyFont="1" applyBorder="1"/>
    <xf numFmtId="0" fontId="4" fillId="0" borderId="3" xfId="0" applyFont="1" applyBorder="1" applyAlignment="1">
      <alignment horizontal="center" vertical="center"/>
    </xf>
    <xf numFmtId="0" fontId="4" fillId="0" borderId="1" xfId="0" applyFont="1" applyBorder="1" applyAlignment="1">
      <alignment vertical="distributed"/>
    </xf>
    <xf numFmtId="0" fontId="6" fillId="0" borderId="1" xfId="0" applyFont="1" applyBorder="1" applyAlignment="1">
      <alignment horizontal="center" vertical="center"/>
    </xf>
    <xf numFmtId="0" fontId="4" fillId="0" borderId="0" xfId="0" applyFont="1" applyAlignment="1">
      <alignment wrapText="1"/>
    </xf>
    <xf numFmtId="0" fontId="10" fillId="0" borderId="0" xfId="0" applyFont="1" applyAlignment="1">
      <alignment wrapText="1"/>
    </xf>
    <xf numFmtId="0" fontId="6" fillId="0" borderId="0" xfId="0" applyFont="1" applyAlignment="1">
      <alignment wrapText="1"/>
    </xf>
    <xf numFmtId="0" fontId="4" fillId="0" borderId="0" xfId="0" applyFont="1" applyAlignment="1">
      <alignment horizontal="justify" wrapText="1"/>
    </xf>
    <xf numFmtId="0" fontId="6" fillId="0" borderId="0" xfId="0" applyFont="1" applyAlignment="1">
      <alignment horizontal="justify" wrapText="1"/>
    </xf>
    <xf numFmtId="0" fontId="4" fillId="0" borderId="0" xfId="0" applyFont="1" applyAlignment="1">
      <alignment horizontal="justify"/>
    </xf>
    <xf numFmtId="2" fontId="4" fillId="0" borderId="0" xfId="0" applyNumberFormat="1" applyFont="1" applyAlignment="1">
      <alignment horizontal="center" vertical="center"/>
    </xf>
    <xf numFmtId="1" fontId="15" fillId="0" borderId="0" xfId="0" applyNumberFormat="1" applyFont="1" applyAlignment="1">
      <alignment horizontal="center" vertical="center"/>
    </xf>
    <xf numFmtId="2" fontId="6" fillId="0" borderId="0" xfId="0" applyNumberFormat="1" applyFont="1" applyAlignment="1">
      <alignment horizontal="center" vertical="center"/>
    </xf>
    <xf numFmtId="1" fontId="6" fillId="0" borderId="0" xfId="0" applyNumberFormat="1" applyFont="1" applyAlignment="1">
      <alignment horizontal="center" vertical="center"/>
    </xf>
    <xf numFmtId="1" fontId="4" fillId="0" borderId="0" xfId="0" applyNumberFormat="1" applyFont="1" applyAlignment="1">
      <alignment horizontal="center" vertical="center"/>
    </xf>
    <xf numFmtId="2" fontId="15" fillId="0" borderId="0" xfId="0" applyNumberFormat="1" applyFont="1" applyAlignment="1">
      <alignment horizontal="center" vertical="center"/>
    </xf>
    <xf numFmtId="166" fontId="0" fillId="0" borderId="21" xfId="0" applyNumberFormat="1" applyBorder="1" applyAlignment="1">
      <alignment horizontal="center" vertical="center"/>
    </xf>
    <xf numFmtId="166" fontId="0" fillId="0" borderId="22" xfId="0" applyNumberFormat="1" applyBorder="1" applyAlignment="1">
      <alignment horizontal="center" vertical="center"/>
    </xf>
    <xf numFmtId="166" fontId="0" fillId="0" borderId="23" xfId="0" applyNumberFormat="1" applyBorder="1" applyAlignment="1">
      <alignment horizontal="center" vertical="center"/>
    </xf>
    <xf numFmtId="4" fontId="6" fillId="0" borderId="1" xfId="0" applyNumberFormat="1" applyFont="1" applyBorder="1" applyAlignment="1">
      <alignment horizontal="center" vertical="center"/>
    </xf>
    <xf numFmtId="166" fontId="4" fillId="0" borderId="0" xfId="0" applyNumberFormat="1" applyFont="1" applyAlignment="1">
      <alignment horizontal="center" vertical="center"/>
    </xf>
    <xf numFmtId="166" fontId="20" fillId="0" borderId="0" xfId="0" applyNumberFormat="1" applyFont="1" applyAlignment="1">
      <alignment horizontal="center" vertical="center"/>
    </xf>
    <xf numFmtId="1" fontId="9" fillId="0" borderId="0" xfId="0" applyNumberFormat="1" applyFont="1" applyAlignment="1">
      <alignment horizontal="center" vertical="center"/>
    </xf>
    <xf numFmtId="0" fontId="15" fillId="0" borderId="0" xfId="0" applyFont="1"/>
    <xf numFmtId="1" fontId="16" fillId="0" borderId="0" xfId="0" applyNumberFormat="1" applyFont="1" applyAlignment="1">
      <alignment horizontal="center" vertical="center"/>
    </xf>
    <xf numFmtId="4" fontId="16" fillId="0" borderId="5" xfId="0" applyNumberFormat="1" applyFont="1" applyBorder="1" applyAlignment="1">
      <alignment horizontal="center"/>
    </xf>
    <xf numFmtId="2" fontId="4" fillId="0" borderId="0" xfId="0" applyNumberFormat="1" applyFont="1" applyAlignment="1">
      <alignment horizontal="justify" vertical="top"/>
    </xf>
    <xf numFmtId="4" fontId="16" fillId="0" borderId="0" xfId="0" applyNumberFormat="1" applyFont="1" applyAlignment="1">
      <alignment horizontal="center" vertical="top"/>
    </xf>
    <xf numFmtId="4" fontId="16" fillId="0" borderId="0" xfId="0" applyNumberFormat="1" applyFont="1" applyAlignment="1">
      <alignment vertical="top"/>
    </xf>
    <xf numFmtId="0" fontId="4" fillId="0" borderId="3" xfId="0" applyFont="1" applyBorder="1" applyAlignment="1">
      <alignment horizontal="left" vertical="top"/>
    </xf>
    <xf numFmtId="0" fontId="4" fillId="0" borderId="7" xfId="0" applyFont="1" applyBorder="1" applyAlignment="1">
      <alignment vertical="distributed"/>
    </xf>
    <xf numFmtId="0" fontId="4" fillId="0" borderId="1" xfId="0" applyFont="1" applyBorder="1" applyAlignment="1">
      <alignment horizontal="center" vertical="center"/>
    </xf>
    <xf numFmtId="4" fontId="4" fillId="0" borderId="1" xfId="0" applyNumberFormat="1" applyFont="1" applyBorder="1" applyAlignment="1">
      <alignment horizontal="center" vertical="center"/>
    </xf>
    <xf numFmtId="0" fontId="11" fillId="0" borderId="0" xfId="0" applyFont="1" applyAlignment="1">
      <alignment horizontal="justify" vertical="top" wrapText="1"/>
    </xf>
    <xf numFmtId="0" fontId="11" fillId="0" borderId="0" xfId="0" applyFont="1" applyAlignment="1">
      <alignment horizontal="center" vertical="center" wrapText="1"/>
    </xf>
    <xf numFmtId="166" fontId="11" fillId="0" borderId="0" xfId="0" applyNumberFormat="1" applyFont="1" applyAlignment="1">
      <alignment horizontal="center" wrapText="1"/>
    </xf>
    <xf numFmtId="4" fontId="11" fillId="0" borderId="0" xfId="0" applyNumberFormat="1" applyFont="1" applyAlignment="1">
      <alignment horizontal="center" vertical="center" wrapText="1"/>
    </xf>
    <xf numFmtId="0" fontId="4" fillId="0" borderId="0" xfId="0" applyFont="1" applyAlignment="1">
      <alignment horizontal="justify" vertical="top"/>
    </xf>
    <xf numFmtId="0" fontId="4" fillId="0" borderId="0" xfId="0" applyFont="1" applyAlignment="1">
      <alignment horizontal="justify" vertical="top" wrapText="1"/>
    </xf>
    <xf numFmtId="0" fontId="6" fillId="0" borderId="0" xfId="0" applyFont="1" applyAlignment="1">
      <alignment horizontal="center" wrapText="1"/>
    </xf>
    <xf numFmtId="4" fontId="4" fillId="0" borderId="0" xfId="0" applyNumberFormat="1" applyFont="1" applyAlignment="1">
      <alignment horizontal="center" vertical="center"/>
    </xf>
    <xf numFmtId="16" fontId="6" fillId="0" borderId="0" xfId="0" applyNumberFormat="1" applyFont="1" applyAlignment="1">
      <alignment horizontal="justify" vertical="center" wrapText="1"/>
    </xf>
    <xf numFmtId="1" fontId="17" fillId="0" borderId="0" xfId="0" applyNumberFormat="1" applyFont="1" applyAlignment="1">
      <alignment horizontal="center" vertical="center"/>
    </xf>
    <xf numFmtId="49" fontId="6" fillId="0" borderId="0" xfId="0" applyNumberFormat="1" applyFont="1" applyAlignment="1">
      <alignment horizontal="justify" vertical="top"/>
    </xf>
    <xf numFmtId="0" fontId="6" fillId="0" borderId="0" xfId="0" applyFont="1" applyAlignment="1" applyProtection="1">
      <alignment horizontal="justify" vertical="top"/>
      <protection locked="0"/>
    </xf>
    <xf numFmtId="0" fontId="17" fillId="0" borderId="0" xfId="0" applyFont="1" applyAlignment="1">
      <alignment horizontal="center"/>
    </xf>
    <xf numFmtId="16" fontId="4" fillId="0" borderId="0" xfId="0" applyNumberFormat="1" applyFont="1" applyAlignment="1">
      <alignment horizontal="justify" vertical="center" wrapText="1"/>
    </xf>
    <xf numFmtId="0" fontId="17" fillId="0" borderId="0" xfId="0" applyFont="1" applyAlignment="1">
      <alignment horizontal="center" vertical="center"/>
    </xf>
    <xf numFmtId="16" fontId="6" fillId="0" borderId="0" xfId="0" applyNumberFormat="1" applyFont="1" applyAlignment="1">
      <alignment horizontal="left" vertical="top" wrapText="1"/>
    </xf>
    <xf numFmtId="2" fontId="4" fillId="0" borderId="0" xfId="0" applyNumberFormat="1" applyFont="1" applyAlignment="1">
      <alignment horizontal="center" vertical="top"/>
    </xf>
    <xf numFmtId="0" fontId="4" fillId="0" borderId="0" xfId="0" applyFont="1" applyAlignment="1">
      <alignment horizontal="center" vertical="top"/>
    </xf>
    <xf numFmtId="0" fontId="12" fillId="0" borderId="0" xfId="0" applyFont="1" applyAlignment="1">
      <alignment horizontal="center" vertical="center"/>
    </xf>
    <xf numFmtId="0" fontId="6" fillId="0" borderId="0" xfId="0" applyFont="1" applyAlignment="1">
      <alignment horizontal="left" vertical="justify"/>
    </xf>
    <xf numFmtId="4" fontId="6" fillId="0" borderId="0" xfId="0" applyNumberFormat="1" applyFont="1" applyAlignment="1">
      <alignment horizontal="justify" vertical="top" wrapText="1"/>
    </xf>
    <xf numFmtId="166" fontId="6" fillId="0" borderId="0" xfId="0" applyNumberFormat="1" applyFont="1" applyAlignment="1">
      <alignment horizontal="right"/>
    </xf>
    <xf numFmtId="3" fontId="6" fillId="0" borderId="0" xfId="0" applyNumberFormat="1" applyFont="1" applyAlignment="1">
      <alignment horizontal="center" vertical="center" wrapText="1"/>
    </xf>
    <xf numFmtId="4" fontId="6" fillId="0" borderId="0" xfId="0" applyNumberFormat="1" applyFont="1" applyAlignment="1">
      <alignment horizontal="justify" vertical="justify" wrapText="1"/>
    </xf>
    <xf numFmtId="1" fontId="6" fillId="0" borderId="0" xfId="0" applyNumberFormat="1" applyFont="1" applyAlignment="1">
      <alignment horizontal="center" vertical="center" wrapText="1"/>
    </xf>
    <xf numFmtId="2" fontId="4" fillId="0" borderId="0" xfId="0" applyNumberFormat="1" applyFont="1" applyAlignment="1">
      <alignment horizontal="justify" vertical="justify" wrapText="1"/>
    </xf>
    <xf numFmtId="0" fontId="22" fillId="0" borderId="0" xfId="0" applyFont="1" applyAlignment="1">
      <alignment horizontal="center" vertical="center" wrapText="1"/>
    </xf>
    <xf numFmtId="4" fontId="22" fillId="0" borderId="0" xfId="0" applyNumberFormat="1" applyFont="1" applyAlignment="1">
      <alignment horizontal="center" vertical="center" wrapText="1"/>
    </xf>
    <xf numFmtId="0" fontId="6" fillId="0" borderId="0" xfId="0" applyFont="1" applyAlignment="1">
      <alignment horizontal="center"/>
    </xf>
    <xf numFmtId="2" fontId="6" fillId="0" borderId="0" xfId="0" applyNumberFormat="1" applyFont="1" applyAlignment="1">
      <alignment vertical="distributed"/>
    </xf>
    <xf numFmtId="0" fontId="23" fillId="0" borderId="0" xfId="0" applyFont="1"/>
    <xf numFmtId="4" fontId="23" fillId="0" borderId="0" xfId="0" applyNumberFormat="1" applyFont="1" applyAlignment="1">
      <alignment horizontal="center" vertical="center"/>
    </xf>
    <xf numFmtId="4" fontId="6" fillId="0" borderId="0" xfId="0" applyNumberFormat="1" applyFont="1" applyAlignment="1">
      <alignment horizontal="left" vertical="top" wrapText="1"/>
    </xf>
    <xf numFmtId="2" fontId="4" fillId="0" borderId="0" xfId="0" applyNumberFormat="1" applyFont="1" applyAlignment="1">
      <alignment horizontal="left" vertical="justify" wrapText="1"/>
    </xf>
    <xf numFmtId="4" fontId="0" fillId="0" borderId="0" xfId="0" applyNumberFormat="1" applyAlignment="1">
      <alignment horizontal="center" vertical="center"/>
    </xf>
    <xf numFmtId="0" fontId="4" fillId="0" borderId="8" xfId="0" applyFont="1" applyBorder="1" applyAlignment="1">
      <alignment horizontal="left" vertical="top"/>
    </xf>
    <xf numFmtId="0" fontId="4" fillId="0" borderId="0" xfId="0" applyFont="1" applyAlignment="1">
      <alignment horizontal="center" vertical="justify" wrapText="1"/>
    </xf>
    <xf numFmtId="2" fontId="4" fillId="0" borderId="0" xfId="0" applyNumberFormat="1" applyFont="1" applyAlignment="1">
      <alignment horizontal="center" vertical="justify" wrapText="1"/>
    </xf>
    <xf numFmtId="2" fontId="6" fillId="0" borderId="0" xfId="0" applyNumberFormat="1" applyFont="1" applyAlignment="1">
      <alignment horizontal="center" vertical="justify" wrapText="1"/>
    </xf>
    <xf numFmtId="0" fontId="4" fillId="0" borderId="8" xfId="0" applyFont="1" applyBorder="1" applyAlignment="1">
      <alignment vertical="distributed" wrapText="1"/>
    </xf>
    <xf numFmtId="2" fontId="8" fillId="3" borderId="0" xfId="0" applyNumberFormat="1" applyFont="1" applyFill="1" applyAlignment="1">
      <alignment horizontal="center" vertical="top"/>
    </xf>
    <xf numFmtId="0" fontId="23" fillId="3" borderId="0" xfId="0" applyFont="1" applyFill="1" applyAlignment="1">
      <alignment horizontal="center" vertical="center"/>
    </xf>
    <xf numFmtId="4" fontId="23" fillId="3" borderId="0" xfId="0" applyNumberFormat="1" applyFont="1" applyFill="1" applyAlignment="1">
      <alignment horizontal="center" vertical="center"/>
    </xf>
    <xf numFmtId="166" fontId="23" fillId="3" borderId="0" xfId="0" applyNumberFormat="1" applyFont="1" applyFill="1" applyAlignment="1">
      <alignment horizontal="center"/>
    </xf>
    <xf numFmtId="0" fontId="23" fillId="0" borderId="2" xfId="0" applyFont="1" applyBorder="1" applyAlignment="1">
      <alignment horizontal="center" vertical="center"/>
    </xf>
    <xf numFmtId="4" fontId="23" fillId="0" borderId="2" xfId="0" applyNumberFormat="1" applyFont="1" applyBorder="1" applyAlignment="1">
      <alignment horizontal="center" vertical="center"/>
    </xf>
    <xf numFmtId="0" fontId="6" fillId="3" borderId="0" xfId="0" applyFont="1" applyFill="1" applyAlignment="1">
      <alignment horizontal="center" vertical="center"/>
    </xf>
    <xf numFmtId="4" fontId="6" fillId="3" borderId="0" xfId="0" applyNumberFormat="1" applyFont="1" applyFill="1" applyAlignment="1">
      <alignment horizontal="center" vertical="center"/>
    </xf>
    <xf numFmtId="2" fontId="8" fillId="0" borderId="0" xfId="0" applyNumberFormat="1" applyFont="1" applyAlignment="1">
      <alignment horizontal="center" vertical="top"/>
    </xf>
    <xf numFmtId="0" fontId="23" fillId="0" borderId="0" xfId="0" applyFont="1" applyAlignment="1">
      <alignment horizontal="center" vertical="center"/>
    </xf>
    <xf numFmtId="166" fontId="8" fillId="0" borderId="0" xfId="0" applyNumberFormat="1" applyFont="1" applyAlignment="1">
      <alignment horizontal="center" vertical="center"/>
    </xf>
    <xf numFmtId="0" fontId="8" fillId="3" borderId="0" xfId="0" applyFont="1" applyFill="1" applyAlignment="1">
      <alignment horizontal="center" vertical="top"/>
    </xf>
    <xf numFmtId="2" fontId="6" fillId="0" borderId="0" xfId="0" applyNumberFormat="1" applyFont="1" applyAlignment="1">
      <alignment horizontal="center" vertical="top"/>
    </xf>
    <xf numFmtId="0" fontId="6" fillId="0" borderId="2" xfId="0" applyFont="1" applyBorder="1" applyAlignment="1">
      <alignment horizontal="center" vertical="center" wrapText="1"/>
    </xf>
    <xf numFmtId="4" fontId="6" fillId="0" borderId="2" xfId="0" applyNumberFormat="1" applyFont="1" applyBorder="1" applyAlignment="1">
      <alignment horizontal="center" vertical="center" wrapText="1"/>
    </xf>
    <xf numFmtId="2" fontId="6" fillId="0" borderId="0" xfId="0" applyNumberFormat="1" applyFont="1" applyAlignment="1">
      <alignment wrapText="1"/>
    </xf>
    <xf numFmtId="1" fontId="9" fillId="0" borderId="0" xfId="0" applyNumberFormat="1" applyFont="1" applyAlignment="1">
      <alignment horizontal="center" vertical="center" wrapText="1"/>
    </xf>
    <xf numFmtId="2" fontId="9" fillId="0" borderId="0" xfId="0" applyNumberFormat="1" applyFont="1" applyAlignment="1">
      <alignment wrapText="1"/>
    </xf>
    <xf numFmtId="4" fontId="9" fillId="0" borderId="0" xfId="0" applyNumberFormat="1" applyFont="1" applyAlignment="1">
      <alignment horizontal="center" wrapText="1"/>
    </xf>
    <xf numFmtId="4" fontId="9" fillId="0" borderId="0" xfId="0" applyNumberFormat="1" applyFont="1" applyAlignment="1">
      <alignment wrapText="1"/>
    </xf>
    <xf numFmtId="0" fontId="10" fillId="0" borderId="0" xfId="0" applyFont="1" applyAlignment="1">
      <alignment horizontal="justify"/>
    </xf>
    <xf numFmtId="49" fontId="6" fillId="0" borderId="0" xfId="0" applyNumberFormat="1" applyFont="1" applyAlignment="1">
      <alignment horizontal="right" vertical="justify"/>
    </xf>
    <xf numFmtId="4" fontId="9" fillId="0" borderId="0" xfId="0" applyNumberFormat="1" applyFont="1" applyAlignment="1">
      <alignment horizontal="left" vertical="top" wrapText="1"/>
    </xf>
    <xf numFmtId="2" fontId="4" fillId="0" borderId="0" xfId="0" applyNumberFormat="1" applyFont="1" applyAlignment="1">
      <alignment horizontal="center" vertical="center" wrapText="1"/>
    </xf>
    <xf numFmtId="2" fontId="6" fillId="0" borderId="0" xfId="0" applyNumberFormat="1" applyFont="1" applyAlignment="1">
      <alignment horizontal="right" vertical="justify" wrapText="1"/>
    </xf>
    <xf numFmtId="2" fontId="6" fillId="0" borderId="0" xfId="0" applyNumberFormat="1" applyFont="1" applyAlignment="1">
      <alignment horizontal="center"/>
    </xf>
    <xf numFmtId="0" fontId="9" fillId="0" borderId="0" xfId="0" applyFont="1" applyAlignment="1">
      <alignment horizontal="center" vertical="center"/>
    </xf>
    <xf numFmtId="4" fontId="15" fillId="0" borderId="0" xfId="0" applyNumberFormat="1" applyFont="1" applyAlignment="1">
      <alignment horizontal="center"/>
    </xf>
    <xf numFmtId="4" fontId="15" fillId="0" borderId="0" xfId="0" applyNumberFormat="1" applyFont="1"/>
    <xf numFmtId="0" fontId="4" fillId="0" borderId="25" xfId="0" applyFont="1" applyBorder="1" applyAlignment="1">
      <alignment horizontal="center" vertical="center"/>
    </xf>
    <xf numFmtId="0" fontId="6" fillId="0" borderId="25" xfId="0" applyFont="1" applyBorder="1" applyAlignment="1">
      <alignment horizontal="justify" vertical="justify"/>
    </xf>
    <xf numFmtId="0" fontId="15" fillId="0" borderId="25" xfId="0" applyFont="1" applyBorder="1"/>
    <xf numFmtId="1" fontId="15" fillId="0" borderId="25" xfId="0" applyNumberFormat="1" applyFont="1" applyBorder="1" applyAlignment="1">
      <alignment horizontal="center" vertical="center"/>
    </xf>
    <xf numFmtId="4" fontId="15" fillId="0" borderId="25" xfId="0" applyNumberFormat="1" applyFont="1" applyBorder="1" applyAlignment="1">
      <alignment horizontal="center"/>
    </xf>
    <xf numFmtId="4" fontId="15" fillId="0" borderId="25" xfId="0" applyNumberFormat="1" applyFont="1" applyBorder="1"/>
    <xf numFmtId="0" fontId="4" fillId="3" borderId="0" xfId="0" applyFont="1" applyFill="1" applyAlignment="1">
      <alignment horizontal="center" vertical="justify"/>
    </xf>
    <xf numFmtId="2" fontId="4" fillId="3" borderId="0" xfId="0" applyNumberFormat="1" applyFont="1" applyFill="1" applyAlignment="1">
      <alignment horizontal="left" vertical="top"/>
    </xf>
    <xf numFmtId="166" fontId="6" fillId="3" borderId="0" xfId="0" applyNumberFormat="1" applyFont="1" applyFill="1" applyAlignment="1">
      <alignment horizontal="center"/>
    </xf>
    <xf numFmtId="0" fontId="4" fillId="3" borderId="0" xfId="0" applyFont="1" applyFill="1" applyAlignment="1">
      <alignment horizontal="center" vertical="center"/>
    </xf>
    <xf numFmtId="0" fontId="4" fillId="3" borderId="0" xfId="0" applyFont="1" applyFill="1" applyAlignment="1">
      <alignment horizontal="justify" vertical="justify"/>
    </xf>
    <xf numFmtId="0" fontId="15" fillId="3" borderId="0" xfId="0" applyFont="1" applyFill="1"/>
    <xf numFmtId="1" fontId="16" fillId="3" borderId="0" xfId="0" applyNumberFormat="1" applyFont="1" applyFill="1" applyAlignment="1">
      <alignment horizontal="center" vertical="center"/>
    </xf>
    <xf numFmtId="0" fontId="16" fillId="3" borderId="0" xfId="0" applyFont="1" applyFill="1"/>
    <xf numFmtId="4" fontId="16" fillId="3" borderId="0" xfId="0" applyNumberFormat="1" applyFont="1" applyFill="1" applyAlignment="1">
      <alignment horizontal="center"/>
    </xf>
    <xf numFmtId="4" fontId="16" fillId="3" borderId="0" xfId="0" applyNumberFormat="1" applyFont="1" applyFill="1"/>
    <xf numFmtId="0" fontId="8" fillId="3" borderId="0" xfId="0" applyFont="1" applyFill="1" applyAlignment="1">
      <alignment horizontal="center" vertical="center"/>
    </xf>
    <xf numFmtId="0" fontId="15" fillId="3" borderId="0" xfId="0" applyFont="1" applyFill="1" applyAlignment="1">
      <alignment horizontal="center" vertical="center"/>
    </xf>
    <xf numFmtId="1" fontId="15" fillId="3" borderId="0" xfId="0" applyNumberFormat="1" applyFont="1" applyFill="1" applyAlignment="1">
      <alignment horizontal="center" vertical="center"/>
    </xf>
    <xf numFmtId="2" fontId="8" fillId="3" borderId="0" xfId="0" applyNumberFormat="1" applyFont="1" applyFill="1" applyAlignment="1">
      <alignment horizontal="left" vertical="top"/>
    </xf>
    <xf numFmtId="0" fontId="4" fillId="3" borderId="0" xfId="0" applyFont="1" applyFill="1" applyAlignment="1">
      <alignment horizontal="justify" vertical="top"/>
    </xf>
    <xf numFmtId="4" fontId="4" fillId="3" borderId="0" xfId="0" applyNumberFormat="1" applyFont="1" applyFill="1" applyAlignment="1">
      <alignment horizontal="center" vertical="center"/>
    </xf>
    <xf numFmtId="166" fontId="4" fillId="3" borderId="0" xfId="0" applyNumberFormat="1" applyFont="1" applyFill="1" applyAlignment="1">
      <alignment horizontal="center"/>
    </xf>
    <xf numFmtId="0" fontId="0" fillId="4" borderId="0" xfId="0" applyFill="1"/>
    <xf numFmtId="0" fontId="0" fillId="0" borderId="0" xfId="0" applyAlignment="1">
      <alignment horizontal="justify" vertical="top" wrapText="1"/>
    </xf>
    <xf numFmtId="4" fontId="0" fillId="0" borderId="0" xfId="0" applyNumberFormat="1" applyAlignment="1">
      <alignment horizontal="justify" vertical="top" wrapText="1"/>
    </xf>
    <xf numFmtId="0" fontId="0" fillId="0" borderId="0" xfId="0" applyAlignment="1">
      <alignment horizontal="center" vertical="top" wrapText="1"/>
    </xf>
    <xf numFmtId="2" fontId="2" fillId="0" borderId="0" xfId="0" applyNumberFormat="1" applyFont="1" applyAlignment="1">
      <alignment horizontal="justify" vertical="justify" wrapText="1"/>
    </xf>
    <xf numFmtId="4" fontId="0" fillId="0" borderId="0" xfId="0" applyNumberFormat="1" applyAlignment="1">
      <alignment horizontal="justify" vertical="justify" wrapText="1"/>
    </xf>
    <xf numFmtId="167" fontId="0" fillId="0" borderId="0" xfId="0" applyNumberFormat="1" applyAlignment="1">
      <alignment horizontal="center" vertical="center"/>
    </xf>
    <xf numFmtId="0" fontId="0" fillId="0" borderId="0" xfId="0" applyAlignment="1">
      <alignment horizontal="justify" wrapText="1"/>
    </xf>
    <xf numFmtId="1" fontId="0" fillId="0" borderId="0" xfId="0" applyNumberFormat="1" applyAlignment="1">
      <alignment horizontal="justify" wrapText="1"/>
    </xf>
    <xf numFmtId="4" fontId="0" fillId="0" borderId="0" xfId="0" applyNumberFormat="1" applyAlignment="1">
      <alignment horizontal="justify" wrapText="1"/>
    </xf>
    <xf numFmtId="1" fontId="0" fillId="0" borderId="0" xfId="0" applyNumberFormat="1" applyAlignment="1">
      <alignment horizontal="center" vertical="center"/>
    </xf>
    <xf numFmtId="0" fontId="4" fillId="0" borderId="26" xfId="0" applyFont="1" applyBorder="1"/>
    <xf numFmtId="3" fontId="0" fillId="0" borderId="0" xfId="0" applyNumberFormat="1" applyAlignment="1">
      <alignment horizontal="center" vertical="center"/>
    </xf>
    <xf numFmtId="3" fontId="0" fillId="0" borderId="0" xfId="0" applyNumberFormat="1" applyAlignment="1">
      <alignment horizontal="justify" vertical="top" wrapText="1"/>
    </xf>
    <xf numFmtId="0" fontId="0" fillId="0" borderId="0" xfId="0" applyAlignment="1">
      <alignment horizontal="center" wrapText="1"/>
    </xf>
    <xf numFmtId="4" fontId="0" fillId="0" borderId="0" xfId="0" applyNumberFormat="1" applyAlignment="1">
      <alignment horizontal="center" wrapText="1"/>
    </xf>
    <xf numFmtId="0" fontId="0" fillId="0" borderId="0" xfId="0" applyAlignment="1">
      <alignment horizontal="center"/>
    </xf>
    <xf numFmtId="3" fontId="0" fillId="0" borderId="0" xfId="0" applyNumberFormat="1" applyAlignment="1">
      <alignment horizontal="center"/>
    </xf>
    <xf numFmtId="167" fontId="0" fillId="0" borderId="0" xfId="0" applyNumberFormat="1" applyAlignment="1">
      <alignment horizontal="center"/>
    </xf>
    <xf numFmtId="0" fontId="0" fillId="0" borderId="0" xfId="0" applyAlignment="1">
      <alignment horizontal="justify" vertical="center"/>
    </xf>
    <xf numFmtId="1" fontId="0" fillId="0" borderId="0" xfId="0" applyNumberFormat="1" applyAlignment="1">
      <alignment horizontal="center" vertical="center" wrapText="1"/>
    </xf>
    <xf numFmtId="167" fontId="0" fillId="0" borderId="0" xfId="0" applyNumberFormat="1" applyAlignment="1">
      <alignment horizontal="center" vertical="top" wrapText="1"/>
    </xf>
    <xf numFmtId="4" fontId="0" fillId="0" borderId="0" xfId="0" applyNumberFormat="1" applyAlignment="1">
      <alignment horizontal="center" vertical="top" wrapText="1"/>
    </xf>
    <xf numFmtId="2" fontId="8" fillId="0" borderId="8" xfId="0" applyNumberFormat="1" applyFont="1" applyBorder="1" applyAlignment="1">
      <alignment horizontal="center" vertical="top"/>
    </xf>
    <xf numFmtId="0" fontId="4" fillId="3" borderId="0" xfId="0" applyFont="1" applyFill="1"/>
    <xf numFmtId="4" fontId="0" fillId="3" borderId="0" xfId="0" applyNumberFormat="1" applyFill="1" applyAlignment="1">
      <alignment horizontal="center" vertical="center" wrapText="1"/>
    </xf>
    <xf numFmtId="0" fontId="8" fillId="0" borderId="0" xfId="0" applyFont="1" applyAlignment="1">
      <alignment horizontal="center" vertical="distributed"/>
    </xf>
    <xf numFmtId="0" fontId="4" fillId="0" borderId="2" xfId="0" applyFont="1" applyBorder="1" applyAlignment="1">
      <alignment horizontal="justify"/>
    </xf>
    <xf numFmtId="2" fontId="4" fillId="0" borderId="8" xfId="0" applyNumberFormat="1" applyFont="1" applyBorder="1" applyAlignment="1">
      <alignment horizontal="center" vertical="top"/>
    </xf>
    <xf numFmtId="165" fontId="6" fillId="0" borderId="0" xfId="1" applyFont="1"/>
    <xf numFmtId="165" fontId="0" fillId="0" borderId="0" xfId="1" applyFont="1"/>
    <xf numFmtId="0" fontId="13" fillId="0" borderId="0" xfId="0" applyFont="1" applyAlignment="1">
      <alignment horizontal="justify" vertical="justify"/>
    </xf>
    <xf numFmtId="0" fontId="24" fillId="0" borderId="0" xfId="0" applyFont="1" applyAlignment="1">
      <alignment horizontal="justify" vertical="justify"/>
    </xf>
    <xf numFmtId="0" fontId="24" fillId="0" borderId="0" xfId="0" applyFont="1" applyAlignment="1">
      <alignment horizontal="justify" wrapText="1"/>
    </xf>
    <xf numFmtId="1" fontId="15" fillId="0" borderId="0" xfId="0" applyNumberFormat="1" applyFont="1" applyAlignment="1">
      <alignment horizontal="center"/>
    </xf>
    <xf numFmtId="165" fontId="6" fillId="0" borderId="0" xfId="1" applyFont="1" applyFill="1"/>
    <xf numFmtId="165" fontId="0" fillId="0" borderId="0" xfId="0" applyNumberFormat="1"/>
    <xf numFmtId="0" fontId="25" fillId="0" borderId="0" xfId="0" applyFont="1"/>
    <xf numFmtId="2" fontId="6" fillId="0" borderId="5" xfId="0" applyNumberFormat="1" applyFont="1" applyBorder="1" applyAlignment="1">
      <alignment horizontal="center" vertical="center"/>
    </xf>
    <xf numFmtId="4" fontId="26" fillId="0" borderId="0" xfId="0" applyNumberFormat="1" applyFont="1" applyAlignment="1">
      <alignment horizontal="center"/>
    </xf>
    <xf numFmtId="4" fontId="26" fillId="0" borderId="0" xfId="0" applyNumberFormat="1" applyFont="1" applyAlignment="1">
      <alignment horizontal="center" wrapText="1"/>
    </xf>
    <xf numFmtId="0" fontId="6" fillId="0" borderId="0" xfId="0" applyFont="1" applyAlignment="1">
      <alignment horizontal="left" vertical="justify" wrapText="1"/>
    </xf>
    <xf numFmtId="0" fontId="6" fillId="0" borderId="0" xfId="0" applyFont="1" applyAlignment="1">
      <alignment horizontal="right" vertical="justify" wrapText="1"/>
    </xf>
    <xf numFmtId="4" fontId="6" fillId="0" borderId="0" xfId="0" applyNumberFormat="1" applyFont="1"/>
    <xf numFmtId="1" fontId="6" fillId="0" borderId="0" xfId="0" applyNumberFormat="1" applyFont="1" applyAlignment="1">
      <alignment horizontal="center"/>
    </xf>
    <xf numFmtId="165" fontId="6" fillId="0" borderId="0" xfId="1" applyFont="1" applyAlignment="1">
      <alignment horizontal="center"/>
    </xf>
    <xf numFmtId="4" fontId="15" fillId="0" borderId="5" xfId="0" applyNumberFormat="1" applyFont="1" applyBorder="1" applyAlignment="1">
      <alignment horizontal="center"/>
    </xf>
    <xf numFmtId="4" fontId="6" fillId="0" borderId="0" xfId="0" applyNumberFormat="1" applyFont="1" applyAlignment="1">
      <alignment wrapText="1"/>
    </xf>
    <xf numFmtId="165" fontId="15" fillId="0" borderId="0" xfId="1" applyFont="1" applyAlignment="1">
      <alignment horizontal="center" vertical="center"/>
    </xf>
    <xf numFmtId="4" fontId="15" fillId="0" borderId="0" xfId="0" applyNumberFormat="1" applyFont="1" applyAlignment="1">
      <alignment horizontal="center" vertical="center"/>
    </xf>
    <xf numFmtId="2" fontId="6" fillId="0" borderId="0" xfId="0" applyNumberFormat="1" applyFont="1" applyAlignment="1">
      <alignment horizontal="center" wrapText="1"/>
    </xf>
    <xf numFmtId="4" fontId="6" fillId="0" borderId="5" xfId="0" applyNumberFormat="1" applyFont="1" applyBorder="1" applyAlignment="1">
      <alignment horizontal="center" vertical="center"/>
    </xf>
    <xf numFmtId="165" fontId="6" fillId="0" borderId="0" xfId="1" applyFont="1" applyFill="1" applyAlignment="1">
      <alignment horizontal="left" vertical="center" wrapText="1"/>
    </xf>
    <xf numFmtId="4" fontId="15" fillId="0" borderId="5" xfId="0" applyNumberFormat="1" applyFont="1" applyBorder="1" applyAlignment="1">
      <alignment horizontal="center" vertical="center"/>
    </xf>
    <xf numFmtId="4" fontId="6" fillId="0" borderId="0" xfId="0" applyNumberFormat="1" applyFont="1" applyAlignment="1">
      <alignment horizontal="justify" wrapText="1"/>
    </xf>
    <xf numFmtId="16" fontId="4" fillId="0" borderId="0" xfId="0" applyNumberFormat="1" applyFont="1" applyAlignment="1">
      <alignment horizontal="center" vertical="top"/>
    </xf>
    <xf numFmtId="0" fontId="4" fillId="0" borderId="8" xfId="0" applyFont="1" applyBorder="1" applyAlignment="1">
      <alignment vertical="top" wrapText="1"/>
    </xf>
    <xf numFmtId="1" fontId="6" fillId="0" borderId="0" xfId="0" applyNumberFormat="1" applyFont="1" applyAlignment="1">
      <alignment horizontal="justify" vertical="justify" wrapText="1"/>
    </xf>
    <xf numFmtId="0" fontId="15" fillId="0" borderId="0" xfId="0" applyFont="1" applyAlignment="1">
      <alignment vertical="center" wrapText="1"/>
    </xf>
    <xf numFmtId="0" fontId="15" fillId="0" borderId="0" xfId="0" applyFont="1" applyAlignment="1">
      <alignment wrapText="1"/>
    </xf>
    <xf numFmtId="0" fontId="18" fillId="0" borderId="0" xfId="0" applyFont="1" applyAlignment="1">
      <alignment wrapText="1"/>
    </xf>
    <xf numFmtId="0" fontId="18" fillId="0" borderId="0" xfId="0" applyFont="1" applyAlignment="1">
      <alignment horizontal="left" vertical="center" wrapText="1"/>
    </xf>
    <xf numFmtId="4" fontId="6" fillId="0" borderId="0" xfId="0" applyNumberFormat="1" applyFont="1" applyAlignment="1">
      <alignment horizontal="right" vertical="center"/>
    </xf>
    <xf numFmtId="1" fontId="0" fillId="0" borderId="0" xfId="0" applyNumberFormat="1" applyAlignment="1">
      <alignment horizontal="center"/>
    </xf>
    <xf numFmtId="16" fontId="4" fillId="0" borderId="0" xfId="0" applyNumberFormat="1" applyFont="1" applyAlignment="1">
      <alignment horizontal="left" vertical="center"/>
    </xf>
    <xf numFmtId="0" fontId="4" fillId="0" borderId="0" xfId="0" applyFont="1" applyAlignment="1">
      <alignment horizontal="left" vertical="justify"/>
    </xf>
    <xf numFmtId="2" fontId="15" fillId="0" borderId="0" xfId="0" applyNumberFormat="1" applyFont="1" applyAlignment="1">
      <alignment horizontal="center"/>
    </xf>
    <xf numFmtId="16" fontId="6" fillId="0" borderId="0" xfId="0" applyNumberFormat="1" applyFont="1" applyAlignment="1">
      <alignment horizontal="justify" vertical="top" wrapText="1"/>
    </xf>
    <xf numFmtId="0" fontId="6" fillId="0" borderId="0" xfId="0" applyFont="1" applyAlignment="1">
      <alignment horizontal="left"/>
    </xf>
    <xf numFmtId="2" fontId="6" fillId="0" borderId="0" xfId="0" applyNumberFormat="1" applyFont="1" applyAlignment="1">
      <alignment horizontal="justify" wrapText="1"/>
    </xf>
    <xf numFmtId="2" fontId="6" fillId="0" borderId="0" xfId="0" applyNumberFormat="1" applyFont="1" applyAlignment="1">
      <alignment horizontal="justify" vertical="top" wrapText="1"/>
    </xf>
    <xf numFmtId="0" fontId="15" fillId="0" borderId="0" xfId="0" applyFont="1" applyAlignment="1">
      <alignment horizontal="justify" vertical="center"/>
    </xf>
    <xf numFmtId="0" fontId="6" fillId="0" borderId="6" xfId="0" applyFont="1" applyBorder="1" applyAlignment="1">
      <alignment vertical="distributed"/>
    </xf>
    <xf numFmtId="0" fontId="4" fillId="3" borderId="0" xfId="0" applyFont="1" applyFill="1" applyAlignment="1">
      <alignment vertical="distributed"/>
    </xf>
    <xf numFmtId="0" fontId="4" fillId="3" borderId="0" xfId="0" applyFont="1" applyFill="1" applyAlignment="1">
      <alignment wrapText="1"/>
    </xf>
    <xf numFmtId="0" fontId="6" fillId="4" borderId="0" xfId="0" applyFont="1" applyFill="1"/>
    <xf numFmtId="0" fontId="4" fillId="0" borderId="2" xfId="0" applyFont="1" applyBorder="1" applyAlignment="1">
      <alignment vertical="distributed"/>
    </xf>
    <xf numFmtId="0" fontId="4" fillId="0" borderId="0" xfId="0" applyFont="1" applyAlignment="1">
      <alignment horizontal="center" vertical="distributed"/>
    </xf>
    <xf numFmtId="0" fontId="6" fillId="0" borderId="0" xfId="0" applyFont="1" applyAlignment="1">
      <alignment vertical="center" wrapText="1"/>
    </xf>
    <xf numFmtId="4" fontId="6" fillId="0" borderId="0" xfId="0" applyNumberFormat="1" applyFont="1" applyAlignment="1">
      <alignment vertical="center" wrapText="1"/>
    </xf>
    <xf numFmtId="4" fontId="6" fillId="0" borderId="0" xfId="0" applyNumberFormat="1" applyFont="1" applyAlignment="1">
      <alignment vertical="justify" wrapText="1"/>
    </xf>
    <xf numFmtId="3" fontId="6" fillId="0" borderId="0" xfId="0" applyNumberFormat="1" applyFont="1" applyAlignment="1">
      <alignment horizontal="center" wrapText="1"/>
    </xf>
    <xf numFmtId="0" fontId="15" fillId="0" borderId="0" xfId="0" applyFont="1" applyAlignment="1">
      <alignment horizontal="left" vertical="top" wrapText="1"/>
    </xf>
    <xf numFmtId="49" fontId="6" fillId="0" borderId="0" xfId="0" applyNumberFormat="1" applyFont="1" applyAlignment="1">
      <alignment horizontal="left" vertical="top" wrapText="1"/>
    </xf>
    <xf numFmtId="0" fontId="6" fillId="0" borderId="0" xfId="0" applyFont="1" applyAlignment="1">
      <alignment horizontal="left" wrapText="1"/>
    </xf>
    <xf numFmtId="2" fontId="6" fillId="0" borderId="0" xfId="0" applyNumberFormat="1" applyFont="1" applyAlignment="1">
      <alignment horizontal="left" wrapText="1"/>
    </xf>
    <xf numFmtId="2" fontId="6" fillId="0" borderId="0" xfId="0" applyNumberFormat="1" applyFont="1" applyAlignment="1">
      <alignment horizontal="left" vertical="justify" wrapText="1"/>
    </xf>
    <xf numFmtId="0" fontId="0" fillId="0" borderId="0" xfId="0" applyAlignment="1">
      <alignment vertical="top" wrapText="1"/>
    </xf>
    <xf numFmtId="4" fontId="6" fillId="2" borderId="0" xfId="0" applyNumberFormat="1" applyFont="1" applyFill="1" applyAlignment="1">
      <alignment horizontal="center" vertical="center" wrapText="1"/>
    </xf>
    <xf numFmtId="166" fontId="6" fillId="2" borderId="0" xfId="0" applyNumberFormat="1" applyFont="1" applyFill="1" applyAlignment="1">
      <alignment horizontal="center" wrapText="1"/>
    </xf>
    <xf numFmtId="4" fontId="6" fillId="2" borderId="0" xfId="0" applyNumberFormat="1" applyFont="1" applyFill="1" applyAlignment="1">
      <alignment horizontal="justify" vertical="justify" wrapText="1"/>
    </xf>
    <xf numFmtId="4" fontId="6" fillId="2" borderId="0" xfId="0" applyNumberFormat="1" applyFont="1" applyFill="1" applyAlignment="1">
      <alignment horizontal="center" vertical="center"/>
    </xf>
    <xf numFmtId="2" fontId="6" fillId="2" borderId="0" xfId="0" applyNumberFormat="1" applyFont="1" applyFill="1" applyAlignment="1">
      <alignment horizontal="center" vertical="center" wrapText="1"/>
    </xf>
    <xf numFmtId="4" fontId="6" fillId="2" borderId="0" xfId="0" applyNumberFormat="1" applyFont="1" applyFill="1" applyAlignment="1">
      <alignment horizontal="center"/>
    </xf>
    <xf numFmtId="0" fontId="0" fillId="2" borderId="0" xfId="0" applyFill="1"/>
    <xf numFmtId="0" fontId="6" fillId="2" borderId="0" xfId="0" applyFont="1" applyFill="1"/>
    <xf numFmtId="0" fontId="0" fillId="2" borderId="0" xfId="0" applyFill="1" applyAlignment="1">
      <alignment horizontal="center" vertical="center"/>
    </xf>
    <xf numFmtId="1" fontId="15" fillId="2" borderId="0" xfId="0" applyNumberFormat="1" applyFont="1" applyFill="1" applyAlignment="1">
      <alignment horizontal="center" vertical="center"/>
    </xf>
    <xf numFmtId="4" fontId="15" fillId="2" borderId="0" xfId="0" applyNumberFormat="1" applyFont="1" applyFill="1" applyAlignment="1">
      <alignment horizontal="center" vertical="center"/>
    </xf>
    <xf numFmtId="4" fontId="15" fillId="2" borderId="0" xfId="0" applyNumberFormat="1" applyFont="1" applyFill="1"/>
    <xf numFmtId="4" fontId="30" fillId="2" borderId="0" xfId="0" applyNumberFormat="1" applyFont="1" applyFill="1" applyAlignment="1">
      <alignment horizontal="center"/>
    </xf>
    <xf numFmtId="4" fontId="31" fillId="2" borderId="0" xfId="0" applyNumberFormat="1" applyFont="1" applyFill="1"/>
    <xf numFmtId="2" fontId="4" fillId="2" borderId="0" xfId="0" applyNumberFormat="1" applyFont="1" applyFill="1" applyAlignment="1">
      <alignment horizontal="center" vertical="justify" wrapText="1"/>
    </xf>
    <xf numFmtId="4" fontId="6" fillId="2" borderId="2" xfId="0" applyNumberFormat="1" applyFont="1" applyFill="1" applyBorder="1" applyAlignment="1">
      <alignment horizontal="center" vertical="center"/>
    </xf>
    <xf numFmtId="165" fontId="0" fillId="2" borderId="0" xfId="1" applyFont="1" applyFill="1"/>
    <xf numFmtId="165" fontId="6" fillId="2" borderId="0" xfId="1" applyFont="1" applyFill="1"/>
    <xf numFmtId="0" fontId="23" fillId="2" borderId="0" xfId="0" applyFont="1" applyFill="1"/>
    <xf numFmtId="165" fontId="23" fillId="2" borderId="0" xfId="1" applyFont="1" applyFill="1"/>
    <xf numFmtId="0" fontId="13" fillId="2" borderId="0" xfId="0" applyFont="1" applyFill="1"/>
    <xf numFmtId="165" fontId="13" fillId="2" borderId="0" xfId="1" applyFont="1" applyFill="1"/>
    <xf numFmtId="1" fontId="13" fillId="2" borderId="0" xfId="0" applyNumberFormat="1" applyFont="1" applyFill="1"/>
    <xf numFmtId="165" fontId="13" fillId="2" borderId="0" xfId="0" applyNumberFormat="1" applyFont="1" applyFill="1"/>
    <xf numFmtId="165" fontId="6" fillId="2" borderId="0" xfId="0" applyNumberFormat="1" applyFont="1" applyFill="1"/>
    <xf numFmtId="165" fontId="6" fillId="2" borderId="0" xfId="1" applyFont="1" applyFill="1" applyBorder="1"/>
    <xf numFmtId="0" fontId="6" fillId="2" borderId="0" xfId="0" applyFont="1" applyFill="1" applyAlignment="1">
      <alignment wrapText="1"/>
    </xf>
    <xf numFmtId="0" fontId="4" fillId="2" borderId="26" xfId="0" applyFont="1" applyFill="1" applyBorder="1"/>
    <xf numFmtId="2" fontId="26" fillId="2" borderId="0" xfId="0" applyNumberFormat="1" applyFont="1" applyFill="1" applyAlignment="1">
      <alignment horizontal="center"/>
    </xf>
    <xf numFmtId="2" fontId="27" fillId="2" borderId="0" xfId="0" applyNumberFormat="1" applyFont="1" applyFill="1" applyAlignment="1">
      <alignment horizontal="center" vertical="center"/>
    </xf>
    <xf numFmtId="1" fontId="26" fillId="2" borderId="0" xfId="0" applyNumberFormat="1" applyFont="1" applyFill="1" applyAlignment="1">
      <alignment horizontal="center"/>
    </xf>
    <xf numFmtId="2" fontId="26" fillId="2" borderId="0" xfId="0" applyNumberFormat="1" applyFont="1" applyFill="1" applyAlignment="1">
      <alignment horizontal="center" wrapText="1"/>
    </xf>
    <xf numFmtId="1" fontId="26" fillId="2" borderId="0" xfId="0" applyNumberFormat="1" applyFont="1" applyFill="1" applyAlignment="1">
      <alignment horizontal="center" vertical="center" wrapText="1"/>
    </xf>
    <xf numFmtId="165" fontId="24" fillId="2" borderId="0" xfId="1" applyFont="1" applyFill="1"/>
    <xf numFmtId="0" fontId="24" fillId="2" borderId="0" xfId="0" applyFont="1" applyFill="1"/>
    <xf numFmtId="0" fontId="25" fillId="2" borderId="0" xfId="0" applyFont="1" applyFill="1"/>
    <xf numFmtId="1" fontId="6" fillId="2" borderId="0" xfId="0" applyNumberFormat="1" applyFont="1" applyFill="1"/>
    <xf numFmtId="0" fontId="28" fillId="2" borderId="26" xfId="0" applyFont="1" applyFill="1" applyBorder="1"/>
    <xf numFmtId="0" fontId="29" fillId="2" borderId="0" xfId="0" applyFont="1" applyFill="1"/>
    <xf numFmtId="0" fontId="6" fillId="2" borderId="0" xfId="0" applyFont="1" applyFill="1" applyAlignment="1">
      <alignment horizontal="left" vertical="top" wrapText="1"/>
    </xf>
    <xf numFmtId="165" fontId="0" fillId="2" borderId="0" xfId="0" applyNumberFormat="1" applyFill="1"/>
    <xf numFmtId="165" fontId="3" fillId="2" borderId="0" xfId="1" applyFont="1" applyFill="1"/>
    <xf numFmtId="0" fontId="3" fillId="2" borderId="0" xfId="0" applyFont="1" applyFill="1"/>
    <xf numFmtId="165" fontId="0" fillId="2" borderId="0" xfId="1" applyFont="1" applyFill="1" applyBorder="1"/>
    <xf numFmtId="165" fontId="25" fillId="2" borderId="0" xfId="1" applyFont="1" applyFill="1"/>
    <xf numFmtId="0" fontId="4" fillId="0" borderId="0" xfId="0" applyFont="1" applyAlignment="1">
      <alignment horizontal="right" vertical="justify"/>
    </xf>
    <xf numFmtId="0" fontId="4" fillId="0" borderId="0" xfId="0" applyFont="1" applyAlignment="1">
      <alignment horizontal="right"/>
    </xf>
    <xf numFmtId="0" fontId="4" fillId="0" borderId="25" xfId="0" applyFont="1" applyBorder="1" applyAlignment="1">
      <alignment horizontal="right" vertical="justify"/>
    </xf>
    <xf numFmtId="0" fontId="12" fillId="0" borderId="25" xfId="0" applyFont="1" applyBorder="1" applyAlignment="1">
      <alignment horizontal="center" vertical="center"/>
    </xf>
    <xf numFmtId="4" fontId="6" fillId="2" borderId="29" xfId="0" applyNumberFormat="1" applyFont="1" applyFill="1" applyBorder="1" applyAlignment="1">
      <alignment horizontal="center" vertical="center"/>
    </xf>
    <xf numFmtId="0" fontId="6" fillId="0" borderId="34" xfId="0" applyFont="1" applyBorder="1"/>
    <xf numFmtId="4" fontId="6" fillId="2" borderId="30" xfId="0" applyNumberFormat="1" applyFont="1" applyFill="1" applyBorder="1" applyAlignment="1">
      <alignment horizontal="center" vertical="center"/>
    </xf>
    <xf numFmtId="0" fontId="6" fillId="0" borderId="31" xfId="0" applyFont="1" applyBorder="1" applyAlignment="1">
      <alignment horizontal="center" vertical="center" wrapText="1"/>
    </xf>
    <xf numFmtId="0" fontId="6" fillId="0" borderId="27" xfId="0" applyFont="1" applyBorder="1" applyAlignment="1">
      <alignment horizontal="right"/>
    </xf>
    <xf numFmtId="4" fontId="6" fillId="2" borderId="27" xfId="0" applyNumberFormat="1" applyFont="1" applyFill="1" applyBorder="1" applyAlignment="1">
      <alignment horizontal="center" vertical="center"/>
    </xf>
    <xf numFmtId="4" fontId="6" fillId="2" borderId="31" xfId="0" applyNumberFormat="1" applyFont="1" applyFill="1" applyBorder="1" applyAlignment="1">
      <alignment horizontal="center" vertical="center"/>
    </xf>
    <xf numFmtId="4" fontId="6" fillId="2" borderId="35" xfId="0" applyNumberFormat="1" applyFont="1" applyFill="1" applyBorder="1" applyAlignment="1">
      <alignment horizontal="center" vertical="center"/>
    </xf>
    <xf numFmtId="4" fontId="6" fillId="2" borderId="36" xfId="0" applyNumberFormat="1" applyFont="1" applyFill="1" applyBorder="1" applyAlignment="1">
      <alignment horizontal="center" vertical="center"/>
    </xf>
    <xf numFmtId="0" fontId="6" fillId="2" borderId="31" xfId="0" applyFont="1" applyFill="1" applyBorder="1"/>
    <xf numFmtId="0" fontId="6" fillId="2" borderId="27" xfId="0" applyFont="1" applyFill="1" applyBorder="1"/>
    <xf numFmtId="0" fontId="0" fillId="2" borderId="32" xfId="0" applyFill="1" applyBorder="1"/>
    <xf numFmtId="0" fontId="0" fillId="2" borderId="37" xfId="0" applyFill="1" applyBorder="1"/>
    <xf numFmtId="4" fontId="30" fillId="2" borderId="27" xfId="0" applyNumberFormat="1" applyFont="1" applyFill="1" applyBorder="1" applyAlignment="1">
      <alignment horizontal="center"/>
    </xf>
    <xf numFmtId="4" fontId="6" fillId="2" borderId="38" xfId="0" applyNumberFormat="1" applyFont="1" applyFill="1" applyBorder="1" applyAlignment="1">
      <alignment horizontal="center" vertical="center"/>
    </xf>
    <xf numFmtId="4" fontId="6" fillId="2" borderId="5" xfId="0" applyNumberFormat="1" applyFont="1" applyFill="1" applyBorder="1" applyAlignment="1">
      <alignment horizontal="center"/>
    </xf>
    <xf numFmtId="4" fontId="6" fillId="2" borderId="5" xfId="0" applyNumberFormat="1" applyFont="1" applyFill="1" applyBorder="1" applyAlignment="1">
      <alignment horizontal="center" wrapText="1"/>
    </xf>
    <xf numFmtId="4" fontId="16" fillId="2" borderId="0" xfId="0" applyNumberFormat="1" applyFont="1" applyFill="1"/>
    <xf numFmtId="0" fontId="23" fillId="0" borderId="6" xfId="0" applyFont="1" applyBorder="1" applyAlignment="1">
      <alignment horizontal="center" vertical="center" wrapText="1"/>
    </xf>
    <xf numFmtId="4" fontId="23" fillId="0" borderId="6" xfId="0" applyNumberFormat="1" applyFont="1" applyBorder="1" applyAlignment="1">
      <alignment horizontal="center" vertical="center" wrapText="1"/>
    </xf>
    <xf numFmtId="166" fontId="23" fillId="0" borderId="18" xfId="0" applyNumberFormat="1" applyFont="1" applyBorder="1" applyAlignment="1">
      <alignment horizontal="center" vertical="center" wrapText="1"/>
    </xf>
    <xf numFmtId="168" fontId="15" fillId="0" borderId="0" xfId="0" applyNumberFormat="1" applyFont="1"/>
    <xf numFmtId="4" fontId="6" fillId="0" borderId="5" xfId="0" applyNumberFormat="1" applyFont="1" applyBorder="1" applyAlignment="1">
      <alignment horizontal="center"/>
    </xf>
    <xf numFmtId="4" fontId="13" fillId="0" borderId="0" xfId="0" applyNumberFormat="1" applyFont="1" applyAlignment="1">
      <alignment horizontal="center" wrapText="1"/>
    </xf>
    <xf numFmtId="4" fontId="6" fillId="0" borderId="0" xfId="0" applyNumberFormat="1" applyFont="1" applyAlignment="1">
      <alignment horizontal="justify" vertical="justify"/>
    </xf>
    <xf numFmtId="4" fontId="6" fillId="0" borderId="0" xfId="0" applyNumberFormat="1" applyFont="1" applyAlignment="1">
      <alignment horizontal="right" wrapText="1"/>
    </xf>
    <xf numFmtId="4" fontId="6" fillId="0" borderId="5" xfId="0" applyNumberFormat="1" applyFont="1" applyBorder="1" applyAlignment="1">
      <alignment horizontal="right"/>
    </xf>
    <xf numFmtId="4" fontId="6" fillId="0" borderId="0" xfId="0" applyNumberFormat="1" applyFont="1" applyAlignment="1">
      <alignment horizontal="right"/>
    </xf>
    <xf numFmtId="4" fontId="6" fillId="0" borderId="5" xfId="0" applyNumberFormat="1" applyFont="1" applyBorder="1" applyAlignment="1">
      <alignment horizontal="right" wrapText="1"/>
    </xf>
    <xf numFmtId="4" fontId="0" fillId="4" borderId="0" xfId="0" applyNumberFormat="1" applyFill="1"/>
    <xf numFmtId="4" fontId="6" fillId="0" borderId="0" xfId="1" applyNumberFormat="1" applyFont="1"/>
    <xf numFmtId="4" fontId="0" fillId="0" borderId="20" xfId="0" applyNumberFormat="1" applyBorder="1" applyAlignment="1">
      <alignment horizontal="center" vertical="center"/>
    </xf>
    <xf numFmtId="4" fontId="6" fillId="0" borderId="0" xfId="0" applyNumberFormat="1" applyFont="1" applyAlignment="1">
      <alignment horizontal="center" vertical="top" wrapText="1"/>
    </xf>
    <xf numFmtId="4" fontId="6" fillId="0" borderId="5" xfId="0" applyNumberFormat="1" applyFont="1" applyBorder="1" applyAlignment="1">
      <alignment horizontal="center" vertical="justify" wrapText="1"/>
    </xf>
    <xf numFmtId="4" fontId="6" fillId="0" borderId="0" xfId="0" applyNumberFormat="1" applyFont="1" applyAlignment="1">
      <alignment horizontal="center" vertical="justify" wrapText="1"/>
    </xf>
    <xf numFmtId="4" fontId="0" fillId="0" borderId="5" xfId="0" applyNumberFormat="1" applyBorder="1" applyAlignment="1">
      <alignment horizontal="center" vertical="center"/>
    </xf>
    <xf numFmtId="4" fontId="0" fillId="0" borderId="5" xfId="0" applyNumberFormat="1" applyBorder="1" applyAlignment="1">
      <alignment horizontal="center"/>
    </xf>
    <xf numFmtId="4" fontId="6" fillId="0" borderId="0" xfId="0" applyNumberFormat="1" applyFont="1" applyAlignment="1">
      <alignment horizontal="right" vertical="justify" wrapText="1"/>
    </xf>
    <xf numFmtId="4" fontId="6" fillId="0" borderId="20" xfId="0" applyNumberFormat="1" applyFont="1" applyBorder="1" applyAlignment="1">
      <alignment horizontal="center" vertical="center"/>
    </xf>
    <xf numFmtId="4" fontId="0" fillId="0" borderId="0" xfId="0" applyNumberFormat="1" applyAlignment="1">
      <alignment horizontal="center"/>
    </xf>
    <xf numFmtId="4" fontId="0" fillId="0" borderId="0" xfId="0" applyNumberFormat="1"/>
    <xf numFmtId="4" fontId="6" fillId="0" borderId="0" xfId="1" applyNumberFormat="1" applyFont="1" applyAlignment="1">
      <alignment horizontal="center"/>
    </xf>
    <xf numFmtId="4" fontId="0" fillId="0" borderId="20" xfId="0" applyNumberFormat="1" applyBorder="1" applyAlignment="1">
      <alignment horizontal="center"/>
    </xf>
    <xf numFmtId="4" fontId="0" fillId="0" borderId="0" xfId="0" applyNumberFormat="1" applyAlignment="1">
      <alignment horizontal="center" vertical="top"/>
    </xf>
    <xf numFmtId="4" fontId="0" fillId="0" borderId="20" xfId="0" applyNumberFormat="1" applyBorder="1" applyAlignment="1">
      <alignment horizontal="center" vertical="center" wrapText="1"/>
    </xf>
    <xf numFmtId="4" fontId="0" fillId="0" borderId="20" xfId="0" applyNumberFormat="1" applyBorder="1" applyAlignment="1">
      <alignment horizontal="center" vertical="top" wrapText="1"/>
    </xf>
    <xf numFmtId="4" fontId="8" fillId="0" borderId="0" xfId="0" applyNumberFormat="1" applyFont="1"/>
    <xf numFmtId="4" fontId="6" fillId="0" borderId="2" xfId="0" applyNumberFormat="1" applyFont="1" applyBorder="1" applyAlignment="1">
      <alignment horizontal="center" wrapText="1"/>
    </xf>
    <xf numFmtId="4" fontId="0" fillId="0" borderId="2" xfId="0" applyNumberFormat="1" applyBorder="1" applyAlignment="1">
      <alignment horizontal="center" vertical="center"/>
    </xf>
    <xf numFmtId="4" fontId="0" fillId="0" borderId="20" xfId="0" applyNumberFormat="1" applyBorder="1" applyAlignment="1">
      <alignment horizontal="center" vertical="top"/>
    </xf>
    <xf numFmtId="4" fontId="0" fillId="0" borderId="20" xfId="0" applyNumberFormat="1" applyBorder="1" applyAlignment="1">
      <alignment horizontal="center" wrapText="1"/>
    </xf>
    <xf numFmtId="4" fontId="8" fillId="0" borderId="0" xfId="0" applyNumberFormat="1" applyFont="1" applyAlignment="1">
      <alignment horizontal="center"/>
    </xf>
    <xf numFmtId="4" fontId="6" fillId="2" borderId="0" xfId="0" applyNumberFormat="1" applyFont="1" applyFill="1" applyAlignment="1">
      <alignment horizontal="center" wrapText="1"/>
    </xf>
    <xf numFmtId="4" fontId="6" fillId="2" borderId="0" xfId="0" applyNumberFormat="1" applyFont="1" applyFill="1"/>
    <xf numFmtId="4" fontId="0" fillId="2" borderId="0" xfId="0" applyNumberFormat="1" applyFill="1"/>
    <xf numFmtId="4" fontId="6" fillId="2" borderId="27" xfId="0" applyNumberFormat="1" applyFont="1" applyFill="1" applyBorder="1" applyAlignment="1">
      <alignment horizontal="center" vertical="center" wrapText="1"/>
    </xf>
    <xf numFmtId="4" fontId="6" fillId="2" borderId="28" xfId="0" applyNumberFormat="1" applyFont="1" applyFill="1" applyBorder="1" applyAlignment="1">
      <alignment horizontal="center" vertical="center"/>
    </xf>
    <xf numFmtId="4" fontId="6" fillId="0" borderId="33" xfId="0" applyNumberFormat="1" applyFont="1" applyBorder="1" applyAlignment="1">
      <alignment horizontal="center" vertical="center"/>
    </xf>
    <xf numFmtId="168" fontId="4" fillId="0" borderId="5" xfId="0" applyNumberFormat="1" applyFont="1" applyBorder="1" applyAlignment="1">
      <alignment horizontal="center" wrapText="1"/>
    </xf>
    <xf numFmtId="168" fontId="4" fillId="0" borderId="0" xfId="0" applyNumberFormat="1" applyFont="1" applyAlignment="1">
      <alignment horizontal="center" wrapText="1"/>
    </xf>
    <xf numFmtId="168" fontId="4" fillId="0" borderId="0" xfId="0" applyNumberFormat="1" applyFont="1"/>
    <xf numFmtId="168" fontId="4" fillId="0" borderId="5" xfId="0" applyNumberFormat="1" applyFont="1" applyBorder="1"/>
    <xf numFmtId="168" fontId="32" fillId="0" borderId="5" xfId="0" applyNumberFormat="1" applyFont="1" applyBorder="1"/>
    <xf numFmtId="0" fontId="4" fillId="2" borderId="0" xfId="0" applyFont="1" applyFill="1"/>
    <xf numFmtId="0" fontId="4" fillId="3" borderId="0" xfId="0" applyFont="1" applyFill="1" applyAlignment="1">
      <alignment horizontal="center" vertical="justify"/>
    </xf>
    <xf numFmtId="165" fontId="12" fillId="2" borderId="0" xfId="1" applyFont="1" applyFill="1" applyAlignment="1">
      <alignment horizontal="center"/>
    </xf>
    <xf numFmtId="0" fontId="8" fillId="0" borderId="9" xfId="0" applyFont="1" applyBorder="1" applyAlignment="1">
      <alignment horizontal="center" vertical="distributed"/>
    </xf>
    <xf numFmtId="0" fontId="8" fillId="0" borderId="2" xfId="0" applyFont="1" applyBorder="1" applyAlignment="1">
      <alignment horizontal="center" vertical="distributed"/>
    </xf>
    <xf numFmtId="168" fontId="8" fillId="2" borderId="24" xfId="0" applyNumberFormat="1" applyFont="1" applyFill="1" applyBorder="1" applyAlignment="1">
      <alignment horizontal="center" vertical="center"/>
    </xf>
    <xf numFmtId="168" fontId="8" fillId="2" borderId="2" xfId="0" applyNumberFormat="1" applyFont="1" applyFill="1" applyBorder="1"/>
    <xf numFmtId="168" fontId="8" fillId="2" borderId="10" xfId="0" applyNumberFormat="1" applyFont="1" applyFill="1" applyBorder="1"/>
    <xf numFmtId="168" fontId="8" fillId="2" borderId="8" xfId="0" applyNumberFormat="1" applyFont="1" applyFill="1" applyBorder="1" applyAlignment="1">
      <alignment horizontal="center" vertical="center"/>
    </xf>
    <xf numFmtId="168" fontId="8" fillId="2" borderId="2" xfId="0" applyNumberFormat="1" applyFont="1" applyFill="1" applyBorder="1" applyAlignment="1">
      <alignment horizontal="center" vertical="center"/>
    </xf>
    <xf numFmtId="168" fontId="8" fillId="2" borderId="10" xfId="0" applyNumberFormat="1" applyFont="1" applyFill="1" applyBorder="1" applyAlignment="1">
      <alignment horizontal="center" vertical="center"/>
    </xf>
    <xf numFmtId="0" fontId="6" fillId="0" borderId="0" xfId="0" applyFont="1" applyAlignment="1">
      <alignment horizontal="left" vertical="top" wrapText="1"/>
    </xf>
    <xf numFmtId="168" fontId="4" fillId="2" borderId="7" xfId="0" applyNumberFormat="1" applyFont="1" applyFill="1" applyBorder="1" applyAlignment="1">
      <alignment horizontal="center" vertical="center"/>
    </xf>
    <xf numFmtId="168" fontId="4" fillId="2" borderId="1" xfId="0" applyNumberFormat="1" applyFont="1" applyFill="1" applyBorder="1"/>
    <xf numFmtId="168" fontId="4" fillId="2" borderId="4" xfId="0" applyNumberFormat="1" applyFont="1" applyFill="1" applyBorder="1"/>
    <xf numFmtId="0" fontId="0" fillId="0" borderId="0" xfId="0" applyAlignment="1">
      <alignment horizontal="left" vertical="top" wrapText="1"/>
    </xf>
    <xf numFmtId="4" fontId="0" fillId="0" borderId="11" xfId="0" applyNumberFormat="1" applyBorder="1" applyAlignment="1">
      <alignment horizontal="center" vertical="center" wrapText="1"/>
    </xf>
    <xf numFmtId="4" fontId="0" fillId="0" borderId="12" xfId="0" applyNumberFormat="1" applyBorder="1" applyAlignment="1">
      <alignment horizontal="center" vertical="center" wrapText="1"/>
    </xf>
    <xf numFmtId="4" fontId="0" fillId="0" borderId="13" xfId="0" applyNumberFormat="1" applyBorder="1" applyAlignment="1">
      <alignment horizontal="center" vertical="center" wrapText="1"/>
    </xf>
    <xf numFmtId="4" fontId="0" fillId="0" borderId="14" xfId="0" applyNumberFormat="1" applyBorder="1" applyAlignment="1">
      <alignment horizontal="center" vertical="center" wrapText="1"/>
    </xf>
    <xf numFmtId="4" fontId="0" fillId="0" borderId="15" xfId="0" applyNumberFormat="1" applyBorder="1" applyAlignment="1">
      <alignment horizontal="center" vertical="center" wrapText="1"/>
    </xf>
    <xf numFmtId="4" fontId="0" fillId="0" borderId="16" xfId="0" applyNumberFormat="1" applyBorder="1" applyAlignment="1">
      <alignment horizontal="center" vertical="center" wrapText="1"/>
    </xf>
    <xf numFmtId="0" fontId="33" fillId="0" borderId="11"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0" xfId="0" applyFont="1" applyAlignment="1">
      <alignment horizontal="center" vertical="center" wrapText="1"/>
    </xf>
    <xf numFmtId="0" fontId="33" fillId="0" borderId="14"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16" xfId="0" applyFont="1" applyBorder="1" applyAlignment="1">
      <alignment horizontal="center" vertical="center" wrapText="1"/>
    </xf>
    <xf numFmtId="2" fontId="23" fillId="0" borderId="17" xfId="0" applyNumberFormat="1" applyFont="1" applyBorder="1" applyAlignment="1">
      <alignment horizontal="center" vertical="center" wrapText="1"/>
    </xf>
    <xf numFmtId="2" fontId="23" fillId="0" borderId="18" xfId="0" applyNumberFormat="1" applyFont="1" applyBorder="1" applyAlignment="1">
      <alignment horizontal="center" vertical="center" wrapText="1"/>
    </xf>
  </cellXfs>
  <cellStyles count="3">
    <cellStyle name="Comma" xfId="1" builtinId="3"/>
    <cellStyle name="Comma [0]" xfId="2" builtinId="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436"/>
  <sheetViews>
    <sheetView showZeros="0" tabSelected="1" view="pageBreakPreview" zoomScaleNormal="90" zoomScaleSheetLayoutView="100" workbookViewId="0">
      <selection sqref="A1:E3"/>
    </sheetView>
  </sheetViews>
  <sheetFormatPr defaultRowHeight="16.5" x14ac:dyDescent="0.3"/>
  <cols>
    <col min="1" max="1" width="2.85546875" customWidth="1"/>
    <col min="2" max="2" width="7.7109375" customWidth="1"/>
    <col min="3" max="3" width="54.5703125" style="10" customWidth="1"/>
    <col min="4" max="4" width="11.85546875" style="1" bestFit="1" customWidth="1"/>
    <col min="5" max="5" width="11.5703125" style="1" customWidth="1"/>
    <col min="6" max="6" width="12.5703125" customWidth="1"/>
    <col min="7" max="7" width="0.5703125" customWidth="1"/>
    <col min="8" max="8" width="15.42578125" customWidth="1"/>
    <col min="10" max="10" width="9.140625" customWidth="1"/>
    <col min="11" max="11" width="21.85546875" style="240" customWidth="1"/>
    <col min="12" max="12" width="11.28515625" bestFit="1" customWidth="1"/>
    <col min="13" max="13" width="19.28515625" customWidth="1"/>
    <col min="14" max="14" width="12.28515625" bestFit="1" customWidth="1"/>
    <col min="15" max="15" width="13.140625" customWidth="1"/>
    <col min="16" max="16" width="13.42578125" bestFit="1" customWidth="1"/>
    <col min="17" max="17" width="15.85546875" customWidth="1"/>
  </cols>
  <sheetData>
    <row r="1" spans="1:18" ht="16.5" customHeight="1" x14ac:dyDescent="0.3">
      <c r="A1" s="432" t="s">
        <v>835</v>
      </c>
      <c r="B1" s="433"/>
      <c r="C1" s="433"/>
      <c r="D1" s="433"/>
      <c r="E1" s="434"/>
      <c r="F1" s="426"/>
      <c r="G1" s="427"/>
      <c r="H1" s="101"/>
      <c r="J1" s="304"/>
      <c r="K1" s="314"/>
      <c r="L1" s="304"/>
      <c r="M1" s="304"/>
      <c r="N1" s="304"/>
      <c r="O1" s="304"/>
      <c r="P1" s="304"/>
      <c r="Q1" s="304"/>
      <c r="R1" s="304"/>
    </row>
    <row r="2" spans="1:18" x14ac:dyDescent="0.3">
      <c r="A2" s="435"/>
      <c r="B2" s="436"/>
      <c r="C2" s="436"/>
      <c r="D2" s="436"/>
      <c r="E2" s="437"/>
      <c r="F2" s="428"/>
      <c r="G2" s="429"/>
      <c r="H2" s="102"/>
      <c r="J2" s="304"/>
      <c r="K2" s="314"/>
      <c r="L2" s="304"/>
      <c r="M2" s="304"/>
      <c r="N2" s="304"/>
      <c r="O2" s="304"/>
      <c r="P2" s="304"/>
      <c r="Q2" s="304"/>
      <c r="R2" s="304"/>
    </row>
    <row r="3" spans="1:18" ht="6" customHeight="1" x14ac:dyDescent="0.3">
      <c r="A3" s="438"/>
      <c r="B3" s="439"/>
      <c r="C3" s="439"/>
      <c r="D3" s="439"/>
      <c r="E3" s="440"/>
      <c r="F3" s="430"/>
      <c r="G3" s="431"/>
      <c r="H3" s="103"/>
      <c r="J3" s="304"/>
      <c r="K3" s="314"/>
      <c r="L3" s="304"/>
      <c r="M3" s="304"/>
      <c r="N3" s="304"/>
      <c r="O3" s="304"/>
      <c r="P3" s="304"/>
      <c r="Q3" s="304"/>
      <c r="R3" s="304"/>
    </row>
    <row r="4" spans="1:18" s="10" customFormat="1" x14ac:dyDescent="0.3">
      <c r="B4" s="48"/>
      <c r="C4" s="49"/>
      <c r="D4" s="14"/>
      <c r="E4" s="31"/>
      <c r="F4" s="38"/>
      <c r="G4" s="21"/>
      <c r="H4" s="37"/>
      <c r="J4" s="305"/>
      <c r="K4" s="315"/>
      <c r="L4" s="305"/>
      <c r="M4" s="305"/>
      <c r="N4" s="305"/>
      <c r="O4" s="305"/>
      <c r="P4" s="305"/>
      <c r="Q4" s="305"/>
      <c r="R4" s="305"/>
    </row>
    <row r="5" spans="1:18" s="10" customFormat="1" x14ac:dyDescent="0.3">
      <c r="B5" s="50"/>
      <c r="C5" s="51" t="s">
        <v>59</v>
      </c>
      <c r="D5" s="14"/>
      <c r="E5" s="14"/>
      <c r="F5" s="28"/>
      <c r="G5" s="28"/>
      <c r="H5" s="28"/>
      <c r="J5" s="305"/>
      <c r="K5" s="315"/>
      <c r="L5" s="305"/>
      <c r="M5" s="305"/>
      <c r="N5" s="305"/>
      <c r="O5" s="305"/>
      <c r="P5" s="305"/>
      <c r="Q5" s="305"/>
      <c r="R5" s="305"/>
    </row>
    <row r="6" spans="1:18" s="10" customFormat="1" ht="66" x14ac:dyDescent="0.3">
      <c r="B6" s="50"/>
      <c r="C6" s="44" t="s">
        <v>60</v>
      </c>
      <c r="D6" s="14"/>
      <c r="E6" s="14"/>
      <c r="F6" s="28"/>
      <c r="G6" s="28"/>
      <c r="H6" s="28"/>
      <c r="J6" s="305"/>
      <c r="K6" s="315"/>
      <c r="L6" s="305"/>
      <c r="M6" s="305"/>
      <c r="N6" s="305"/>
      <c r="O6" s="305"/>
      <c r="P6" s="305"/>
      <c r="Q6" s="305"/>
      <c r="R6" s="305"/>
    </row>
    <row r="7" spans="1:18" s="10" customFormat="1" x14ac:dyDescent="0.3">
      <c r="B7" s="50"/>
      <c r="C7" s="52"/>
      <c r="D7" s="14"/>
      <c r="E7" s="14"/>
      <c r="F7" s="28"/>
      <c r="G7" s="28"/>
      <c r="H7" s="28"/>
      <c r="J7" s="305"/>
      <c r="K7" s="315"/>
      <c r="L7" s="305"/>
      <c r="M7" s="305"/>
      <c r="N7" s="305"/>
      <c r="O7" s="305"/>
      <c r="P7" s="305"/>
      <c r="Q7" s="305"/>
      <c r="R7" s="305"/>
    </row>
    <row r="8" spans="1:18" s="10" customFormat="1" ht="82.5" x14ac:dyDescent="0.3">
      <c r="B8" s="50"/>
      <c r="C8" s="53" t="s">
        <v>61</v>
      </c>
      <c r="D8" s="14"/>
      <c r="E8" s="14"/>
      <c r="F8" s="28"/>
      <c r="G8" s="28"/>
      <c r="H8" s="28"/>
      <c r="J8" s="305"/>
      <c r="K8" s="315"/>
      <c r="L8" s="305"/>
      <c r="M8" s="305"/>
      <c r="N8" s="305"/>
      <c r="O8" s="305"/>
      <c r="P8" s="305"/>
      <c r="Q8" s="305"/>
      <c r="R8" s="305"/>
    </row>
    <row r="9" spans="1:18" s="10" customFormat="1" x14ac:dyDescent="0.3">
      <c r="B9" s="50"/>
      <c r="C9" s="52"/>
      <c r="D9" s="14"/>
      <c r="E9" s="14"/>
      <c r="F9" s="28"/>
      <c r="G9" s="28"/>
      <c r="H9" s="28"/>
      <c r="J9" s="305"/>
      <c r="K9" s="315"/>
      <c r="L9" s="305"/>
      <c r="M9" s="305"/>
      <c r="N9" s="305"/>
      <c r="O9" s="305"/>
      <c r="P9" s="305"/>
      <c r="Q9" s="305"/>
      <c r="R9" s="305"/>
    </row>
    <row r="10" spans="1:18" s="10" customFormat="1" ht="49.5" x14ac:dyDescent="0.3">
      <c r="B10" s="50"/>
      <c r="C10" s="53" t="s">
        <v>62</v>
      </c>
      <c r="D10" s="14"/>
      <c r="E10" s="14"/>
      <c r="F10" s="28"/>
      <c r="G10" s="28"/>
      <c r="H10" s="28"/>
      <c r="J10" s="305"/>
      <c r="K10" s="315"/>
      <c r="L10" s="305"/>
      <c r="M10" s="305"/>
      <c r="N10" s="305"/>
      <c r="O10" s="305"/>
      <c r="P10" s="305"/>
      <c r="Q10" s="305"/>
      <c r="R10" s="305"/>
    </row>
    <row r="11" spans="1:18" s="10" customFormat="1" x14ac:dyDescent="0.3">
      <c r="B11" s="50"/>
      <c r="C11" s="52"/>
      <c r="D11" s="14"/>
      <c r="E11" s="14"/>
      <c r="F11" s="28"/>
      <c r="G11" s="28"/>
      <c r="H11" s="28"/>
      <c r="J11" s="305"/>
      <c r="K11" s="315"/>
      <c r="L11" s="305"/>
      <c r="M11" s="305"/>
      <c r="N11" s="305"/>
      <c r="O11" s="305"/>
      <c r="P11" s="305"/>
      <c r="Q11" s="305"/>
      <c r="R11" s="305"/>
    </row>
    <row r="12" spans="1:18" s="10" customFormat="1" ht="66" x14ac:dyDescent="0.3">
      <c r="B12" s="50"/>
      <c r="C12" s="53" t="s">
        <v>63</v>
      </c>
      <c r="D12" s="14"/>
      <c r="E12" s="14"/>
      <c r="F12" s="28"/>
      <c r="G12" s="28"/>
      <c r="H12" s="28"/>
      <c r="J12" s="305"/>
      <c r="K12" s="315"/>
      <c r="L12" s="305"/>
      <c r="M12" s="305"/>
      <c r="N12" s="305"/>
      <c r="O12" s="305"/>
      <c r="P12" s="305"/>
      <c r="Q12" s="305"/>
      <c r="R12" s="305"/>
    </row>
    <row r="13" spans="1:18" s="10" customFormat="1" x14ac:dyDescent="0.3">
      <c r="B13" s="50"/>
      <c r="C13" s="52"/>
      <c r="D13" s="14"/>
      <c r="E13" s="14"/>
      <c r="F13" s="28"/>
      <c r="G13" s="28"/>
      <c r="H13" s="28"/>
      <c r="J13" s="305"/>
      <c r="K13" s="315"/>
      <c r="L13" s="305"/>
      <c r="M13" s="305"/>
      <c r="N13" s="305"/>
      <c r="O13" s="305"/>
      <c r="P13" s="305"/>
      <c r="Q13" s="305"/>
      <c r="R13" s="305"/>
    </row>
    <row r="14" spans="1:18" s="10" customFormat="1" ht="66" x14ac:dyDescent="0.3">
      <c r="B14" s="50"/>
      <c r="C14" s="53" t="s">
        <v>64</v>
      </c>
      <c r="D14" s="14"/>
      <c r="E14" s="14"/>
      <c r="F14" s="28"/>
      <c r="G14" s="28"/>
      <c r="H14" s="28"/>
      <c r="J14" s="305"/>
      <c r="K14" s="315"/>
      <c r="L14" s="305"/>
      <c r="M14" s="305"/>
      <c r="N14" s="305"/>
      <c r="O14" s="305"/>
      <c r="P14" s="305"/>
      <c r="Q14" s="305"/>
      <c r="R14" s="305"/>
    </row>
    <row r="15" spans="1:18" s="10" customFormat="1" x14ac:dyDescent="0.3">
      <c r="B15" s="50"/>
      <c r="C15" s="52"/>
      <c r="D15" s="14"/>
      <c r="E15" s="14"/>
      <c r="F15" s="28"/>
      <c r="G15" s="28"/>
      <c r="H15" s="28"/>
      <c r="J15" s="305"/>
      <c r="K15" s="315"/>
      <c r="L15" s="305"/>
      <c r="M15" s="305"/>
      <c r="N15" s="305"/>
      <c r="O15" s="305"/>
      <c r="P15" s="305"/>
      <c r="Q15" s="305"/>
      <c r="R15" s="305"/>
    </row>
    <row r="16" spans="1:18" s="10" customFormat="1" ht="49.5" x14ac:dyDescent="0.3">
      <c r="B16" s="50"/>
      <c r="C16" s="53" t="s">
        <v>65</v>
      </c>
      <c r="D16" s="14"/>
      <c r="E16" s="14"/>
      <c r="F16" s="28"/>
      <c r="G16" s="28"/>
      <c r="H16" s="28"/>
      <c r="J16" s="305"/>
      <c r="K16" s="315"/>
      <c r="L16" s="305"/>
      <c r="M16" s="305"/>
      <c r="N16" s="305"/>
      <c r="O16" s="305"/>
      <c r="P16" s="305"/>
      <c r="Q16" s="305"/>
      <c r="R16" s="305"/>
    </row>
    <row r="17" spans="2:18" s="10" customFormat="1" x14ac:dyDescent="0.3">
      <c r="B17" s="50"/>
      <c r="C17" s="52"/>
      <c r="D17" s="14"/>
      <c r="E17" s="14"/>
      <c r="F17" s="28"/>
      <c r="G17" s="28"/>
      <c r="H17" s="28"/>
      <c r="J17" s="305"/>
      <c r="K17" s="315"/>
      <c r="L17" s="305"/>
      <c r="M17" s="305"/>
      <c r="N17" s="305"/>
      <c r="O17" s="305"/>
      <c r="P17" s="305"/>
      <c r="Q17" s="305"/>
      <c r="R17" s="305"/>
    </row>
    <row r="18" spans="2:18" s="10" customFormat="1" ht="148.5" x14ac:dyDescent="0.3">
      <c r="B18" s="50"/>
      <c r="C18" s="53" t="s">
        <v>66</v>
      </c>
      <c r="D18" s="14"/>
      <c r="E18" s="14"/>
      <c r="F18" s="28"/>
      <c r="G18" s="28"/>
      <c r="H18" s="28"/>
      <c r="J18" s="305"/>
      <c r="K18" s="315"/>
      <c r="L18" s="305"/>
      <c r="M18" s="305"/>
      <c r="N18" s="305"/>
      <c r="O18" s="305"/>
      <c r="P18" s="305"/>
      <c r="Q18" s="305"/>
      <c r="R18" s="305"/>
    </row>
    <row r="19" spans="2:18" s="10" customFormat="1" x14ac:dyDescent="0.3">
      <c r="B19" s="50"/>
      <c r="C19" s="52"/>
      <c r="D19" s="14"/>
      <c r="E19" s="14"/>
      <c r="F19" s="28"/>
      <c r="G19" s="28"/>
      <c r="H19" s="28"/>
      <c r="J19" s="305"/>
      <c r="K19" s="315"/>
      <c r="L19" s="305"/>
      <c r="M19" s="305"/>
      <c r="N19" s="305"/>
      <c r="O19" s="305"/>
      <c r="P19" s="305"/>
      <c r="Q19" s="305"/>
      <c r="R19" s="305"/>
    </row>
    <row r="20" spans="2:18" s="10" customFormat="1" ht="33" x14ac:dyDescent="0.3">
      <c r="B20" s="50"/>
      <c r="C20" s="53" t="s">
        <v>67</v>
      </c>
      <c r="D20" s="14"/>
      <c r="E20" s="14"/>
      <c r="F20" s="28"/>
      <c r="G20" s="28"/>
      <c r="H20" s="28"/>
      <c r="J20" s="305"/>
      <c r="K20" s="315"/>
      <c r="L20" s="305"/>
      <c r="M20" s="305"/>
      <c r="N20" s="305"/>
      <c r="O20" s="305"/>
      <c r="P20" s="305"/>
      <c r="Q20" s="305"/>
      <c r="R20" s="305"/>
    </row>
    <row r="21" spans="2:18" s="10" customFormat="1" x14ac:dyDescent="0.3">
      <c r="B21" s="50"/>
      <c r="C21" s="52"/>
      <c r="D21" s="14"/>
      <c r="E21" s="14"/>
      <c r="F21" s="28"/>
      <c r="G21" s="28"/>
      <c r="H21" s="28"/>
      <c r="J21" s="305"/>
      <c r="K21" s="315"/>
      <c r="L21" s="305"/>
      <c r="M21" s="305"/>
      <c r="N21" s="305"/>
      <c r="O21" s="305"/>
      <c r="P21" s="305"/>
      <c r="Q21" s="305"/>
      <c r="R21" s="305"/>
    </row>
    <row r="22" spans="2:18" s="10" customFormat="1" ht="115.5" x14ac:dyDescent="0.3">
      <c r="B22" s="50"/>
      <c r="C22" s="44" t="s">
        <v>68</v>
      </c>
      <c r="D22" s="14"/>
      <c r="E22" s="14"/>
      <c r="F22" s="28"/>
      <c r="G22" s="28"/>
      <c r="H22" s="28"/>
      <c r="J22" s="305"/>
      <c r="K22" s="315"/>
      <c r="L22" s="305"/>
      <c r="M22" s="305"/>
      <c r="N22" s="305"/>
      <c r="O22" s="305"/>
      <c r="P22" s="305"/>
      <c r="Q22" s="305"/>
      <c r="R22" s="305"/>
    </row>
    <row r="23" spans="2:18" s="10" customFormat="1" x14ac:dyDescent="0.3">
      <c r="B23" s="50"/>
      <c r="C23" s="53"/>
      <c r="D23" s="14"/>
      <c r="E23" s="14"/>
      <c r="F23" s="28"/>
      <c r="G23" s="28"/>
      <c r="H23" s="28"/>
      <c r="J23" s="305"/>
      <c r="K23" s="315"/>
      <c r="L23" s="305"/>
      <c r="M23" s="305"/>
      <c r="N23" s="305"/>
      <c r="O23" s="305"/>
      <c r="P23" s="305"/>
      <c r="Q23" s="305"/>
      <c r="R23" s="305"/>
    </row>
    <row r="24" spans="2:18" s="10" customFormat="1" ht="115.5" x14ac:dyDescent="0.3">
      <c r="B24" s="50"/>
      <c r="C24" s="44" t="s">
        <v>69</v>
      </c>
      <c r="D24" s="14"/>
      <c r="E24" s="14"/>
      <c r="F24" s="28"/>
      <c r="G24" s="28"/>
      <c r="H24" s="28"/>
      <c r="J24" s="305"/>
      <c r="K24" s="315"/>
      <c r="L24" s="305"/>
      <c r="M24" s="305"/>
      <c r="N24" s="305"/>
      <c r="O24" s="305"/>
      <c r="P24" s="305"/>
      <c r="Q24" s="305"/>
      <c r="R24" s="305"/>
    </row>
    <row r="25" spans="2:18" s="10" customFormat="1" ht="49.5" x14ac:dyDescent="0.3">
      <c r="B25" s="50"/>
      <c r="C25" s="53" t="s">
        <v>70</v>
      </c>
      <c r="D25" s="14"/>
      <c r="E25" s="14"/>
      <c r="F25" s="28"/>
      <c r="G25" s="28"/>
      <c r="H25" s="28"/>
      <c r="J25" s="305"/>
      <c r="K25" s="315"/>
      <c r="L25" s="305"/>
      <c r="M25" s="305"/>
      <c r="N25" s="305"/>
      <c r="O25" s="305"/>
      <c r="P25" s="305"/>
      <c r="Q25" s="305"/>
      <c r="R25" s="305"/>
    </row>
    <row r="26" spans="2:18" s="10" customFormat="1" x14ac:dyDescent="0.3">
      <c r="B26" s="50"/>
      <c r="C26" s="52"/>
      <c r="D26" s="14"/>
      <c r="E26" s="14"/>
      <c r="F26" s="28"/>
      <c r="G26" s="28"/>
      <c r="H26" s="28"/>
      <c r="J26" s="305"/>
      <c r="K26" s="315"/>
      <c r="L26" s="305"/>
      <c r="M26" s="305"/>
      <c r="N26" s="305"/>
      <c r="O26" s="305"/>
      <c r="P26" s="305"/>
      <c r="Q26" s="305"/>
      <c r="R26" s="305"/>
    </row>
    <row r="27" spans="2:18" s="10" customFormat="1" ht="49.5" x14ac:dyDescent="0.3">
      <c r="B27" s="50"/>
      <c r="C27" s="53" t="s">
        <v>71</v>
      </c>
      <c r="D27" s="14"/>
      <c r="E27" s="14"/>
      <c r="F27" s="28"/>
      <c r="G27" s="28"/>
      <c r="H27" s="28"/>
      <c r="J27" s="305"/>
      <c r="K27" s="315"/>
      <c r="L27" s="305"/>
      <c r="M27" s="305"/>
      <c r="N27" s="305"/>
      <c r="O27" s="305"/>
      <c r="P27" s="305"/>
      <c r="Q27" s="305"/>
      <c r="R27" s="305"/>
    </row>
    <row r="28" spans="2:18" s="10" customFormat="1" x14ac:dyDescent="0.3">
      <c r="B28" s="50"/>
      <c r="C28" s="53"/>
      <c r="D28" s="14"/>
      <c r="E28" s="14"/>
      <c r="F28" s="28"/>
      <c r="G28" s="28"/>
      <c r="H28" s="28"/>
      <c r="J28" s="305"/>
      <c r="K28" s="315"/>
      <c r="L28" s="305"/>
      <c r="M28" s="305"/>
      <c r="N28" s="305"/>
      <c r="O28" s="305"/>
      <c r="P28" s="305"/>
      <c r="Q28" s="305"/>
      <c r="R28" s="305"/>
    </row>
    <row r="29" spans="2:18" s="10" customFormat="1" ht="49.5" x14ac:dyDescent="0.3">
      <c r="B29" s="50"/>
      <c r="C29" s="44" t="s">
        <v>72</v>
      </c>
      <c r="D29" s="14"/>
      <c r="E29" s="14"/>
      <c r="F29" s="28"/>
      <c r="G29" s="28"/>
      <c r="H29" s="28"/>
      <c r="J29" s="305"/>
      <c r="K29" s="315"/>
      <c r="L29" s="305"/>
      <c r="M29" s="305"/>
      <c r="N29" s="305"/>
      <c r="O29" s="305"/>
      <c r="P29" s="305"/>
      <c r="Q29" s="305"/>
      <c r="R29" s="305"/>
    </row>
    <row r="30" spans="2:18" s="10" customFormat="1" x14ac:dyDescent="0.3">
      <c r="B30" s="50"/>
      <c r="C30" s="53"/>
      <c r="D30" s="14"/>
      <c r="E30" s="14"/>
      <c r="F30" s="28"/>
      <c r="G30" s="28"/>
      <c r="H30" s="28"/>
      <c r="J30" s="305"/>
      <c r="K30" s="315"/>
      <c r="L30" s="305"/>
      <c r="M30" s="305"/>
      <c r="N30" s="305"/>
      <c r="O30" s="305"/>
      <c r="P30" s="305"/>
      <c r="Q30" s="305"/>
      <c r="R30" s="305"/>
    </row>
    <row r="31" spans="2:18" s="10" customFormat="1" ht="49.5" x14ac:dyDescent="0.3">
      <c r="B31" s="50"/>
      <c r="C31" s="44" t="s">
        <v>73</v>
      </c>
      <c r="D31" s="14"/>
      <c r="E31" s="14"/>
      <c r="F31" s="28"/>
      <c r="G31" s="28"/>
      <c r="H31" s="28"/>
      <c r="J31" s="305"/>
      <c r="K31" s="315"/>
      <c r="L31" s="305"/>
      <c r="M31" s="305"/>
      <c r="N31" s="305"/>
      <c r="O31" s="305"/>
      <c r="P31" s="305"/>
      <c r="Q31" s="305"/>
      <c r="R31" s="305"/>
    </row>
    <row r="32" spans="2:18" s="10" customFormat="1" x14ac:dyDescent="0.3">
      <c r="B32" s="50"/>
      <c r="C32" s="53"/>
      <c r="D32" s="14"/>
      <c r="E32" s="14"/>
      <c r="F32" s="28"/>
      <c r="G32" s="28"/>
      <c r="H32" s="28"/>
      <c r="J32" s="305"/>
      <c r="K32" s="315"/>
      <c r="L32" s="305"/>
      <c r="M32" s="305"/>
      <c r="N32" s="305"/>
      <c r="O32" s="305"/>
      <c r="P32" s="305"/>
      <c r="Q32" s="305"/>
      <c r="R32" s="305"/>
    </row>
    <row r="33" spans="2:18" s="10" customFormat="1" ht="82.5" x14ac:dyDescent="0.3">
      <c r="B33" s="50"/>
      <c r="C33" s="44" t="s">
        <v>74</v>
      </c>
      <c r="D33" s="14"/>
      <c r="E33" s="14"/>
      <c r="F33" s="28"/>
      <c r="G33" s="28"/>
      <c r="H33" s="28"/>
      <c r="J33" s="305"/>
      <c r="K33" s="315"/>
      <c r="L33" s="305"/>
      <c r="M33" s="305"/>
      <c r="N33" s="305"/>
      <c r="O33" s="305"/>
      <c r="P33" s="305"/>
      <c r="Q33" s="305"/>
      <c r="R33" s="305"/>
    </row>
    <row r="34" spans="2:18" s="10" customFormat="1" x14ac:dyDescent="0.3">
      <c r="B34" s="50"/>
      <c r="C34" s="53"/>
      <c r="D34" s="14"/>
      <c r="E34" s="14"/>
      <c r="F34" s="28"/>
      <c r="G34" s="28"/>
      <c r="H34" s="28"/>
      <c r="J34" s="305"/>
      <c r="K34" s="315"/>
      <c r="L34" s="305"/>
      <c r="M34" s="305"/>
      <c r="N34" s="305"/>
      <c r="O34" s="305"/>
      <c r="P34" s="305"/>
      <c r="Q34" s="305"/>
      <c r="R34" s="305"/>
    </row>
    <row r="35" spans="2:18" s="10" customFormat="1" ht="49.5" x14ac:dyDescent="0.3">
      <c r="B35" s="50"/>
      <c r="C35" s="53" t="s">
        <v>75</v>
      </c>
      <c r="D35" s="14"/>
      <c r="E35" s="14"/>
      <c r="F35" s="28"/>
      <c r="G35" s="28"/>
      <c r="H35" s="28"/>
      <c r="J35" s="305"/>
      <c r="K35" s="315"/>
      <c r="L35" s="305"/>
      <c r="M35" s="305"/>
      <c r="N35" s="305"/>
      <c r="O35" s="305"/>
      <c r="P35" s="305"/>
      <c r="Q35" s="305"/>
      <c r="R35" s="305"/>
    </row>
    <row r="36" spans="2:18" s="10" customFormat="1" x14ac:dyDescent="0.3">
      <c r="B36" s="50"/>
      <c r="C36" s="53"/>
      <c r="D36" s="14"/>
      <c r="E36" s="14"/>
      <c r="F36" s="28"/>
      <c r="G36" s="28"/>
      <c r="H36" s="28"/>
      <c r="J36" s="305"/>
      <c r="K36" s="315"/>
      <c r="L36" s="305"/>
      <c r="M36" s="305"/>
      <c r="N36" s="305"/>
      <c r="O36" s="305"/>
      <c r="P36" s="305"/>
      <c r="Q36" s="305"/>
      <c r="R36" s="305"/>
    </row>
    <row r="37" spans="2:18" s="10" customFormat="1" ht="49.5" x14ac:dyDescent="0.3">
      <c r="B37" s="50"/>
      <c r="C37" s="53" t="s">
        <v>76</v>
      </c>
      <c r="D37" s="14"/>
      <c r="E37" s="14"/>
      <c r="F37" s="28"/>
      <c r="G37" s="28"/>
      <c r="H37" s="28"/>
      <c r="J37" s="305"/>
      <c r="K37" s="315"/>
      <c r="L37" s="305"/>
      <c r="M37" s="305"/>
      <c r="N37" s="305"/>
      <c r="O37" s="305"/>
      <c r="P37" s="305"/>
      <c r="Q37" s="305"/>
      <c r="R37" s="305"/>
    </row>
    <row r="38" spans="2:18" s="10" customFormat="1" x14ac:dyDescent="0.3">
      <c r="B38" s="50"/>
      <c r="C38" s="53"/>
      <c r="D38" s="14"/>
      <c r="E38" s="14"/>
      <c r="F38" s="28"/>
      <c r="G38" s="28"/>
      <c r="H38" s="28"/>
      <c r="J38" s="305"/>
      <c r="K38" s="315"/>
      <c r="L38" s="305"/>
      <c r="M38" s="305"/>
      <c r="N38" s="305"/>
      <c r="O38" s="305"/>
      <c r="P38" s="305"/>
      <c r="Q38" s="305"/>
      <c r="R38" s="305"/>
    </row>
    <row r="39" spans="2:18" s="10" customFormat="1" ht="33" x14ac:dyDescent="0.3">
      <c r="B39" s="50"/>
      <c r="C39" s="53" t="s">
        <v>77</v>
      </c>
      <c r="D39" s="14"/>
      <c r="E39" s="14"/>
      <c r="F39" s="28"/>
      <c r="G39" s="28"/>
      <c r="H39" s="28"/>
      <c r="J39" s="305"/>
      <c r="K39" s="315"/>
      <c r="L39" s="305"/>
      <c r="M39" s="305"/>
      <c r="N39" s="305"/>
      <c r="O39" s="305"/>
      <c r="P39" s="305"/>
      <c r="Q39" s="305"/>
      <c r="R39" s="305"/>
    </row>
    <row r="40" spans="2:18" s="10" customFormat="1" x14ac:dyDescent="0.3">
      <c r="B40" s="50"/>
      <c r="C40" s="53"/>
      <c r="D40" s="14"/>
      <c r="E40" s="14"/>
      <c r="F40" s="28"/>
      <c r="G40" s="28"/>
      <c r="H40" s="28"/>
      <c r="J40" s="305"/>
      <c r="K40" s="315"/>
      <c r="L40" s="305"/>
      <c r="M40" s="305"/>
      <c r="N40" s="305"/>
      <c r="O40" s="305"/>
      <c r="P40" s="305"/>
      <c r="Q40" s="305"/>
      <c r="R40" s="305"/>
    </row>
    <row r="41" spans="2:18" s="10" customFormat="1" ht="66" x14ac:dyDescent="0.3">
      <c r="B41" s="50"/>
      <c r="C41" s="53" t="s">
        <v>78</v>
      </c>
      <c r="D41" s="14"/>
      <c r="E41" s="14"/>
      <c r="F41" s="28"/>
      <c r="G41" s="28"/>
      <c r="H41" s="28"/>
      <c r="J41" s="305"/>
      <c r="K41" s="315"/>
      <c r="L41" s="305"/>
      <c r="M41" s="305"/>
      <c r="N41" s="305"/>
      <c r="O41" s="305"/>
      <c r="P41" s="305"/>
      <c r="Q41" s="305"/>
      <c r="R41" s="305"/>
    </row>
    <row r="42" spans="2:18" s="10" customFormat="1" x14ac:dyDescent="0.3">
      <c r="B42" s="50"/>
      <c r="C42" s="53"/>
      <c r="D42" s="14"/>
      <c r="E42" s="14"/>
      <c r="F42" s="28"/>
      <c r="G42" s="28"/>
      <c r="H42" s="28"/>
      <c r="J42" s="305"/>
      <c r="K42" s="315"/>
      <c r="L42" s="305"/>
      <c r="M42" s="305"/>
      <c r="N42" s="305"/>
      <c r="O42" s="305"/>
      <c r="P42" s="305"/>
      <c r="Q42" s="305"/>
      <c r="R42" s="305"/>
    </row>
    <row r="43" spans="2:18" s="10" customFormat="1" ht="82.5" x14ac:dyDescent="0.3">
      <c r="B43" s="50"/>
      <c r="C43" s="44" t="s">
        <v>79</v>
      </c>
      <c r="D43" s="14"/>
      <c r="E43" s="14"/>
      <c r="F43" s="28"/>
      <c r="G43" s="28"/>
      <c r="H43" s="28"/>
      <c r="J43" s="305"/>
      <c r="K43" s="315"/>
      <c r="L43" s="305"/>
      <c r="M43" s="305"/>
      <c r="N43" s="305"/>
      <c r="O43" s="305"/>
      <c r="P43" s="305"/>
      <c r="Q43" s="305"/>
      <c r="R43" s="305"/>
    </row>
    <row r="44" spans="2:18" s="10" customFormat="1" x14ac:dyDescent="0.3">
      <c r="B44" s="50"/>
      <c r="C44" s="53"/>
      <c r="D44" s="14"/>
      <c r="E44" s="14"/>
      <c r="F44" s="28"/>
      <c r="G44" s="28"/>
      <c r="H44" s="28"/>
      <c r="J44" s="305"/>
      <c r="K44" s="315"/>
      <c r="L44" s="305"/>
      <c r="M44" s="305"/>
      <c r="N44" s="305"/>
      <c r="O44" s="305"/>
      <c r="P44" s="305"/>
      <c r="Q44" s="305"/>
      <c r="R44" s="305"/>
    </row>
    <row r="45" spans="2:18" s="10" customFormat="1" ht="33" x14ac:dyDescent="0.3">
      <c r="B45" s="50"/>
      <c r="C45" s="53" t="s">
        <v>80</v>
      </c>
      <c r="D45" s="14"/>
      <c r="E45" s="14"/>
      <c r="F45" s="28"/>
      <c r="G45" s="28"/>
      <c r="H45" s="28"/>
      <c r="J45" s="305"/>
      <c r="K45" s="315"/>
      <c r="L45" s="305"/>
      <c r="M45" s="305"/>
      <c r="N45" s="305"/>
      <c r="O45" s="305"/>
      <c r="P45" s="305"/>
      <c r="Q45" s="305"/>
      <c r="R45" s="305"/>
    </row>
    <row r="46" spans="2:18" s="10" customFormat="1" x14ac:dyDescent="0.3">
      <c r="B46" s="50"/>
      <c r="C46" s="52"/>
      <c r="D46" s="14"/>
      <c r="E46" s="14"/>
      <c r="F46" s="28"/>
      <c r="G46" s="28"/>
      <c r="H46" s="28"/>
      <c r="J46" s="305"/>
      <c r="K46" s="315"/>
      <c r="L46" s="305"/>
      <c r="M46" s="305"/>
      <c r="N46" s="305"/>
      <c r="O46" s="305"/>
      <c r="P46" s="305"/>
      <c r="Q46" s="305"/>
      <c r="R46" s="305"/>
    </row>
    <row r="47" spans="2:18" s="10" customFormat="1" ht="49.5" x14ac:dyDescent="0.3">
      <c r="B47" s="50"/>
      <c r="C47" s="53" t="s">
        <v>81</v>
      </c>
      <c r="D47" s="14"/>
      <c r="E47" s="14"/>
      <c r="F47" s="28"/>
      <c r="G47" s="28"/>
      <c r="H47" s="28"/>
      <c r="J47" s="305"/>
      <c r="K47" s="315"/>
      <c r="L47" s="305"/>
      <c r="M47" s="305"/>
      <c r="N47" s="305"/>
      <c r="O47" s="305"/>
      <c r="P47" s="305"/>
      <c r="Q47" s="305"/>
      <c r="R47" s="305"/>
    </row>
    <row r="48" spans="2:18" s="10" customFormat="1" x14ac:dyDescent="0.3">
      <c r="B48" s="50"/>
      <c r="C48" s="53"/>
      <c r="D48" s="14"/>
      <c r="E48" s="14"/>
      <c r="F48" s="28"/>
      <c r="G48" s="28"/>
      <c r="H48" s="28"/>
      <c r="J48" s="305"/>
      <c r="K48" s="315"/>
      <c r="L48" s="305"/>
      <c r="M48" s="305"/>
      <c r="N48" s="305"/>
      <c r="O48" s="305"/>
      <c r="P48" s="305"/>
      <c r="Q48" s="305"/>
      <c r="R48" s="305"/>
    </row>
    <row r="49" spans="2:18" s="10" customFormat="1" ht="66" x14ac:dyDescent="0.3">
      <c r="B49" s="50"/>
      <c r="C49" s="53" t="s">
        <v>82</v>
      </c>
      <c r="D49" s="14"/>
      <c r="E49" s="14"/>
      <c r="F49" s="28"/>
      <c r="G49" s="28"/>
      <c r="H49" s="28"/>
      <c r="J49" s="305"/>
      <c r="K49" s="315"/>
      <c r="L49" s="305"/>
      <c r="M49" s="305"/>
      <c r="N49" s="305"/>
      <c r="O49" s="305"/>
      <c r="P49" s="305"/>
      <c r="Q49" s="305"/>
      <c r="R49" s="305"/>
    </row>
    <row r="50" spans="2:18" s="10" customFormat="1" x14ac:dyDescent="0.3">
      <c r="B50" s="50"/>
      <c r="C50" s="52"/>
      <c r="D50" s="14"/>
      <c r="E50" s="14"/>
      <c r="F50" s="28"/>
      <c r="G50" s="28"/>
      <c r="H50" s="28"/>
      <c r="J50" s="305"/>
      <c r="K50" s="315"/>
      <c r="L50" s="305"/>
      <c r="M50" s="305"/>
      <c r="N50" s="305"/>
      <c r="O50" s="305"/>
      <c r="P50" s="305"/>
      <c r="Q50" s="305"/>
      <c r="R50" s="305"/>
    </row>
    <row r="51" spans="2:18" s="10" customFormat="1" ht="49.5" x14ac:dyDescent="0.3">
      <c r="B51" s="50"/>
      <c r="C51" s="53" t="s">
        <v>83</v>
      </c>
      <c r="D51" s="14"/>
      <c r="E51" s="14"/>
      <c r="F51" s="28"/>
      <c r="G51" s="28"/>
      <c r="H51" s="28"/>
      <c r="J51" s="305"/>
      <c r="K51" s="315"/>
      <c r="L51" s="305"/>
      <c r="M51" s="305"/>
      <c r="N51" s="305"/>
      <c r="O51" s="305"/>
      <c r="P51" s="305"/>
      <c r="Q51" s="305"/>
      <c r="R51" s="305"/>
    </row>
    <row r="52" spans="2:18" s="10" customFormat="1" x14ac:dyDescent="0.3">
      <c r="B52" s="50"/>
      <c r="C52" s="53"/>
      <c r="D52" s="14"/>
      <c r="E52" s="14"/>
      <c r="F52" s="28"/>
      <c r="G52" s="28"/>
      <c r="H52" s="28"/>
      <c r="J52" s="305"/>
      <c r="K52" s="315"/>
      <c r="L52" s="305"/>
      <c r="M52" s="305"/>
      <c r="N52" s="305"/>
      <c r="O52" s="305"/>
      <c r="P52" s="305"/>
      <c r="Q52" s="305"/>
      <c r="R52" s="305"/>
    </row>
    <row r="53" spans="2:18" s="10" customFormat="1" ht="49.5" x14ac:dyDescent="0.3">
      <c r="B53" s="50"/>
      <c r="C53" s="53" t="s">
        <v>84</v>
      </c>
      <c r="D53" s="14"/>
      <c r="E53" s="14"/>
      <c r="F53" s="28"/>
      <c r="G53" s="28"/>
      <c r="H53" s="28"/>
      <c r="J53" s="305"/>
      <c r="K53" s="315"/>
      <c r="L53" s="305"/>
      <c r="M53" s="305"/>
      <c r="N53" s="305"/>
      <c r="O53" s="305"/>
      <c r="P53" s="305"/>
      <c r="Q53" s="305"/>
      <c r="R53" s="305"/>
    </row>
    <row r="54" spans="2:18" s="10" customFormat="1" x14ac:dyDescent="0.3">
      <c r="B54" s="50"/>
      <c r="C54" s="53"/>
      <c r="D54" s="14"/>
      <c r="E54" s="14"/>
      <c r="F54" s="28"/>
      <c r="G54" s="28"/>
      <c r="H54" s="28"/>
      <c r="J54" s="305"/>
      <c r="K54" s="315"/>
      <c r="L54" s="305"/>
      <c r="M54" s="305"/>
      <c r="N54" s="305"/>
      <c r="O54" s="305"/>
      <c r="P54" s="305"/>
      <c r="Q54" s="305"/>
      <c r="R54" s="305"/>
    </row>
    <row r="55" spans="2:18" s="10" customFormat="1" ht="49.5" x14ac:dyDescent="0.3">
      <c r="B55" s="50"/>
      <c r="C55" s="53" t="s">
        <v>85</v>
      </c>
      <c r="D55" s="14"/>
      <c r="E55" s="14"/>
      <c r="F55" s="28"/>
      <c r="G55" s="28"/>
      <c r="H55" s="28"/>
      <c r="J55" s="305"/>
      <c r="K55" s="315"/>
      <c r="L55" s="305"/>
      <c r="M55" s="305"/>
      <c r="N55" s="305"/>
      <c r="O55" s="305"/>
      <c r="P55" s="305"/>
      <c r="Q55" s="305"/>
      <c r="R55" s="305"/>
    </row>
    <row r="56" spans="2:18" s="10" customFormat="1" x14ac:dyDescent="0.3">
      <c r="B56" s="50"/>
      <c r="C56" s="53"/>
      <c r="D56" s="14"/>
      <c r="E56" s="14"/>
      <c r="F56" s="28"/>
      <c r="G56" s="28"/>
      <c r="H56" s="28"/>
      <c r="J56" s="305"/>
      <c r="K56" s="315"/>
      <c r="L56" s="305"/>
      <c r="M56" s="305"/>
      <c r="N56" s="305"/>
      <c r="O56" s="305"/>
      <c r="P56" s="305"/>
      <c r="Q56" s="305"/>
      <c r="R56" s="305"/>
    </row>
    <row r="57" spans="2:18" s="10" customFormat="1" ht="66" x14ac:dyDescent="0.3">
      <c r="B57" s="50"/>
      <c r="C57" s="53" t="s">
        <v>86</v>
      </c>
      <c r="D57" s="14"/>
      <c r="E57" s="14"/>
      <c r="F57" s="28"/>
      <c r="G57" s="28"/>
      <c r="H57" s="28"/>
      <c r="J57" s="305"/>
      <c r="K57" s="315"/>
      <c r="L57" s="305"/>
      <c r="M57" s="305"/>
      <c r="N57" s="305"/>
      <c r="O57" s="305"/>
      <c r="P57" s="305"/>
      <c r="Q57" s="305"/>
      <c r="R57" s="305"/>
    </row>
    <row r="58" spans="2:18" s="10" customFormat="1" x14ac:dyDescent="0.3">
      <c r="B58" s="50"/>
      <c r="C58" s="53"/>
      <c r="D58" s="14"/>
      <c r="E58" s="14"/>
      <c r="F58" s="28"/>
      <c r="G58" s="28"/>
      <c r="H58" s="28"/>
      <c r="J58" s="305"/>
      <c r="K58" s="315"/>
      <c r="L58" s="305"/>
      <c r="M58" s="305"/>
      <c r="N58" s="305"/>
      <c r="O58" s="305"/>
      <c r="P58" s="305"/>
      <c r="Q58" s="305"/>
      <c r="R58" s="305"/>
    </row>
    <row r="59" spans="2:18" s="10" customFormat="1" ht="49.5" x14ac:dyDescent="0.3">
      <c r="B59" s="50"/>
      <c r="C59" s="44" t="s">
        <v>87</v>
      </c>
      <c r="D59" s="14"/>
      <c r="E59" s="14"/>
      <c r="F59" s="28"/>
      <c r="G59" s="28"/>
      <c r="H59" s="28"/>
      <c r="J59" s="305"/>
      <c r="K59" s="315"/>
      <c r="L59" s="305"/>
      <c r="M59" s="305"/>
      <c r="N59" s="305"/>
      <c r="O59" s="305"/>
      <c r="P59" s="305"/>
      <c r="Q59" s="305"/>
      <c r="R59" s="305"/>
    </row>
    <row r="60" spans="2:18" s="10" customFormat="1" x14ac:dyDescent="0.3">
      <c r="B60" s="50"/>
      <c r="C60" s="53"/>
      <c r="D60" s="14"/>
      <c r="E60" s="14"/>
      <c r="F60" s="28"/>
      <c r="G60" s="28"/>
      <c r="H60" s="28"/>
      <c r="J60" s="305"/>
      <c r="K60" s="315"/>
      <c r="L60" s="305"/>
      <c r="M60" s="305"/>
      <c r="N60" s="305"/>
      <c r="O60" s="305"/>
      <c r="P60" s="305"/>
      <c r="Q60" s="305"/>
      <c r="R60" s="305"/>
    </row>
    <row r="61" spans="2:18" s="10" customFormat="1" ht="49.5" x14ac:dyDescent="0.3">
      <c r="B61" s="50"/>
      <c r="C61" s="53" t="s">
        <v>88</v>
      </c>
      <c r="D61" s="14"/>
      <c r="E61" s="14"/>
      <c r="F61" s="28"/>
      <c r="G61" s="28"/>
      <c r="H61" s="28"/>
      <c r="J61" s="305"/>
      <c r="K61" s="315"/>
      <c r="L61" s="305"/>
      <c r="M61" s="305"/>
      <c r="N61" s="305"/>
      <c r="O61" s="305"/>
      <c r="P61" s="305"/>
      <c r="Q61" s="305"/>
      <c r="R61" s="305"/>
    </row>
    <row r="62" spans="2:18" s="10" customFormat="1" x14ac:dyDescent="0.3">
      <c r="B62" s="50"/>
      <c r="C62" s="52"/>
      <c r="D62" s="14"/>
      <c r="E62" s="14"/>
      <c r="F62" s="28"/>
      <c r="G62" s="28"/>
      <c r="H62" s="28"/>
      <c r="J62" s="305"/>
      <c r="K62" s="315"/>
      <c r="L62" s="305"/>
      <c r="M62" s="305"/>
      <c r="N62" s="305"/>
      <c r="O62" s="305"/>
      <c r="P62" s="305"/>
      <c r="Q62" s="305"/>
      <c r="R62" s="305"/>
    </row>
    <row r="63" spans="2:18" s="10" customFormat="1" x14ac:dyDescent="0.3">
      <c r="B63" s="17"/>
      <c r="C63" s="19" t="s">
        <v>29</v>
      </c>
      <c r="D63" s="54"/>
      <c r="E63" s="18"/>
      <c r="F63" s="38"/>
      <c r="G63" s="18"/>
      <c r="H63" s="39"/>
      <c r="J63" s="305"/>
      <c r="K63" s="315"/>
      <c r="L63" s="305"/>
      <c r="M63" s="305"/>
      <c r="N63" s="305"/>
      <c r="O63" s="305"/>
      <c r="P63" s="305"/>
      <c r="Q63" s="305"/>
      <c r="R63" s="305"/>
    </row>
    <row r="64" spans="2:18" s="10" customFormat="1" x14ac:dyDescent="0.3">
      <c r="B64" s="17"/>
      <c r="C64" s="20" t="s">
        <v>30</v>
      </c>
      <c r="D64" s="54"/>
      <c r="E64" s="18"/>
      <c r="F64" s="38"/>
      <c r="G64" s="18"/>
      <c r="H64" s="39"/>
      <c r="J64" s="305"/>
      <c r="K64" s="315"/>
      <c r="L64" s="305"/>
      <c r="M64" s="305"/>
      <c r="N64" s="305"/>
      <c r="O64" s="305"/>
      <c r="P64" s="305"/>
      <c r="Q64" s="305"/>
      <c r="R64" s="305"/>
    </row>
    <row r="65" spans="2:18" s="10" customFormat="1" ht="33" x14ac:dyDescent="0.3">
      <c r="B65" s="21"/>
      <c r="C65" s="19" t="s">
        <v>31</v>
      </c>
      <c r="D65" s="22"/>
      <c r="E65" s="31"/>
      <c r="F65" s="38"/>
      <c r="G65" s="18"/>
      <c r="H65" s="39"/>
      <c r="J65" s="305"/>
      <c r="K65" s="315"/>
      <c r="L65" s="305"/>
      <c r="M65" s="305"/>
      <c r="N65" s="305"/>
      <c r="O65" s="305"/>
      <c r="P65" s="305"/>
      <c r="Q65" s="305"/>
      <c r="R65" s="305"/>
    </row>
    <row r="66" spans="2:18" s="10" customFormat="1" ht="33" x14ac:dyDescent="0.3">
      <c r="B66" s="19"/>
      <c r="C66" s="19" t="s">
        <v>32</v>
      </c>
      <c r="D66" s="22"/>
      <c r="E66" s="31"/>
      <c r="F66" s="37"/>
      <c r="G66" s="19"/>
      <c r="H66" s="40"/>
      <c r="J66" s="305"/>
      <c r="K66" s="315"/>
      <c r="L66" s="305"/>
      <c r="M66" s="305"/>
      <c r="N66" s="305"/>
      <c r="O66" s="305"/>
      <c r="P66" s="305"/>
      <c r="Q66" s="305"/>
      <c r="R66" s="305"/>
    </row>
    <row r="67" spans="2:18" s="10" customFormat="1" x14ac:dyDescent="0.3">
      <c r="B67" s="17"/>
      <c r="C67" s="23" t="s">
        <v>33</v>
      </c>
      <c r="D67" s="54"/>
      <c r="E67" s="18"/>
      <c r="F67" s="38"/>
      <c r="G67" s="18"/>
      <c r="H67" s="39"/>
      <c r="J67" s="305"/>
      <c r="K67" s="315"/>
      <c r="L67" s="305"/>
      <c r="M67" s="305"/>
      <c r="N67" s="305"/>
      <c r="O67" s="305"/>
      <c r="P67" s="305"/>
      <c r="Q67" s="305"/>
      <c r="R67" s="305"/>
    </row>
    <row r="68" spans="2:18" s="10" customFormat="1" x14ac:dyDescent="0.3">
      <c r="B68" s="17"/>
      <c r="C68" s="20" t="s">
        <v>34</v>
      </c>
      <c r="D68" s="54"/>
      <c r="E68" s="18"/>
      <c r="F68" s="38"/>
      <c r="G68" s="18"/>
      <c r="H68" s="39"/>
      <c r="J68" s="305"/>
      <c r="K68" s="315"/>
      <c r="L68" s="305"/>
      <c r="M68" s="305"/>
      <c r="N68" s="305"/>
      <c r="O68" s="305"/>
      <c r="P68" s="305"/>
      <c r="Q68" s="305"/>
      <c r="R68" s="305"/>
    </row>
    <row r="69" spans="2:18" s="10" customFormat="1" x14ac:dyDescent="0.3">
      <c r="B69" s="17"/>
      <c r="C69" s="23" t="s">
        <v>35</v>
      </c>
      <c r="D69" s="54"/>
      <c r="E69" s="18"/>
      <c r="F69" s="38"/>
      <c r="G69" s="18"/>
      <c r="H69" s="39"/>
      <c r="J69" s="305"/>
      <c r="K69" s="315"/>
      <c r="L69" s="305"/>
      <c r="M69" s="305"/>
      <c r="N69" s="305"/>
      <c r="O69" s="305"/>
      <c r="P69" s="305"/>
      <c r="Q69" s="305"/>
      <c r="R69" s="305"/>
    </row>
    <row r="70" spans="2:18" s="10" customFormat="1" x14ac:dyDescent="0.3">
      <c r="B70" s="17"/>
      <c r="C70" s="23" t="s">
        <v>36</v>
      </c>
      <c r="D70" s="54"/>
      <c r="E70" s="18"/>
      <c r="F70" s="38"/>
      <c r="G70" s="18"/>
      <c r="H70" s="39"/>
      <c r="J70" s="305"/>
      <c r="K70" s="315"/>
      <c r="L70" s="305"/>
      <c r="M70" s="305"/>
      <c r="N70" s="305"/>
      <c r="O70" s="305"/>
      <c r="P70" s="305"/>
      <c r="Q70" s="305"/>
      <c r="R70" s="305"/>
    </row>
    <row r="71" spans="2:18" s="10" customFormat="1" ht="33" x14ac:dyDescent="0.3">
      <c r="B71" s="17"/>
      <c r="C71" s="23" t="s">
        <v>37</v>
      </c>
      <c r="D71" s="54"/>
      <c r="E71" s="18"/>
      <c r="F71" s="38"/>
      <c r="G71" s="18"/>
      <c r="H71" s="39"/>
      <c r="J71" s="305"/>
      <c r="K71" s="315"/>
      <c r="L71" s="305"/>
      <c r="M71" s="305"/>
      <c r="N71" s="305"/>
      <c r="O71" s="305"/>
      <c r="P71" s="305"/>
      <c r="Q71" s="305"/>
      <c r="R71" s="305"/>
    </row>
    <row r="72" spans="2:18" s="10" customFormat="1" x14ac:dyDescent="0.3">
      <c r="B72" s="17"/>
      <c r="C72" s="20" t="s">
        <v>38</v>
      </c>
      <c r="D72" s="54"/>
      <c r="E72" s="18"/>
      <c r="F72" s="38"/>
      <c r="G72" s="18"/>
      <c r="H72" s="39"/>
      <c r="J72" s="305"/>
      <c r="K72" s="315"/>
      <c r="L72" s="305"/>
      <c r="M72" s="305"/>
      <c r="N72" s="305"/>
      <c r="O72" s="305"/>
      <c r="P72" s="305"/>
      <c r="Q72" s="305"/>
      <c r="R72" s="305"/>
    </row>
    <row r="73" spans="2:18" s="10" customFormat="1" ht="33" x14ac:dyDescent="0.3">
      <c r="B73" s="17"/>
      <c r="C73" s="19" t="s">
        <v>39</v>
      </c>
      <c r="D73" s="54"/>
      <c r="E73" s="18"/>
      <c r="F73" s="38"/>
      <c r="G73" s="18"/>
      <c r="H73" s="39"/>
      <c r="J73" s="305"/>
      <c r="K73" s="315"/>
      <c r="L73" s="305"/>
      <c r="M73" s="305"/>
      <c r="N73" s="305"/>
      <c r="O73" s="305"/>
      <c r="P73" s="305"/>
      <c r="Q73" s="305"/>
      <c r="R73" s="305"/>
    </row>
    <row r="74" spans="2:18" s="10" customFormat="1" x14ac:dyDescent="0.3">
      <c r="B74" s="17"/>
      <c r="C74" s="23" t="s">
        <v>40</v>
      </c>
      <c r="D74" s="54"/>
      <c r="E74" s="18"/>
      <c r="F74" s="38"/>
      <c r="G74" s="18"/>
      <c r="H74" s="39"/>
      <c r="J74" s="305"/>
      <c r="K74" s="315"/>
      <c r="L74" s="305"/>
      <c r="M74" s="305"/>
      <c r="N74" s="305"/>
      <c r="O74" s="305"/>
      <c r="P74" s="305"/>
      <c r="Q74" s="305"/>
      <c r="R74" s="305"/>
    </row>
    <row r="75" spans="2:18" s="10" customFormat="1" ht="33" x14ac:dyDescent="0.3">
      <c r="B75" s="17"/>
      <c r="C75" s="23" t="s">
        <v>41</v>
      </c>
      <c r="D75" s="54"/>
      <c r="E75" s="18"/>
      <c r="F75" s="38"/>
      <c r="G75" s="18"/>
      <c r="H75" s="39"/>
      <c r="J75" s="305"/>
      <c r="K75" s="315"/>
      <c r="L75" s="305"/>
      <c r="M75" s="305"/>
      <c r="N75" s="305"/>
      <c r="O75" s="305"/>
      <c r="P75" s="305"/>
      <c r="Q75" s="305"/>
      <c r="R75" s="305"/>
    </row>
    <row r="76" spans="2:18" s="10" customFormat="1" x14ac:dyDescent="0.3">
      <c r="B76" s="17"/>
      <c r="C76" s="20" t="s">
        <v>42</v>
      </c>
      <c r="D76" s="54"/>
      <c r="E76" s="18"/>
      <c r="F76" s="38"/>
      <c r="G76" s="18"/>
      <c r="H76" s="39"/>
      <c r="J76" s="305"/>
      <c r="K76" s="315"/>
      <c r="L76" s="305"/>
      <c r="M76" s="305"/>
      <c r="N76" s="305"/>
      <c r="O76" s="305"/>
      <c r="P76" s="305"/>
      <c r="Q76" s="305"/>
      <c r="R76" s="305"/>
    </row>
    <row r="77" spans="2:18" s="10" customFormat="1" ht="33" x14ac:dyDescent="0.3">
      <c r="B77" s="17"/>
      <c r="C77" s="23" t="s">
        <v>43</v>
      </c>
      <c r="D77" s="54"/>
      <c r="E77" s="18"/>
      <c r="F77" s="38"/>
      <c r="G77" s="18"/>
      <c r="H77" s="39"/>
      <c r="J77" s="305"/>
      <c r="K77" s="315"/>
      <c r="L77" s="305"/>
      <c r="M77" s="305"/>
      <c r="N77" s="305"/>
      <c r="O77" s="305"/>
      <c r="P77" s="305"/>
      <c r="Q77" s="305"/>
      <c r="R77" s="305"/>
    </row>
    <row r="78" spans="2:18" s="10" customFormat="1" ht="33" x14ac:dyDescent="0.3">
      <c r="B78" s="17"/>
      <c r="C78" s="23" t="s">
        <v>44</v>
      </c>
      <c r="D78" s="54"/>
      <c r="E78" s="18"/>
      <c r="F78" s="38"/>
      <c r="G78" s="18"/>
      <c r="H78" s="39"/>
      <c r="J78" s="305"/>
      <c r="K78" s="315"/>
      <c r="L78" s="305"/>
      <c r="M78" s="305"/>
      <c r="N78" s="305"/>
      <c r="O78" s="305"/>
      <c r="P78" s="305"/>
      <c r="Q78" s="305"/>
      <c r="R78" s="305"/>
    </row>
    <row r="79" spans="2:18" s="10" customFormat="1" x14ac:dyDescent="0.3">
      <c r="B79" s="17"/>
      <c r="C79" s="20" t="s">
        <v>45</v>
      </c>
      <c r="D79" s="54"/>
      <c r="E79" s="18"/>
      <c r="F79" s="38"/>
      <c r="G79" s="18"/>
      <c r="H79" s="39"/>
      <c r="J79" s="305"/>
      <c r="K79" s="315"/>
      <c r="L79" s="305"/>
      <c r="M79" s="305"/>
      <c r="N79" s="305"/>
      <c r="O79" s="305"/>
      <c r="P79" s="305"/>
      <c r="Q79" s="305"/>
      <c r="R79" s="305"/>
    </row>
    <row r="80" spans="2:18" s="10" customFormat="1" ht="82.5" x14ac:dyDescent="0.3">
      <c r="B80" s="17"/>
      <c r="C80" s="23" t="s">
        <v>50</v>
      </c>
      <c r="D80" s="54"/>
      <c r="E80" s="18"/>
      <c r="F80" s="38"/>
      <c r="G80" s="18"/>
      <c r="H80" s="39"/>
      <c r="J80" s="305"/>
      <c r="K80" s="315"/>
      <c r="L80" s="305"/>
      <c r="M80" s="305"/>
      <c r="N80" s="305"/>
      <c r="O80" s="305"/>
      <c r="P80" s="305"/>
      <c r="Q80" s="305"/>
      <c r="R80" s="305"/>
    </row>
    <row r="81" spans="1:18" s="10" customFormat="1" ht="66" x14ac:dyDescent="0.3">
      <c r="B81" s="17"/>
      <c r="C81" s="24" t="s">
        <v>46</v>
      </c>
      <c r="D81" s="54"/>
      <c r="E81" s="18"/>
      <c r="F81" s="38"/>
      <c r="G81" s="18"/>
      <c r="H81" s="39"/>
      <c r="J81" s="305"/>
      <c r="K81" s="315"/>
      <c r="L81" s="305"/>
      <c r="M81" s="305"/>
      <c r="N81" s="305"/>
      <c r="O81" s="305"/>
      <c r="P81" s="305"/>
      <c r="Q81" s="305"/>
      <c r="R81" s="305"/>
    </row>
    <row r="82" spans="1:18" s="10" customFormat="1" x14ac:dyDescent="0.3">
      <c r="J82" s="305"/>
      <c r="K82" s="315"/>
      <c r="L82" s="305"/>
      <c r="M82" s="305"/>
      <c r="N82" s="305"/>
      <c r="O82" s="305"/>
      <c r="P82" s="305"/>
      <c r="Q82" s="305"/>
      <c r="R82" s="305"/>
    </row>
    <row r="83" spans="1:18" s="10" customFormat="1" ht="32.25" thickBot="1" x14ac:dyDescent="0.35">
      <c r="A83" s="55" t="s">
        <v>58</v>
      </c>
      <c r="B83" s="56" t="s">
        <v>8</v>
      </c>
      <c r="C83" s="282" t="s">
        <v>9</v>
      </c>
      <c r="D83" s="365" t="s">
        <v>10</v>
      </c>
      <c r="E83" s="366" t="s">
        <v>11</v>
      </c>
      <c r="F83" s="441" t="s">
        <v>836</v>
      </c>
      <c r="G83" s="442"/>
      <c r="H83" s="367" t="s">
        <v>837</v>
      </c>
      <c r="J83" s="305"/>
      <c r="K83" s="315"/>
      <c r="L83" s="305"/>
      <c r="M83" s="305"/>
      <c r="N83" s="305"/>
      <c r="O83" s="305"/>
      <c r="P83" s="305"/>
      <c r="Q83" s="305"/>
      <c r="R83" s="305"/>
    </row>
    <row r="84" spans="1:18" s="148" customFormat="1" x14ac:dyDescent="0.25">
      <c r="B84" s="206" t="s">
        <v>96</v>
      </c>
      <c r="C84" s="283" t="s">
        <v>238</v>
      </c>
      <c r="D84" s="159"/>
      <c r="E84" s="160"/>
      <c r="F84" s="161"/>
      <c r="G84" s="160"/>
      <c r="H84" s="161"/>
      <c r="J84" s="316"/>
      <c r="K84" s="317"/>
      <c r="L84" s="316"/>
      <c r="M84" s="316"/>
      <c r="N84" s="316"/>
      <c r="O84" s="316"/>
      <c r="P84" s="316"/>
      <c r="Q84" s="316"/>
      <c r="R84" s="316"/>
    </row>
    <row r="85" spans="1:18" s="10" customFormat="1" x14ac:dyDescent="0.3">
      <c r="B85" s="7"/>
      <c r="C85" s="16"/>
      <c r="D85" s="14"/>
      <c r="E85" s="31"/>
      <c r="F85" s="37"/>
      <c r="G85" s="31"/>
      <c r="H85" s="37"/>
      <c r="J85" s="305"/>
      <c r="K85" s="315"/>
      <c r="L85" s="305"/>
      <c r="M85" s="305"/>
      <c r="N85" s="305"/>
      <c r="O85" s="305"/>
      <c r="P85" s="305"/>
      <c r="Q85" s="305"/>
      <c r="R85" s="305"/>
    </row>
    <row r="86" spans="1:18" s="10" customFormat="1" x14ac:dyDescent="0.3">
      <c r="B86" s="57" t="s">
        <v>12</v>
      </c>
      <c r="C86" s="58" t="s">
        <v>89</v>
      </c>
      <c r="D86" s="59"/>
      <c r="E86" s="96"/>
      <c r="F86" s="60"/>
      <c r="G86" s="61"/>
      <c r="H86" s="62"/>
      <c r="J86" s="305"/>
      <c r="K86" s="315"/>
      <c r="L86" s="305"/>
      <c r="M86" s="305"/>
      <c r="N86" s="305"/>
      <c r="O86" s="305"/>
      <c r="P86" s="305"/>
      <c r="Q86" s="305"/>
      <c r="R86" s="305"/>
    </row>
    <row r="87" spans="1:18" s="10" customFormat="1" x14ac:dyDescent="0.3">
      <c r="B87" s="63"/>
      <c r="C87" s="64"/>
      <c r="D87" s="59"/>
      <c r="E87" s="96"/>
      <c r="F87" s="60"/>
      <c r="G87" s="61"/>
      <c r="H87" s="62"/>
      <c r="J87" s="305"/>
      <c r="K87" s="315"/>
      <c r="L87" s="305"/>
      <c r="M87" s="305"/>
      <c r="N87" s="305"/>
      <c r="O87" s="305"/>
      <c r="P87" s="305"/>
      <c r="Q87" s="305"/>
      <c r="R87" s="305"/>
    </row>
    <row r="88" spans="1:18" s="10" customFormat="1" ht="99" x14ac:dyDescent="0.3">
      <c r="B88" s="63"/>
      <c r="C88" s="26" t="s">
        <v>90</v>
      </c>
      <c r="D88" s="59"/>
      <c r="E88" s="96"/>
      <c r="F88" s="60"/>
      <c r="G88" s="61"/>
      <c r="H88" s="62"/>
      <c r="J88" s="305"/>
      <c r="K88" s="315"/>
      <c r="L88" s="305"/>
      <c r="M88" s="305"/>
      <c r="N88" s="305"/>
      <c r="O88" s="305"/>
      <c r="P88" s="305"/>
      <c r="Q88" s="305"/>
      <c r="R88" s="305"/>
    </row>
    <row r="89" spans="1:18" s="10" customFormat="1" ht="82.5" x14ac:dyDescent="0.3">
      <c r="B89" s="63"/>
      <c r="C89" s="26" t="s">
        <v>91</v>
      </c>
      <c r="D89" s="59"/>
      <c r="E89" s="96"/>
      <c r="F89" s="62"/>
      <c r="G89" s="61"/>
      <c r="H89" s="62"/>
      <c r="J89" s="305"/>
      <c r="K89" s="315"/>
      <c r="L89" s="305"/>
      <c r="M89" s="305"/>
      <c r="N89" s="305"/>
      <c r="O89" s="305"/>
      <c r="P89" s="305"/>
      <c r="Q89" s="305"/>
      <c r="R89" s="305"/>
    </row>
    <row r="90" spans="1:18" s="10" customFormat="1" x14ac:dyDescent="0.3">
      <c r="B90" s="63"/>
      <c r="C90" s="65"/>
      <c r="D90" s="14" t="s">
        <v>47</v>
      </c>
      <c r="E90" s="96">
        <v>1</v>
      </c>
      <c r="F90" s="369"/>
      <c r="G90" s="31"/>
      <c r="H90" s="369">
        <f>E90*F90</f>
        <v>0</v>
      </c>
      <c r="J90" s="305"/>
      <c r="K90" s="315"/>
      <c r="L90" s="305"/>
      <c r="M90" s="305"/>
      <c r="N90" s="305"/>
      <c r="O90" s="305"/>
      <c r="P90" s="305"/>
      <c r="Q90" s="305"/>
      <c r="R90" s="305"/>
    </row>
    <row r="91" spans="1:18" s="10" customFormat="1" x14ac:dyDescent="0.3">
      <c r="B91" s="63"/>
      <c r="C91" s="65"/>
      <c r="D91" s="14"/>
      <c r="E91" s="96"/>
      <c r="F91" s="45"/>
      <c r="G91" s="31"/>
      <c r="H91" s="45"/>
      <c r="J91" s="305"/>
      <c r="K91" s="315"/>
      <c r="L91" s="305"/>
      <c r="M91" s="305"/>
      <c r="N91" s="305"/>
      <c r="O91" s="305"/>
      <c r="P91" s="305"/>
      <c r="Q91" s="305"/>
      <c r="R91" s="305"/>
    </row>
    <row r="92" spans="1:18" s="10" customFormat="1" x14ac:dyDescent="0.3">
      <c r="B92" s="63" t="s">
        <v>13</v>
      </c>
      <c r="C92" s="36" t="s">
        <v>92</v>
      </c>
      <c r="D92" s="59"/>
      <c r="E92" s="96"/>
      <c r="F92" s="62"/>
      <c r="G92" s="61"/>
      <c r="H92" s="62"/>
      <c r="J92" s="305"/>
      <c r="K92" s="315"/>
      <c r="L92" s="305"/>
      <c r="M92" s="305"/>
      <c r="N92" s="305"/>
      <c r="O92" s="305"/>
      <c r="P92" s="305"/>
      <c r="Q92" s="305"/>
      <c r="R92" s="305"/>
    </row>
    <row r="93" spans="1:18" s="10" customFormat="1" x14ac:dyDescent="0.3">
      <c r="B93" s="63"/>
      <c r="C93" s="64"/>
      <c r="D93" s="59"/>
      <c r="E93" s="96"/>
      <c r="F93" s="62"/>
      <c r="G93" s="61"/>
      <c r="H93" s="62"/>
      <c r="J93" s="305"/>
      <c r="K93" s="315"/>
      <c r="L93" s="305"/>
      <c r="M93" s="305"/>
      <c r="N93" s="305"/>
      <c r="O93" s="305"/>
      <c r="P93" s="305"/>
      <c r="Q93" s="305"/>
      <c r="R93" s="305"/>
    </row>
    <row r="94" spans="1:18" s="10" customFormat="1" ht="115.5" x14ac:dyDescent="0.3">
      <c r="B94" s="63"/>
      <c r="C94" s="26" t="s">
        <v>780</v>
      </c>
      <c r="D94" s="59"/>
      <c r="E94" s="96"/>
      <c r="F94" s="62"/>
      <c r="G94" s="61"/>
      <c r="H94" s="62"/>
      <c r="J94" s="305"/>
      <c r="K94" s="315"/>
      <c r="L94" s="305"/>
      <c r="M94" s="305"/>
      <c r="N94" s="305"/>
      <c r="O94" s="305"/>
      <c r="P94" s="305"/>
      <c r="Q94" s="305"/>
      <c r="R94" s="305"/>
    </row>
    <row r="95" spans="1:18" s="10" customFormat="1" x14ac:dyDescent="0.3">
      <c r="B95" s="63"/>
      <c r="C95" s="64" t="s">
        <v>93</v>
      </c>
      <c r="D95" s="59"/>
      <c r="E95" s="96"/>
      <c r="F95" s="62"/>
      <c r="G95" s="61"/>
      <c r="H95" s="62"/>
      <c r="J95" s="305"/>
      <c r="K95" s="315"/>
      <c r="L95" s="305"/>
      <c r="M95" s="305"/>
      <c r="N95" s="305"/>
      <c r="O95" s="305"/>
      <c r="P95" s="305"/>
      <c r="Q95" s="305"/>
      <c r="R95" s="305"/>
    </row>
    <row r="96" spans="1:18" s="10" customFormat="1" x14ac:dyDescent="0.3">
      <c r="B96" s="63"/>
      <c r="D96" s="14" t="s">
        <v>25</v>
      </c>
      <c r="E96" s="96">
        <v>2</v>
      </c>
      <c r="F96" s="369"/>
      <c r="G96" s="31"/>
      <c r="H96" s="369">
        <f>E96*F96</f>
        <v>0</v>
      </c>
      <c r="J96" s="305"/>
      <c r="K96" s="315"/>
      <c r="L96" s="305"/>
      <c r="M96" s="305"/>
      <c r="N96" s="305"/>
      <c r="O96" s="305"/>
      <c r="P96" s="305"/>
      <c r="Q96" s="305"/>
      <c r="R96" s="305"/>
    </row>
    <row r="97" spans="2:18" s="10" customFormat="1" x14ac:dyDescent="0.3">
      <c r="B97" s="63"/>
      <c r="D97" s="14"/>
      <c r="E97" s="96"/>
      <c r="F97" s="45"/>
      <c r="G97" s="31"/>
      <c r="H97" s="45"/>
      <c r="J97" s="305"/>
      <c r="K97" s="315"/>
      <c r="L97" s="305"/>
      <c r="M97" s="305"/>
      <c r="N97" s="305"/>
      <c r="O97" s="305"/>
      <c r="P97" s="305"/>
      <c r="Q97" s="305"/>
      <c r="R97" s="305"/>
    </row>
    <row r="98" spans="2:18" s="10" customFormat="1" x14ac:dyDescent="0.3">
      <c r="B98" s="57" t="s">
        <v>14</v>
      </c>
      <c r="C98" s="36" t="s">
        <v>94</v>
      </c>
      <c r="D98" s="59"/>
      <c r="E98" s="96"/>
      <c r="F98" s="62"/>
      <c r="G98" s="61"/>
      <c r="H98" s="62"/>
      <c r="J98" s="305"/>
      <c r="K98" s="315"/>
      <c r="L98" s="305"/>
      <c r="M98" s="305"/>
      <c r="N98" s="305"/>
      <c r="O98" s="305"/>
      <c r="P98" s="305"/>
      <c r="Q98" s="305"/>
      <c r="R98" s="305"/>
    </row>
    <row r="99" spans="2:18" s="10" customFormat="1" x14ac:dyDescent="0.3">
      <c r="B99" s="63"/>
      <c r="C99" s="64"/>
      <c r="D99" s="59"/>
      <c r="E99" s="96"/>
      <c r="F99" s="62"/>
      <c r="G99" s="61"/>
      <c r="H99" s="62"/>
      <c r="J99" s="305"/>
      <c r="K99" s="315"/>
      <c r="L99" s="305"/>
      <c r="M99" s="305"/>
      <c r="N99" s="305"/>
      <c r="O99" s="305"/>
      <c r="P99" s="305"/>
      <c r="Q99" s="305"/>
      <c r="R99" s="305"/>
    </row>
    <row r="100" spans="2:18" s="10" customFormat="1" ht="33" x14ac:dyDescent="0.3">
      <c r="B100" s="63"/>
      <c r="C100" s="29" t="s">
        <v>95</v>
      </c>
      <c r="D100" s="59"/>
      <c r="E100" s="96"/>
      <c r="F100" s="62"/>
      <c r="G100" s="61"/>
      <c r="H100" s="62"/>
      <c r="J100" s="305"/>
      <c r="K100" s="315"/>
      <c r="L100" s="305"/>
      <c r="M100" s="305"/>
      <c r="N100" s="305"/>
      <c r="O100" s="305"/>
      <c r="P100" s="305"/>
      <c r="Q100" s="305"/>
      <c r="R100" s="305"/>
    </row>
    <row r="101" spans="2:18" s="10" customFormat="1" ht="87" customHeight="1" x14ac:dyDescent="0.3">
      <c r="B101" s="63"/>
      <c r="C101" s="26" t="s">
        <v>270</v>
      </c>
      <c r="D101" s="59"/>
      <c r="E101" s="96"/>
      <c r="F101" s="62"/>
      <c r="G101" s="61"/>
      <c r="H101" s="62"/>
      <c r="J101" s="305"/>
      <c r="K101" s="315"/>
      <c r="L101" s="305"/>
      <c r="M101" s="305"/>
      <c r="N101" s="305"/>
      <c r="O101" s="305"/>
      <c r="P101" s="305"/>
      <c r="Q101" s="305"/>
      <c r="R101" s="305"/>
    </row>
    <row r="102" spans="2:18" s="10" customFormat="1" x14ac:dyDescent="0.3">
      <c r="B102" s="63"/>
      <c r="C102" s="65"/>
      <c r="D102" s="14" t="s">
        <v>47</v>
      </c>
      <c r="E102" s="96">
        <v>1</v>
      </c>
      <c r="F102" s="369"/>
      <c r="G102" s="31"/>
      <c r="H102" s="369">
        <f>E102*F102</f>
        <v>0</v>
      </c>
      <c r="J102" s="305"/>
      <c r="K102" s="315"/>
      <c r="L102" s="305"/>
      <c r="M102" s="305"/>
      <c r="N102" s="305"/>
      <c r="O102" s="305"/>
      <c r="P102" s="305"/>
      <c r="Q102" s="305"/>
      <c r="R102" s="305"/>
    </row>
    <row r="103" spans="2:18" s="10" customFormat="1" x14ac:dyDescent="0.3">
      <c r="B103" s="63"/>
      <c r="C103" s="64"/>
      <c r="D103" s="59"/>
      <c r="E103" s="96"/>
      <c r="F103" s="62"/>
      <c r="G103" s="61"/>
      <c r="H103" s="62"/>
      <c r="J103" s="305"/>
      <c r="K103" s="315"/>
      <c r="L103" s="305"/>
      <c r="M103" s="305"/>
      <c r="N103" s="305"/>
      <c r="O103" s="305"/>
      <c r="P103" s="305"/>
      <c r="Q103" s="305"/>
      <c r="R103" s="305"/>
    </row>
    <row r="104" spans="2:18" s="10" customFormat="1" ht="33" x14ac:dyDescent="0.3">
      <c r="B104" s="135" t="s">
        <v>15</v>
      </c>
      <c r="C104" s="36" t="s">
        <v>99</v>
      </c>
      <c r="D104" s="59"/>
      <c r="E104" s="96"/>
      <c r="F104" s="62"/>
      <c r="G104" s="61"/>
      <c r="H104" s="62"/>
      <c r="J104" s="305"/>
      <c r="K104" s="315"/>
      <c r="L104" s="305"/>
      <c r="M104" s="305"/>
      <c r="N104" s="305"/>
      <c r="O104" s="305"/>
      <c r="P104" s="305"/>
      <c r="Q104" s="305"/>
      <c r="R104" s="305"/>
    </row>
    <row r="105" spans="2:18" s="10" customFormat="1" x14ac:dyDescent="0.3">
      <c r="B105" s="63"/>
      <c r="C105" s="36"/>
      <c r="D105" s="59"/>
      <c r="E105" s="96"/>
      <c r="F105" s="62"/>
      <c r="G105" s="61"/>
      <c r="H105" s="62"/>
      <c r="J105" s="305"/>
      <c r="K105" s="315"/>
      <c r="L105" s="305"/>
      <c r="M105" s="305"/>
      <c r="N105" s="305"/>
      <c r="O105" s="305"/>
      <c r="P105" s="305"/>
      <c r="Q105" s="305"/>
      <c r="R105" s="305"/>
    </row>
    <row r="106" spans="2:18" s="10" customFormat="1" ht="66" x14ac:dyDescent="0.3">
      <c r="B106" s="63"/>
      <c r="C106" s="29" t="s">
        <v>97</v>
      </c>
      <c r="D106" s="59"/>
      <c r="E106" s="96"/>
      <c r="F106" s="62"/>
      <c r="G106" s="61"/>
      <c r="H106" s="62"/>
      <c r="J106" s="305"/>
      <c r="K106" s="315"/>
      <c r="L106" s="305"/>
      <c r="M106" s="305"/>
      <c r="N106" s="305"/>
      <c r="O106" s="305"/>
      <c r="P106" s="305"/>
      <c r="Q106" s="305"/>
      <c r="R106" s="305"/>
    </row>
    <row r="107" spans="2:18" s="10" customFormat="1" x14ac:dyDescent="0.3">
      <c r="B107" s="63"/>
      <c r="C107" s="29" t="s">
        <v>100</v>
      </c>
      <c r="D107" s="59"/>
      <c r="E107" s="96"/>
      <c r="F107" s="62"/>
      <c r="G107" s="61"/>
      <c r="H107" s="62"/>
      <c r="J107" s="305"/>
      <c r="K107" s="315"/>
      <c r="L107" s="305"/>
      <c r="M107" s="305"/>
      <c r="N107" s="305"/>
      <c r="O107" s="305"/>
      <c r="P107" s="305"/>
      <c r="Q107" s="305"/>
      <c r="R107" s="305"/>
    </row>
    <row r="108" spans="2:18" s="10" customFormat="1" ht="33" x14ac:dyDescent="0.3">
      <c r="B108" s="63"/>
      <c r="C108" s="29" t="s">
        <v>98</v>
      </c>
      <c r="D108" s="59"/>
      <c r="E108" s="96"/>
      <c r="F108" s="62"/>
      <c r="G108" s="61"/>
      <c r="H108" s="62"/>
      <c r="J108" s="305"/>
      <c r="K108" s="315"/>
      <c r="L108" s="305"/>
      <c r="M108" s="305"/>
      <c r="N108" s="305"/>
      <c r="O108" s="305"/>
      <c r="P108" s="305"/>
      <c r="Q108" s="305"/>
      <c r="R108" s="305"/>
    </row>
    <row r="109" spans="2:18" s="10" customFormat="1" x14ac:dyDescent="0.3">
      <c r="B109" s="63"/>
      <c r="C109" s="29"/>
      <c r="D109" s="14" t="s">
        <v>47</v>
      </c>
      <c r="E109" s="96">
        <v>1</v>
      </c>
      <c r="F109" s="369"/>
      <c r="G109" s="31"/>
      <c r="H109" s="369">
        <f>E109*F109</f>
        <v>0</v>
      </c>
      <c r="J109" s="305"/>
      <c r="K109" s="315"/>
      <c r="L109" s="305"/>
      <c r="M109" s="305"/>
      <c r="N109" s="305"/>
      <c r="O109" s="305"/>
      <c r="P109" s="305"/>
      <c r="Q109" s="305"/>
      <c r="R109" s="305"/>
    </row>
    <row r="110" spans="2:18" s="10" customFormat="1" x14ac:dyDescent="0.3">
      <c r="B110" s="63"/>
      <c r="C110" s="29"/>
      <c r="D110" s="14"/>
      <c r="E110" s="96"/>
      <c r="F110" s="45"/>
      <c r="G110" s="31"/>
      <c r="H110" s="45"/>
      <c r="J110" s="305"/>
      <c r="K110" s="315"/>
      <c r="L110" s="305"/>
      <c r="M110" s="305"/>
      <c r="N110" s="305"/>
      <c r="O110" s="305"/>
      <c r="P110" s="305"/>
      <c r="Q110" s="305"/>
      <c r="R110" s="305"/>
    </row>
    <row r="111" spans="2:18" s="67" customFormat="1" x14ac:dyDescent="0.3">
      <c r="B111" s="63" t="s">
        <v>104</v>
      </c>
      <c r="C111" s="36" t="s">
        <v>101</v>
      </c>
      <c r="D111" s="59"/>
      <c r="E111" s="96"/>
      <c r="F111" s="62"/>
      <c r="G111" s="61"/>
      <c r="H111" s="62"/>
      <c r="J111" s="318"/>
      <c r="K111" s="319"/>
      <c r="L111" s="318"/>
      <c r="M111" s="318"/>
      <c r="N111" s="318"/>
      <c r="O111" s="318"/>
      <c r="P111" s="318"/>
      <c r="Q111" s="318"/>
      <c r="R111" s="318"/>
    </row>
    <row r="112" spans="2:18" s="67" customFormat="1" x14ac:dyDescent="0.3">
      <c r="B112" s="63"/>
      <c r="C112" s="64"/>
      <c r="D112" s="59"/>
      <c r="E112" s="96"/>
      <c r="F112" s="62"/>
      <c r="G112" s="61"/>
      <c r="H112" s="62"/>
      <c r="J112" s="318"/>
      <c r="K112" s="319"/>
      <c r="L112" s="318"/>
      <c r="M112" s="318"/>
      <c r="N112" s="318"/>
      <c r="O112" s="318"/>
      <c r="P112" s="318"/>
      <c r="Q112" s="318"/>
      <c r="R112" s="318"/>
    </row>
    <row r="113" spans="2:18" s="67" customFormat="1" ht="51.75" customHeight="1" x14ac:dyDescent="0.3">
      <c r="B113" s="63"/>
      <c r="C113" s="44" t="s">
        <v>239</v>
      </c>
      <c r="D113" s="59"/>
      <c r="E113" s="96"/>
      <c r="F113" s="62"/>
      <c r="G113" s="61"/>
      <c r="H113" s="62"/>
      <c r="J113" s="318"/>
      <c r="K113" s="319"/>
      <c r="L113" s="318"/>
      <c r="M113" s="318"/>
      <c r="N113" s="318"/>
      <c r="O113" s="318"/>
      <c r="P113" s="318"/>
      <c r="Q113" s="318"/>
      <c r="R113" s="318"/>
    </row>
    <row r="114" spans="2:18" s="67" customFormat="1" ht="33" x14ac:dyDescent="0.3">
      <c r="B114" s="63"/>
      <c r="C114" s="64" t="s">
        <v>102</v>
      </c>
      <c r="D114" s="59"/>
      <c r="E114" s="96"/>
      <c r="F114" s="62"/>
      <c r="G114" s="61"/>
      <c r="H114" s="62"/>
      <c r="J114" s="318"/>
      <c r="K114" s="319"/>
      <c r="L114" s="318"/>
      <c r="M114" s="318"/>
      <c r="N114" s="318"/>
      <c r="O114" s="318"/>
      <c r="P114" s="318"/>
      <c r="Q114" s="318"/>
      <c r="R114" s="318"/>
    </row>
    <row r="115" spans="2:18" s="67" customFormat="1" x14ac:dyDescent="0.3">
      <c r="B115" s="63"/>
      <c r="C115" s="64" t="s">
        <v>105</v>
      </c>
      <c r="D115" s="59"/>
      <c r="E115" s="96"/>
      <c r="F115" s="62"/>
      <c r="G115" s="61"/>
      <c r="H115" s="62"/>
      <c r="J115" s="318"/>
      <c r="K115" s="319"/>
      <c r="L115" s="318"/>
      <c r="M115" s="318"/>
      <c r="N115" s="318"/>
      <c r="O115" s="318"/>
      <c r="P115" s="318"/>
      <c r="Q115" s="318"/>
      <c r="R115" s="318"/>
    </row>
    <row r="116" spans="2:18" s="67" customFormat="1" x14ac:dyDescent="0.3">
      <c r="B116" s="63"/>
      <c r="D116" s="14" t="s">
        <v>103</v>
      </c>
      <c r="E116" s="98">
        <v>17817.14</v>
      </c>
      <c r="F116" s="369"/>
      <c r="G116" s="31"/>
      <c r="H116" s="369">
        <f>E116*F116</f>
        <v>0</v>
      </c>
      <c r="J116" s="318"/>
      <c r="K116" s="315"/>
      <c r="L116" s="318"/>
      <c r="M116" s="305"/>
      <c r="N116" s="318"/>
      <c r="O116" s="318"/>
      <c r="P116" s="320"/>
      <c r="Q116" s="321"/>
      <c r="R116" s="318"/>
    </row>
    <row r="117" spans="2:18" s="10" customFormat="1" x14ac:dyDescent="0.3">
      <c r="B117" s="63"/>
      <c r="C117" s="64"/>
      <c r="D117" s="14"/>
      <c r="E117" s="98"/>
      <c r="F117" s="69"/>
      <c r="G117" s="68"/>
      <c r="H117" s="69"/>
      <c r="J117" s="305"/>
      <c r="K117" s="315"/>
      <c r="L117" s="305"/>
      <c r="M117" s="305"/>
      <c r="N117" s="305"/>
      <c r="O117" s="305"/>
      <c r="P117" s="305"/>
      <c r="Q117" s="305"/>
      <c r="R117" s="305"/>
    </row>
    <row r="118" spans="2:18" s="67" customFormat="1" x14ac:dyDescent="0.3">
      <c r="B118" s="63" t="s">
        <v>51</v>
      </c>
      <c r="C118" s="36" t="s">
        <v>109</v>
      </c>
      <c r="D118" s="59"/>
      <c r="E118" s="96"/>
      <c r="F118" s="62"/>
      <c r="G118" s="61"/>
      <c r="H118" s="62"/>
      <c r="J118" s="318"/>
      <c r="K118" s="319"/>
      <c r="L118" s="318"/>
      <c r="M118" s="318"/>
      <c r="N118" s="318"/>
      <c r="O118" s="318"/>
      <c r="P118" s="318"/>
      <c r="Q118" s="318"/>
      <c r="R118" s="318"/>
    </row>
    <row r="119" spans="2:18" s="67" customFormat="1" x14ac:dyDescent="0.3">
      <c r="B119" s="63"/>
      <c r="C119" s="36"/>
      <c r="D119" s="59"/>
      <c r="E119" s="96"/>
      <c r="F119" s="62"/>
      <c r="G119" s="61"/>
      <c r="H119" s="62"/>
      <c r="J119" s="318"/>
      <c r="K119" s="319"/>
      <c r="L119" s="318"/>
      <c r="M119" s="318"/>
      <c r="N119" s="318"/>
      <c r="O119" s="318"/>
      <c r="P119" s="318"/>
      <c r="Q119" s="318"/>
      <c r="R119" s="318"/>
    </row>
    <row r="120" spans="2:18" s="67" customFormat="1" ht="66" x14ac:dyDescent="0.3">
      <c r="B120" s="63"/>
      <c r="C120" s="64" t="s">
        <v>106</v>
      </c>
      <c r="D120" s="59"/>
      <c r="E120" s="96"/>
      <c r="F120" s="62"/>
      <c r="G120" s="61"/>
      <c r="H120" s="62"/>
      <c r="J120" s="318"/>
      <c r="K120" s="319"/>
      <c r="L120" s="318"/>
      <c r="M120" s="318"/>
      <c r="N120" s="318"/>
      <c r="O120" s="318"/>
      <c r="P120" s="318"/>
      <c r="Q120" s="318"/>
      <c r="R120" s="318"/>
    </row>
    <row r="121" spans="2:18" s="67" customFormat="1" ht="66" x14ac:dyDescent="0.3">
      <c r="B121" s="63"/>
      <c r="C121" s="64" t="s">
        <v>107</v>
      </c>
      <c r="D121" s="59"/>
      <c r="E121" s="96"/>
      <c r="F121" s="62"/>
      <c r="G121" s="61"/>
      <c r="H121" s="62"/>
      <c r="J121" s="318"/>
      <c r="K121" s="319"/>
      <c r="L121" s="318"/>
      <c r="M121" s="318"/>
      <c r="N121" s="318"/>
      <c r="O121" s="318"/>
      <c r="P121" s="318"/>
      <c r="Q121" s="318"/>
      <c r="R121" s="318"/>
    </row>
    <row r="122" spans="2:18" s="10" customFormat="1" ht="55.5" customHeight="1" x14ac:dyDescent="0.3">
      <c r="B122" s="63"/>
      <c r="C122" s="44" t="s">
        <v>108</v>
      </c>
      <c r="D122" s="59"/>
      <c r="E122" s="96"/>
      <c r="F122" s="62"/>
      <c r="G122" s="61"/>
      <c r="H122" s="62"/>
      <c r="J122" s="305"/>
      <c r="K122" s="315"/>
      <c r="L122" s="305"/>
      <c r="M122" s="305"/>
      <c r="N122" s="305"/>
      <c r="O122" s="305"/>
      <c r="P122" s="305"/>
      <c r="Q122" s="305"/>
      <c r="R122" s="305"/>
    </row>
    <row r="123" spans="2:18" s="10" customFormat="1" ht="49.5" customHeight="1" x14ac:dyDescent="0.3">
      <c r="B123" s="63"/>
      <c r="C123" s="19" t="s">
        <v>843</v>
      </c>
      <c r="D123" s="59"/>
      <c r="E123" s="96"/>
      <c r="F123" s="62"/>
      <c r="G123" s="61"/>
      <c r="H123" s="62"/>
      <c r="J123" s="305"/>
      <c r="K123" s="315"/>
      <c r="L123" s="305"/>
      <c r="M123" s="305"/>
      <c r="N123" s="305"/>
      <c r="O123" s="305"/>
      <c r="P123" s="305"/>
      <c r="Q123" s="305"/>
      <c r="R123" s="305"/>
    </row>
    <row r="124" spans="2:18" s="10" customFormat="1" x14ac:dyDescent="0.3">
      <c r="B124" s="63"/>
      <c r="C124" s="64"/>
      <c r="D124" s="59"/>
      <c r="E124" s="96"/>
      <c r="F124" s="62"/>
      <c r="G124" s="61"/>
      <c r="H124" s="62"/>
      <c r="J124" s="305"/>
      <c r="K124" s="315"/>
      <c r="L124" s="305"/>
      <c r="M124" s="305"/>
      <c r="N124" s="305"/>
      <c r="O124" s="305"/>
      <c r="P124" s="305"/>
      <c r="Q124" s="305"/>
      <c r="R124" s="305"/>
    </row>
    <row r="125" spans="2:18" s="10" customFormat="1" ht="33" x14ac:dyDescent="0.3">
      <c r="B125" s="63"/>
      <c r="C125" s="64" t="s">
        <v>845</v>
      </c>
      <c r="D125" s="59"/>
      <c r="E125" s="96"/>
      <c r="F125" s="62"/>
      <c r="G125" s="61"/>
      <c r="H125" s="62"/>
      <c r="J125" s="305"/>
      <c r="K125" s="315"/>
      <c r="L125" s="305"/>
      <c r="M125" s="305"/>
      <c r="N125" s="305"/>
      <c r="O125" s="305"/>
      <c r="P125" s="305"/>
      <c r="Q125" s="305"/>
      <c r="R125" s="305"/>
    </row>
    <row r="126" spans="2:18" s="10" customFormat="1" x14ac:dyDescent="0.3">
      <c r="B126" s="63" t="s">
        <v>847</v>
      </c>
      <c r="C126" s="137" t="s">
        <v>844</v>
      </c>
      <c r="D126" s="14" t="s">
        <v>103</v>
      </c>
      <c r="E126" s="98">
        <v>17817.14</v>
      </c>
      <c r="F126" s="369"/>
      <c r="G126" s="31"/>
      <c r="H126" s="369">
        <f>E126*F126</f>
        <v>0</v>
      </c>
      <c r="J126" s="305"/>
      <c r="K126" s="315"/>
      <c r="L126" s="305"/>
      <c r="M126" s="305"/>
      <c r="N126" s="305"/>
      <c r="O126" s="305"/>
      <c r="P126" s="320"/>
      <c r="Q126" s="321"/>
      <c r="R126" s="305"/>
    </row>
    <row r="127" spans="2:18" s="10" customFormat="1" x14ac:dyDescent="0.3">
      <c r="B127" s="63" t="s">
        <v>848</v>
      </c>
      <c r="C127" s="137" t="s">
        <v>846</v>
      </c>
      <c r="D127" s="14" t="s">
        <v>849</v>
      </c>
      <c r="E127" s="98">
        <f>E1323+E1327+E1331</f>
        <v>280</v>
      </c>
      <c r="F127" s="369"/>
      <c r="G127" s="31"/>
      <c r="H127" s="369">
        <f>E127*F127</f>
        <v>0</v>
      </c>
      <c r="J127" s="305"/>
      <c r="K127" s="315"/>
      <c r="L127" s="305"/>
      <c r="M127" s="305"/>
      <c r="N127" s="305"/>
      <c r="O127" s="305"/>
      <c r="P127" s="320"/>
      <c r="Q127" s="321"/>
      <c r="R127" s="305"/>
    </row>
    <row r="128" spans="2:18" s="10" customFormat="1" x14ac:dyDescent="0.3">
      <c r="B128" s="63"/>
      <c r="C128" s="66"/>
      <c r="D128" s="14"/>
      <c r="E128" s="98"/>
      <c r="F128" s="45"/>
      <c r="G128" s="31"/>
      <c r="H128" s="45"/>
      <c r="J128" s="305"/>
      <c r="K128" s="315"/>
      <c r="L128" s="305"/>
      <c r="M128" s="305"/>
      <c r="N128" s="305"/>
      <c r="O128" s="305"/>
      <c r="P128" s="305"/>
      <c r="Q128" s="305"/>
      <c r="R128" s="305"/>
    </row>
    <row r="129" spans="2:18" s="10" customFormat="1" x14ac:dyDescent="0.3">
      <c r="B129" s="63" t="s">
        <v>48</v>
      </c>
      <c r="C129" s="70" t="s">
        <v>134</v>
      </c>
      <c r="D129" s="41"/>
      <c r="E129" s="42"/>
      <c r="F129" s="370"/>
      <c r="G129" s="71"/>
      <c r="H129" s="370"/>
      <c r="J129" s="305"/>
      <c r="K129" s="315"/>
      <c r="L129" s="305"/>
      <c r="M129" s="305"/>
      <c r="N129" s="305"/>
      <c r="O129" s="305"/>
      <c r="P129" s="305"/>
      <c r="Q129" s="305"/>
      <c r="R129" s="305"/>
    </row>
    <row r="130" spans="2:18" s="10" customFormat="1" x14ac:dyDescent="0.3">
      <c r="B130" s="63"/>
      <c r="C130" s="70"/>
      <c r="D130" s="41"/>
      <c r="E130" s="42"/>
      <c r="F130" s="370"/>
      <c r="G130" s="71"/>
      <c r="H130" s="370"/>
      <c r="J130" s="305"/>
      <c r="K130" s="315"/>
      <c r="L130" s="305"/>
      <c r="M130" s="305"/>
      <c r="N130" s="305"/>
      <c r="O130" s="305"/>
      <c r="P130" s="305"/>
      <c r="Q130" s="305"/>
      <c r="R130" s="305"/>
    </row>
    <row r="131" spans="2:18" s="10" customFormat="1" ht="132" x14ac:dyDescent="0.3">
      <c r="B131" s="32"/>
      <c r="C131" s="26" t="s">
        <v>850</v>
      </c>
      <c r="D131" s="27"/>
      <c r="E131" s="18"/>
      <c r="F131" s="72"/>
      <c r="G131" s="18"/>
      <c r="H131" s="72"/>
      <c r="J131" s="305"/>
      <c r="K131" s="315"/>
      <c r="L131" s="322"/>
      <c r="M131" s="305"/>
      <c r="N131" s="305"/>
      <c r="O131" s="305"/>
      <c r="P131" s="305"/>
      <c r="Q131" s="305"/>
      <c r="R131" s="305"/>
    </row>
    <row r="132" spans="2:18" s="10" customFormat="1" ht="18" x14ac:dyDescent="0.3">
      <c r="B132" s="32"/>
      <c r="C132" s="49" t="s">
        <v>186</v>
      </c>
      <c r="D132" s="27" t="s">
        <v>26</v>
      </c>
      <c r="E132" s="18">
        <v>360</v>
      </c>
      <c r="F132" s="81"/>
      <c r="G132" s="18"/>
      <c r="H132" s="369">
        <f>E132*F132</f>
        <v>0</v>
      </c>
      <c r="J132" s="305"/>
      <c r="K132" s="315"/>
      <c r="L132" s="305"/>
      <c r="M132" s="305"/>
      <c r="N132" s="305"/>
      <c r="O132" s="305"/>
      <c r="P132" s="320"/>
      <c r="Q132" s="321"/>
      <c r="R132" s="305"/>
    </row>
    <row r="133" spans="2:18" s="10" customFormat="1" x14ac:dyDescent="0.3">
      <c r="B133" s="74"/>
      <c r="C133" s="75"/>
      <c r="D133" s="41"/>
      <c r="E133" s="42"/>
      <c r="F133" s="370"/>
      <c r="G133" s="71"/>
      <c r="H133" s="370"/>
      <c r="J133" s="305"/>
      <c r="K133" s="315"/>
      <c r="L133" s="305"/>
      <c r="M133" s="305"/>
      <c r="N133" s="305"/>
      <c r="O133" s="305"/>
      <c r="P133" s="305"/>
      <c r="Q133" s="305"/>
      <c r="R133" s="305"/>
    </row>
    <row r="134" spans="2:18" s="10" customFormat="1" x14ac:dyDescent="0.3">
      <c r="B134" s="63" t="s">
        <v>128</v>
      </c>
      <c r="C134" s="70" t="s">
        <v>116</v>
      </c>
      <c r="D134" s="63"/>
      <c r="E134" s="99"/>
      <c r="F134" s="78"/>
      <c r="G134" s="77"/>
      <c r="H134" s="78"/>
      <c r="J134" s="305"/>
      <c r="K134" s="315"/>
      <c r="L134" s="305"/>
      <c r="M134" s="305"/>
      <c r="N134" s="305"/>
      <c r="O134" s="305"/>
      <c r="P134" s="305"/>
      <c r="Q134" s="305"/>
      <c r="R134" s="305"/>
    </row>
    <row r="135" spans="2:18" s="10" customFormat="1" x14ac:dyDescent="0.3">
      <c r="B135" s="63"/>
      <c r="C135" s="65"/>
      <c r="D135" s="59"/>
      <c r="E135" s="96"/>
      <c r="F135" s="62"/>
      <c r="G135" s="61"/>
      <c r="H135" s="62"/>
      <c r="J135" s="305"/>
      <c r="K135" s="315"/>
      <c r="L135" s="305"/>
      <c r="M135" s="305"/>
      <c r="N135" s="305"/>
      <c r="O135" s="305"/>
      <c r="P135" s="305"/>
      <c r="Q135" s="305"/>
      <c r="R135" s="305"/>
    </row>
    <row r="136" spans="2:18" s="10" customFormat="1" ht="66" x14ac:dyDescent="0.3">
      <c r="B136" s="63"/>
      <c r="C136" s="44" t="s">
        <v>851</v>
      </c>
      <c r="D136" s="59"/>
      <c r="E136" s="96"/>
      <c r="F136" s="62"/>
      <c r="G136" s="61"/>
      <c r="H136" s="62"/>
      <c r="J136" s="305"/>
      <c r="K136" s="315"/>
      <c r="L136" s="305"/>
      <c r="M136" s="305"/>
      <c r="N136" s="305"/>
      <c r="O136" s="305"/>
      <c r="P136" s="305"/>
      <c r="Q136" s="305"/>
      <c r="R136" s="305"/>
    </row>
    <row r="137" spans="2:18" s="10" customFormat="1" x14ac:dyDescent="0.3">
      <c r="B137" s="63"/>
      <c r="C137" s="64"/>
      <c r="D137" s="59"/>
      <c r="E137" s="96"/>
      <c r="F137" s="62"/>
      <c r="G137" s="61"/>
      <c r="H137" s="62"/>
      <c r="J137" s="305"/>
      <c r="K137" s="315"/>
      <c r="L137" s="305"/>
      <c r="M137" s="305"/>
      <c r="N137" s="305"/>
      <c r="O137" s="305"/>
      <c r="P137" s="305"/>
      <c r="Q137" s="305"/>
      <c r="R137" s="305"/>
    </row>
    <row r="138" spans="2:18" s="10" customFormat="1" x14ac:dyDescent="0.3">
      <c r="B138" s="63"/>
      <c r="C138" s="64" t="s">
        <v>110</v>
      </c>
      <c r="D138" s="59"/>
      <c r="E138" s="96"/>
      <c r="F138" s="62"/>
      <c r="G138" s="61"/>
      <c r="H138" s="62"/>
      <c r="J138" s="305"/>
      <c r="K138" s="315"/>
      <c r="L138" s="305"/>
      <c r="M138" s="305"/>
      <c r="N138" s="305"/>
      <c r="O138" s="305"/>
      <c r="P138" s="305"/>
      <c r="Q138" s="305"/>
      <c r="R138" s="305"/>
    </row>
    <row r="139" spans="2:18" s="10" customFormat="1" x14ac:dyDescent="0.3">
      <c r="B139" s="63"/>
      <c r="C139" s="64" t="s">
        <v>111</v>
      </c>
      <c r="D139" s="59"/>
      <c r="E139" s="96"/>
      <c r="F139" s="62"/>
      <c r="G139" s="61"/>
      <c r="H139" s="62"/>
      <c r="J139" s="305"/>
      <c r="K139" s="315"/>
      <c r="L139" s="305"/>
      <c r="M139" s="305"/>
      <c r="N139" s="305"/>
      <c r="O139" s="305"/>
      <c r="P139" s="305"/>
      <c r="Q139" s="305"/>
      <c r="R139" s="305"/>
    </row>
    <row r="140" spans="2:18" s="10" customFormat="1" x14ac:dyDescent="0.3">
      <c r="B140" s="63"/>
      <c r="C140" s="64" t="s">
        <v>112</v>
      </c>
      <c r="D140" s="59"/>
      <c r="E140" s="96"/>
      <c r="F140" s="62"/>
      <c r="G140" s="61"/>
      <c r="H140" s="62"/>
      <c r="J140" s="305"/>
      <c r="K140" s="315"/>
      <c r="L140" s="305"/>
      <c r="M140" s="305"/>
      <c r="N140" s="305"/>
      <c r="O140" s="305"/>
      <c r="P140" s="305"/>
      <c r="Q140" s="305"/>
      <c r="R140" s="305"/>
    </row>
    <row r="141" spans="2:18" s="10" customFormat="1" ht="33" x14ac:dyDescent="0.3">
      <c r="B141" s="63"/>
      <c r="C141" s="64" t="s">
        <v>113</v>
      </c>
      <c r="D141" s="59"/>
      <c r="E141" s="96"/>
      <c r="F141" s="62"/>
      <c r="G141" s="61"/>
      <c r="H141" s="62"/>
      <c r="J141" s="305"/>
      <c r="K141" s="315"/>
      <c r="L141" s="305"/>
      <c r="M141" s="305"/>
      <c r="N141" s="305"/>
      <c r="O141" s="305"/>
      <c r="P141" s="305"/>
      <c r="Q141" s="305"/>
      <c r="R141" s="305"/>
    </row>
    <row r="142" spans="2:18" s="10" customFormat="1" ht="33" x14ac:dyDescent="0.3">
      <c r="B142" s="63"/>
      <c r="C142" s="64" t="s">
        <v>114</v>
      </c>
      <c r="D142" s="59"/>
      <c r="E142" s="96"/>
      <c r="F142" s="62"/>
      <c r="G142" s="61"/>
      <c r="H142" s="62"/>
      <c r="J142" s="305"/>
      <c r="K142" s="315"/>
      <c r="L142" s="305"/>
      <c r="M142" s="305"/>
      <c r="N142" s="305"/>
      <c r="O142" s="305"/>
      <c r="P142" s="305"/>
      <c r="Q142" s="305"/>
      <c r="R142" s="305"/>
    </row>
    <row r="143" spans="2:18" s="10" customFormat="1" ht="49.5" x14ac:dyDescent="0.3">
      <c r="B143" s="63"/>
      <c r="C143" s="64" t="s">
        <v>115</v>
      </c>
      <c r="D143" s="59"/>
      <c r="E143" s="96"/>
      <c r="F143" s="62"/>
      <c r="G143" s="61"/>
      <c r="H143" s="62"/>
      <c r="J143" s="305"/>
      <c r="K143" s="315"/>
      <c r="L143" s="305"/>
      <c r="M143" s="305"/>
      <c r="N143" s="305"/>
      <c r="O143" s="305"/>
      <c r="P143" s="305"/>
      <c r="Q143" s="305"/>
      <c r="R143" s="305"/>
    </row>
    <row r="144" spans="2:18" s="10" customFormat="1" ht="18" x14ac:dyDescent="0.3">
      <c r="B144" s="63"/>
      <c r="C144" s="64" t="s">
        <v>187</v>
      </c>
      <c r="D144" s="59"/>
      <c r="E144" s="96"/>
      <c r="F144" s="62"/>
      <c r="G144" s="61"/>
      <c r="H144" s="62"/>
      <c r="J144" s="305"/>
      <c r="K144" s="315"/>
      <c r="L144" s="305"/>
      <c r="M144" s="305"/>
      <c r="N144" s="305"/>
      <c r="O144" s="305"/>
      <c r="P144" s="305"/>
      <c r="Q144" s="305"/>
      <c r="R144" s="305"/>
    </row>
    <row r="145" spans="2:18" s="10" customFormat="1" ht="18" x14ac:dyDescent="0.3">
      <c r="B145" s="63"/>
      <c r="D145" s="14" t="s">
        <v>271</v>
      </c>
      <c r="E145" s="18">
        <v>450</v>
      </c>
      <c r="F145" s="81"/>
      <c r="G145" s="71"/>
      <c r="H145" s="369">
        <f>E145*F145</f>
        <v>0</v>
      </c>
      <c r="J145" s="305"/>
      <c r="K145" s="315"/>
      <c r="L145" s="305"/>
      <c r="M145" s="305"/>
      <c r="N145" s="305"/>
      <c r="O145" s="305"/>
      <c r="P145" s="320"/>
      <c r="Q145" s="321"/>
      <c r="R145" s="305"/>
    </row>
    <row r="146" spans="2:18" s="10" customFormat="1" x14ac:dyDescent="0.3">
      <c r="B146" s="63"/>
      <c r="C146" s="65"/>
      <c r="D146" s="59"/>
      <c r="E146" s="96"/>
      <c r="F146" s="62"/>
      <c r="G146" s="61"/>
      <c r="H146" s="62"/>
      <c r="J146" s="305"/>
      <c r="K146" s="315"/>
      <c r="L146" s="305"/>
      <c r="M146" s="305"/>
      <c r="N146" s="305"/>
      <c r="O146" s="305"/>
      <c r="P146" s="305"/>
      <c r="Q146" s="305"/>
      <c r="R146" s="305"/>
    </row>
    <row r="147" spans="2:18" s="10" customFormat="1" x14ac:dyDescent="0.3">
      <c r="B147" s="63" t="s">
        <v>136</v>
      </c>
      <c r="C147" s="70" t="s">
        <v>135</v>
      </c>
      <c r="D147" s="59"/>
      <c r="E147" s="96"/>
      <c r="F147" s="62"/>
      <c r="G147" s="62"/>
      <c r="H147" s="62"/>
      <c r="J147" s="305"/>
      <c r="K147" s="315"/>
      <c r="L147" s="305"/>
      <c r="M147" s="305"/>
      <c r="N147" s="305"/>
      <c r="O147" s="305"/>
      <c r="P147" s="305"/>
      <c r="Q147" s="305"/>
      <c r="R147" s="305"/>
    </row>
    <row r="148" spans="2:18" s="10" customFormat="1" x14ac:dyDescent="0.3">
      <c r="B148" s="63"/>
      <c r="C148" s="64"/>
      <c r="D148" s="59"/>
      <c r="E148" s="96"/>
      <c r="F148" s="62"/>
      <c r="G148" s="62"/>
      <c r="H148" s="62"/>
      <c r="J148" s="305"/>
      <c r="K148" s="315"/>
      <c r="L148" s="305"/>
      <c r="M148" s="305"/>
      <c r="N148" s="305"/>
      <c r="O148" s="305"/>
      <c r="P148" s="305"/>
      <c r="Q148" s="305"/>
      <c r="R148" s="305"/>
    </row>
    <row r="149" spans="2:18" s="10" customFormat="1" ht="33" x14ac:dyDescent="0.3">
      <c r="B149" s="63"/>
      <c r="C149" s="12" t="s">
        <v>117</v>
      </c>
      <c r="D149" s="59"/>
      <c r="E149" s="96"/>
      <c r="F149" s="62"/>
      <c r="G149" s="62"/>
      <c r="H149" s="62"/>
      <c r="J149" s="305"/>
      <c r="K149" s="315"/>
      <c r="L149" s="305"/>
      <c r="M149" s="305"/>
      <c r="N149" s="305"/>
      <c r="O149" s="305"/>
      <c r="P149" s="305"/>
      <c r="Q149" s="305"/>
      <c r="R149" s="305"/>
    </row>
    <row r="150" spans="2:18" s="10" customFormat="1" ht="66" x14ac:dyDescent="0.3">
      <c r="B150" s="63"/>
      <c r="C150" s="12" t="s">
        <v>118</v>
      </c>
      <c r="D150" s="59"/>
      <c r="E150" s="96"/>
      <c r="F150" s="62"/>
      <c r="G150" s="62"/>
      <c r="H150" s="62"/>
      <c r="J150" s="305"/>
      <c r="K150" s="315"/>
      <c r="L150" s="305"/>
      <c r="M150" s="305"/>
      <c r="N150" s="305"/>
      <c r="O150" s="305"/>
      <c r="P150" s="305"/>
      <c r="Q150" s="305"/>
      <c r="R150" s="305"/>
    </row>
    <row r="151" spans="2:18" s="10" customFormat="1" x14ac:dyDescent="0.3">
      <c r="B151" s="63"/>
      <c r="C151" s="64" t="s">
        <v>119</v>
      </c>
      <c r="D151" s="59"/>
      <c r="E151" s="96"/>
      <c r="F151" s="62"/>
      <c r="G151" s="62"/>
      <c r="H151" s="62"/>
      <c r="J151" s="305"/>
      <c r="K151" s="315"/>
      <c r="L151" s="305"/>
      <c r="M151" s="305"/>
      <c r="N151" s="305"/>
      <c r="O151" s="305"/>
      <c r="P151" s="305"/>
      <c r="Q151" s="305"/>
      <c r="R151" s="305"/>
    </row>
    <row r="152" spans="2:18" s="10" customFormat="1" x14ac:dyDescent="0.3">
      <c r="B152" s="63"/>
      <c r="C152" s="64" t="s">
        <v>120</v>
      </c>
      <c r="D152" s="59"/>
      <c r="E152" s="96"/>
      <c r="F152" s="62"/>
      <c r="G152" s="62"/>
      <c r="H152" s="62"/>
      <c r="J152" s="305"/>
      <c r="K152" s="315"/>
      <c r="L152" s="305"/>
      <c r="M152" s="305"/>
      <c r="N152" s="305"/>
      <c r="O152" s="305"/>
      <c r="P152" s="305"/>
      <c r="Q152" s="305"/>
      <c r="R152" s="305"/>
    </row>
    <row r="153" spans="2:18" s="10" customFormat="1" x14ac:dyDescent="0.3">
      <c r="B153" s="63"/>
      <c r="C153" s="64" t="s">
        <v>121</v>
      </c>
      <c r="D153" s="59"/>
      <c r="E153" s="96"/>
      <c r="F153" s="62"/>
      <c r="G153" s="62"/>
      <c r="H153" s="62"/>
      <c r="J153" s="305"/>
      <c r="K153" s="315"/>
      <c r="L153" s="305"/>
      <c r="M153" s="305"/>
      <c r="N153" s="305"/>
      <c r="O153" s="305"/>
      <c r="P153" s="305"/>
      <c r="Q153" s="305"/>
      <c r="R153" s="305"/>
    </row>
    <row r="154" spans="2:18" s="10" customFormat="1" x14ac:dyDescent="0.3">
      <c r="B154" s="63"/>
      <c r="C154" s="64" t="s">
        <v>122</v>
      </c>
      <c r="D154" s="59"/>
      <c r="E154" s="96"/>
      <c r="F154" s="186"/>
      <c r="G154" s="186"/>
      <c r="H154" s="186"/>
      <c r="J154" s="305"/>
      <c r="K154" s="315"/>
      <c r="L154" s="305"/>
      <c r="M154" s="305"/>
      <c r="N154" s="305"/>
      <c r="O154" s="305"/>
      <c r="P154" s="305"/>
      <c r="Q154" s="305"/>
      <c r="R154" s="305"/>
    </row>
    <row r="155" spans="2:18" s="10" customFormat="1" x14ac:dyDescent="0.3">
      <c r="B155" s="63"/>
      <c r="C155" s="64" t="s">
        <v>123</v>
      </c>
      <c r="D155" s="59"/>
      <c r="E155" s="96"/>
      <c r="F155" s="186"/>
      <c r="G155" s="186"/>
      <c r="H155" s="186"/>
      <c r="J155" s="305"/>
      <c r="K155" s="315"/>
      <c r="L155" s="305"/>
      <c r="M155" s="305"/>
      <c r="N155" s="305"/>
      <c r="O155" s="305"/>
      <c r="P155" s="305"/>
      <c r="Q155" s="305"/>
      <c r="R155" s="305"/>
    </row>
    <row r="156" spans="2:18" s="10" customFormat="1" x14ac:dyDescent="0.3">
      <c r="B156" s="63"/>
      <c r="C156" s="64" t="s">
        <v>124</v>
      </c>
      <c r="D156" s="59"/>
      <c r="E156" s="96"/>
      <c r="F156" s="186"/>
      <c r="G156" s="186"/>
      <c r="H156" s="186"/>
      <c r="J156" s="305"/>
      <c r="K156" s="315"/>
      <c r="L156" s="305"/>
      <c r="M156" s="305"/>
      <c r="N156" s="305"/>
      <c r="O156" s="305"/>
      <c r="P156" s="305"/>
      <c r="Q156" s="305"/>
      <c r="R156" s="305"/>
    </row>
    <row r="157" spans="2:18" s="10" customFormat="1" ht="33" x14ac:dyDescent="0.3">
      <c r="B157" s="63"/>
      <c r="C157" s="64" t="s">
        <v>125</v>
      </c>
      <c r="D157" s="59"/>
      <c r="E157" s="96"/>
      <c r="F157" s="186"/>
      <c r="G157" s="186"/>
      <c r="H157" s="186"/>
      <c r="J157" s="305"/>
      <c r="K157" s="315"/>
      <c r="L157" s="305"/>
      <c r="M157" s="305"/>
      <c r="N157" s="305"/>
      <c r="O157" s="305"/>
      <c r="P157" s="305"/>
      <c r="Q157" s="305"/>
      <c r="R157" s="305"/>
    </row>
    <row r="158" spans="2:18" s="10" customFormat="1" x14ac:dyDescent="0.3">
      <c r="B158" s="63"/>
      <c r="C158" s="64"/>
      <c r="D158" s="59"/>
      <c r="E158" s="96"/>
      <c r="F158" s="186"/>
      <c r="G158" s="186"/>
      <c r="H158" s="186"/>
      <c r="J158" s="305"/>
      <c r="K158" s="315"/>
      <c r="L158" s="305"/>
      <c r="M158" s="305"/>
      <c r="N158" s="305"/>
      <c r="O158" s="305"/>
      <c r="P158" s="305"/>
      <c r="Q158" s="305"/>
      <c r="R158" s="305"/>
    </row>
    <row r="159" spans="2:18" s="10" customFormat="1" x14ac:dyDescent="0.3">
      <c r="B159" s="63"/>
      <c r="C159" s="64" t="s">
        <v>126</v>
      </c>
      <c r="D159" s="14" t="s">
        <v>25</v>
      </c>
      <c r="E159" s="96">
        <v>30</v>
      </c>
      <c r="F159" s="81"/>
      <c r="G159" s="71"/>
      <c r="H159" s="369">
        <f>E159*F159</f>
        <v>0</v>
      </c>
      <c r="J159" s="305"/>
      <c r="K159" s="315"/>
      <c r="L159" s="305"/>
      <c r="M159" s="305"/>
      <c r="N159" s="305"/>
      <c r="O159" s="305"/>
      <c r="P159" s="320"/>
      <c r="Q159" s="321"/>
      <c r="R159" s="305"/>
    </row>
    <row r="160" spans="2:18" s="10" customFormat="1" x14ac:dyDescent="0.3">
      <c r="B160" s="63"/>
      <c r="C160" s="66"/>
      <c r="D160" s="14"/>
      <c r="E160" s="14"/>
      <c r="F160" s="253"/>
      <c r="H160" s="253"/>
      <c r="J160" s="305"/>
      <c r="K160" s="315"/>
      <c r="L160" s="305"/>
      <c r="M160" s="305"/>
      <c r="N160" s="305"/>
      <c r="O160" s="305"/>
      <c r="P160" s="305"/>
      <c r="Q160" s="305"/>
      <c r="R160" s="305"/>
    </row>
    <row r="161" spans="2:18" s="10" customFormat="1" x14ac:dyDescent="0.3">
      <c r="B161" s="63"/>
      <c r="C161" s="64" t="s">
        <v>127</v>
      </c>
      <c r="D161" s="14" t="s">
        <v>25</v>
      </c>
      <c r="E161" s="96">
        <v>20</v>
      </c>
      <c r="F161" s="81"/>
      <c r="G161" s="71"/>
      <c r="H161" s="369">
        <f>E161*F161</f>
        <v>0</v>
      </c>
      <c r="J161" s="305"/>
      <c r="K161" s="315"/>
      <c r="L161" s="305"/>
      <c r="M161" s="305"/>
      <c r="N161" s="305"/>
      <c r="O161" s="305"/>
      <c r="P161" s="305"/>
      <c r="Q161" s="305"/>
      <c r="R161" s="305"/>
    </row>
    <row r="162" spans="2:18" s="10" customFormat="1" x14ac:dyDescent="0.3">
      <c r="B162" s="63"/>
      <c r="C162" s="64"/>
      <c r="D162" s="14"/>
      <c r="E162" s="96"/>
      <c r="F162" s="370"/>
      <c r="G162" s="71"/>
      <c r="H162" s="45"/>
      <c r="J162" s="305"/>
      <c r="K162" s="315"/>
      <c r="L162" s="305"/>
      <c r="M162" s="305"/>
      <c r="N162" s="305"/>
      <c r="O162" s="305"/>
      <c r="P162" s="305"/>
      <c r="Q162" s="305"/>
      <c r="R162" s="305"/>
    </row>
    <row r="163" spans="2:18" s="10" customFormat="1" ht="49.5" x14ac:dyDescent="0.3">
      <c r="B163" s="135" t="s">
        <v>137</v>
      </c>
      <c r="C163" s="293" t="s">
        <v>752</v>
      </c>
      <c r="D163" s="14"/>
      <c r="E163" s="96"/>
      <c r="F163" s="370"/>
      <c r="G163" s="71"/>
      <c r="H163" s="45"/>
      <c r="J163" s="305"/>
      <c r="K163" s="315"/>
      <c r="L163" s="305"/>
      <c r="M163" s="305"/>
      <c r="N163" s="305"/>
      <c r="O163" s="305"/>
      <c r="P163" s="305"/>
      <c r="Q163" s="305"/>
      <c r="R163" s="305"/>
    </row>
    <row r="164" spans="2:18" s="10" customFormat="1" x14ac:dyDescent="0.3">
      <c r="B164" s="63"/>
      <c r="C164" s="65"/>
      <c r="D164" s="14"/>
      <c r="E164" s="96"/>
      <c r="F164" s="370"/>
      <c r="G164" s="71"/>
      <c r="H164" s="45"/>
      <c r="J164" s="305"/>
      <c r="K164" s="315"/>
      <c r="L164" s="305"/>
      <c r="M164" s="305"/>
      <c r="N164" s="305"/>
      <c r="O164" s="305"/>
      <c r="P164" s="305"/>
      <c r="Q164" s="305"/>
      <c r="R164" s="305"/>
    </row>
    <row r="165" spans="2:18" s="10" customFormat="1" x14ac:dyDescent="0.3">
      <c r="B165" s="63"/>
      <c r="C165" s="64" t="s">
        <v>751</v>
      </c>
      <c r="D165" s="66" t="s">
        <v>103</v>
      </c>
      <c r="E165" s="96">
        <v>4000</v>
      </c>
      <c r="F165" s="81"/>
      <c r="G165" s="71"/>
      <c r="H165" s="369">
        <f>E165*F165</f>
        <v>0</v>
      </c>
      <c r="J165" s="305"/>
      <c r="K165" s="315"/>
      <c r="L165" s="305"/>
      <c r="M165" s="305"/>
      <c r="N165" s="305"/>
      <c r="O165" s="305"/>
      <c r="P165" s="305"/>
      <c r="Q165" s="305"/>
      <c r="R165" s="305"/>
    </row>
    <row r="166" spans="2:18" s="10" customFormat="1" x14ac:dyDescent="0.3">
      <c r="B166" s="63"/>
      <c r="D166" s="14"/>
      <c r="E166" s="96"/>
      <c r="F166" s="370"/>
      <c r="G166" s="71"/>
      <c r="H166" s="45"/>
      <c r="J166" s="305"/>
      <c r="K166" s="315"/>
      <c r="L166" s="305"/>
      <c r="M166" s="305"/>
      <c r="N166" s="305"/>
      <c r="O166" s="305"/>
      <c r="P166" s="305"/>
      <c r="Q166" s="305"/>
      <c r="R166" s="305"/>
    </row>
    <row r="167" spans="2:18" s="10" customFormat="1" x14ac:dyDescent="0.3">
      <c r="B167" s="63" t="s">
        <v>57</v>
      </c>
      <c r="C167" s="79" t="s">
        <v>131</v>
      </c>
      <c r="D167" s="59"/>
      <c r="E167" s="96"/>
      <c r="F167" s="62"/>
      <c r="G167" s="62"/>
      <c r="H167" s="62"/>
      <c r="J167" s="305"/>
      <c r="K167" s="315"/>
      <c r="L167" s="305"/>
      <c r="M167" s="305"/>
      <c r="N167" s="305"/>
      <c r="O167" s="305"/>
      <c r="P167" s="305"/>
      <c r="Q167" s="305"/>
      <c r="R167" s="305"/>
    </row>
    <row r="168" spans="2:18" s="10" customFormat="1" x14ac:dyDescent="0.3">
      <c r="B168" s="63"/>
      <c r="C168" s="66"/>
      <c r="D168" s="59"/>
      <c r="E168" s="96"/>
      <c r="F168" s="62"/>
      <c r="G168" s="62"/>
      <c r="H168" s="62"/>
      <c r="J168" s="305"/>
      <c r="K168" s="315"/>
      <c r="L168" s="305"/>
      <c r="M168" s="305"/>
      <c r="N168" s="305"/>
      <c r="O168" s="305"/>
      <c r="P168" s="305"/>
      <c r="Q168" s="305"/>
      <c r="R168" s="305"/>
    </row>
    <row r="169" spans="2:18" s="10" customFormat="1" ht="49.5" x14ac:dyDescent="0.3">
      <c r="B169" s="63"/>
      <c r="C169" s="80" t="s">
        <v>129</v>
      </c>
      <c r="D169" s="59"/>
      <c r="E169" s="96"/>
      <c r="F169" s="364"/>
      <c r="G169" s="364"/>
      <c r="H169" s="364"/>
      <c r="J169" s="305"/>
      <c r="K169" s="315"/>
      <c r="L169" s="305"/>
      <c r="M169" s="305"/>
      <c r="N169" s="305"/>
      <c r="O169" s="305"/>
      <c r="P169" s="305"/>
      <c r="Q169" s="305"/>
      <c r="R169" s="305"/>
    </row>
    <row r="170" spans="2:18" s="10" customFormat="1" x14ac:dyDescent="0.3">
      <c r="B170" s="63"/>
      <c r="C170" s="66"/>
      <c r="D170" s="14" t="s">
        <v>25</v>
      </c>
      <c r="E170" s="96">
        <v>1</v>
      </c>
      <c r="F170" s="363"/>
      <c r="G170" s="299">
        <v>90</v>
      </c>
      <c r="H170" s="362">
        <f>E170*F170</f>
        <v>0</v>
      </c>
      <c r="J170" s="305"/>
      <c r="K170" s="315"/>
      <c r="L170" s="305"/>
      <c r="M170" s="305"/>
      <c r="N170" s="305"/>
      <c r="O170" s="305"/>
      <c r="P170" s="305"/>
      <c r="Q170" s="305"/>
      <c r="R170" s="305"/>
    </row>
    <row r="171" spans="2:18" s="10" customFormat="1" x14ac:dyDescent="0.3">
      <c r="B171" s="63"/>
      <c r="C171" s="66"/>
      <c r="D171" s="59"/>
      <c r="E171" s="96"/>
      <c r="F171" s="364"/>
      <c r="G171" s="364"/>
      <c r="H171" s="364"/>
      <c r="J171" s="305"/>
      <c r="K171" s="315"/>
      <c r="L171" s="305"/>
      <c r="M171" s="305"/>
      <c r="N171" s="305"/>
      <c r="O171" s="305"/>
      <c r="P171" s="305"/>
      <c r="Q171" s="305"/>
      <c r="R171" s="305"/>
    </row>
    <row r="172" spans="2:18" s="10" customFormat="1" ht="33" x14ac:dyDescent="0.3">
      <c r="B172" s="135" t="s">
        <v>138</v>
      </c>
      <c r="C172" s="82" t="s">
        <v>132</v>
      </c>
      <c r="D172" s="59"/>
      <c r="E172" s="96"/>
      <c r="F172" s="364"/>
      <c r="G172" s="364"/>
      <c r="H172" s="364"/>
      <c r="J172" s="305"/>
      <c r="K172" s="315"/>
      <c r="L172" s="305"/>
      <c r="M172" s="305"/>
      <c r="N172" s="305"/>
      <c r="O172" s="305"/>
      <c r="P172" s="305"/>
      <c r="Q172" s="305"/>
      <c r="R172" s="305"/>
    </row>
    <row r="173" spans="2:18" s="10" customFormat="1" x14ac:dyDescent="0.3">
      <c r="B173" s="63"/>
      <c r="C173" s="66"/>
      <c r="D173" s="59"/>
      <c r="E173" s="96"/>
      <c r="F173" s="364"/>
      <c r="G173" s="364"/>
      <c r="H173" s="364"/>
      <c r="J173" s="305"/>
      <c r="K173" s="315"/>
      <c r="L173" s="305"/>
      <c r="M173" s="305"/>
      <c r="N173" s="305"/>
      <c r="O173" s="305"/>
      <c r="P173" s="305"/>
      <c r="Q173" s="305"/>
      <c r="R173" s="305"/>
    </row>
    <row r="174" spans="2:18" s="10" customFormat="1" ht="33" x14ac:dyDescent="0.3">
      <c r="B174" s="63"/>
      <c r="C174" s="83" t="s">
        <v>130</v>
      </c>
      <c r="D174" s="59"/>
      <c r="E174" s="96"/>
      <c r="F174" s="364"/>
      <c r="G174" s="364"/>
      <c r="H174" s="364"/>
      <c r="J174" s="305"/>
      <c r="K174" s="315"/>
      <c r="L174" s="305"/>
      <c r="M174" s="305"/>
      <c r="N174" s="305"/>
      <c r="O174" s="305"/>
      <c r="P174" s="305"/>
      <c r="Q174" s="305"/>
      <c r="R174" s="305"/>
    </row>
    <row r="175" spans="2:18" s="10" customFormat="1" x14ac:dyDescent="0.3">
      <c r="B175" s="63"/>
      <c r="C175" s="66"/>
      <c r="D175" s="14" t="s">
        <v>25</v>
      </c>
      <c r="E175" s="96">
        <v>1</v>
      </c>
      <c r="F175" s="363"/>
      <c r="G175" s="299">
        <v>90</v>
      </c>
      <c r="H175" s="362">
        <f>E175*F175</f>
        <v>0</v>
      </c>
      <c r="J175" s="305"/>
      <c r="K175" s="315"/>
      <c r="L175" s="305"/>
      <c r="M175" s="305"/>
      <c r="N175" s="305"/>
      <c r="O175" s="305"/>
      <c r="P175" s="305"/>
      <c r="Q175" s="305"/>
      <c r="R175" s="305"/>
    </row>
    <row r="176" spans="2:18" s="10" customFormat="1" x14ac:dyDescent="0.3">
      <c r="B176" s="63"/>
      <c r="C176" s="66"/>
      <c r="D176" s="14"/>
      <c r="E176" s="96"/>
      <c r="F176" s="72"/>
      <c r="G176" s="38"/>
      <c r="H176" s="45"/>
      <c r="J176" s="305"/>
      <c r="K176" s="315"/>
      <c r="L176" s="305"/>
      <c r="M176" s="305"/>
      <c r="N176" s="305"/>
      <c r="O176" s="305"/>
      <c r="P176" s="305"/>
      <c r="Q176" s="305"/>
      <c r="R176" s="305"/>
    </row>
    <row r="177" spans="1:18" s="10" customFormat="1" x14ac:dyDescent="0.3">
      <c r="B177" s="84" t="s">
        <v>760</v>
      </c>
      <c r="C177" s="36" t="s">
        <v>133</v>
      </c>
      <c r="D177" s="59"/>
      <c r="E177" s="96"/>
      <c r="F177" s="62"/>
      <c r="G177" s="61"/>
      <c r="H177" s="68"/>
      <c r="J177" s="305"/>
      <c r="K177" s="315"/>
      <c r="L177" s="305"/>
      <c r="M177" s="305"/>
      <c r="N177" s="305"/>
      <c r="O177" s="305"/>
      <c r="P177" s="305"/>
      <c r="Q177" s="305"/>
      <c r="R177" s="305"/>
    </row>
    <row r="178" spans="1:18" s="10" customFormat="1" x14ac:dyDescent="0.3">
      <c r="B178" s="84"/>
      <c r="C178" s="36"/>
      <c r="D178" s="59"/>
      <c r="E178" s="96"/>
      <c r="F178" s="62"/>
      <c r="G178" s="61"/>
      <c r="H178" s="68"/>
      <c r="J178" s="305"/>
      <c r="K178" s="315"/>
      <c r="L178" s="305"/>
      <c r="M178" s="305"/>
      <c r="N178" s="305"/>
      <c r="O178" s="305"/>
      <c r="P178" s="305"/>
      <c r="Q178" s="305"/>
      <c r="R178" s="305"/>
    </row>
    <row r="179" spans="1:18" s="10" customFormat="1" x14ac:dyDescent="0.3">
      <c r="B179" s="63"/>
      <c r="C179" s="64" t="s">
        <v>120</v>
      </c>
      <c r="D179" s="59"/>
      <c r="E179" s="96"/>
      <c r="F179" s="62"/>
      <c r="G179" s="61"/>
      <c r="H179" s="62"/>
      <c r="J179" s="305"/>
      <c r="K179" s="315"/>
      <c r="L179" s="305"/>
      <c r="M179" s="305"/>
      <c r="N179" s="305"/>
      <c r="O179" s="305"/>
      <c r="P179" s="305"/>
      <c r="Q179" s="305"/>
      <c r="R179" s="305"/>
    </row>
    <row r="180" spans="1:18" s="10" customFormat="1" x14ac:dyDescent="0.3">
      <c r="B180" s="63"/>
      <c r="C180" s="64"/>
      <c r="D180" s="59"/>
      <c r="E180" s="96"/>
      <c r="F180" s="62"/>
      <c r="G180" s="61"/>
      <c r="H180" s="68"/>
      <c r="J180" s="305"/>
      <c r="K180" s="315"/>
      <c r="L180" s="305"/>
      <c r="M180" s="305"/>
      <c r="N180" s="305"/>
      <c r="O180" s="305"/>
      <c r="P180" s="305"/>
      <c r="Q180" s="305"/>
      <c r="R180" s="305"/>
    </row>
    <row r="181" spans="1:18" s="10" customFormat="1" ht="31.5" customHeight="1" x14ac:dyDescent="0.3">
      <c r="B181" s="63"/>
      <c r="C181" s="19" t="s">
        <v>139</v>
      </c>
      <c r="D181" s="59"/>
      <c r="E181" s="96"/>
      <c r="F181" s="62"/>
      <c r="G181" s="61"/>
      <c r="H181" s="62"/>
      <c r="J181" s="305"/>
      <c r="K181" s="315"/>
      <c r="L181" s="305"/>
      <c r="M181" s="305"/>
      <c r="N181" s="305"/>
      <c r="O181" s="305"/>
      <c r="P181" s="305"/>
      <c r="Q181" s="305"/>
      <c r="R181" s="305"/>
    </row>
    <row r="182" spans="1:18" s="10" customFormat="1" x14ac:dyDescent="0.3">
      <c r="B182" s="63"/>
      <c r="C182" s="64" t="s">
        <v>140</v>
      </c>
      <c r="D182" s="59"/>
      <c r="E182" s="96"/>
      <c r="F182" s="62"/>
      <c r="G182" s="61"/>
      <c r="H182" s="62"/>
      <c r="J182" s="305"/>
      <c r="K182" s="315"/>
      <c r="L182" s="305"/>
      <c r="M182" s="305"/>
      <c r="N182" s="305"/>
      <c r="O182" s="305"/>
      <c r="P182" s="305"/>
      <c r="Q182" s="305"/>
      <c r="R182" s="305"/>
    </row>
    <row r="183" spans="1:18" s="10" customFormat="1" ht="33" x14ac:dyDescent="0.3">
      <c r="B183" s="63"/>
      <c r="C183" s="64" t="s">
        <v>141</v>
      </c>
      <c r="D183" s="59"/>
      <c r="E183" s="96"/>
      <c r="F183" s="62"/>
      <c r="G183" s="61"/>
      <c r="H183" s="62"/>
      <c r="J183" s="305"/>
      <c r="K183" s="315"/>
      <c r="L183" s="305"/>
      <c r="M183" s="305"/>
      <c r="N183" s="305"/>
      <c r="O183" s="305"/>
      <c r="P183" s="305"/>
      <c r="Q183" s="305"/>
      <c r="R183" s="305"/>
    </row>
    <row r="184" spans="1:18" s="10" customFormat="1" x14ac:dyDescent="0.3">
      <c r="B184" s="63"/>
      <c r="C184" s="64" t="s">
        <v>93</v>
      </c>
      <c r="D184" s="59"/>
      <c r="E184" s="96"/>
      <c r="F184" s="62"/>
      <c r="G184" s="61"/>
      <c r="H184" s="62"/>
      <c r="J184" s="305"/>
      <c r="K184" s="315"/>
      <c r="L184" s="305"/>
      <c r="M184" s="305"/>
      <c r="N184" s="305"/>
      <c r="O184" s="305"/>
      <c r="P184" s="305"/>
      <c r="Q184" s="305"/>
      <c r="R184" s="305"/>
    </row>
    <row r="185" spans="1:18" s="10" customFormat="1" x14ac:dyDescent="0.3">
      <c r="B185" s="63"/>
      <c r="D185" s="14" t="s">
        <v>25</v>
      </c>
      <c r="E185" s="96">
        <v>68</v>
      </c>
      <c r="F185" s="81"/>
      <c r="G185" s="38">
        <v>90</v>
      </c>
      <c r="H185" s="369">
        <f>E185*F185</f>
        <v>0</v>
      </c>
      <c r="J185" s="305"/>
      <c r="K185" s="315"/>
      <c r="L185" s="305"/>
      <c r="M185" s="305"/>
      <c r="N185" s="305"/>
      <c r="O185" s="305"/>
      <c r="P185" s="320"/>
      <c r="Q185" s="321"/>
      <c r="R185" s="305"/>
    </row>
    <row r="186" spans="1:18" s="10" customFormat="1" ht="17.25" thickBot="1" x14ac:dyDescent="0.35">
      <c r="B186" s="63"/>
      <c r="C186" s="66"/>
      <c r="D186" s="14"/>
      <c r="E186" s="14"/>
      <c r="J186" s="305"/>
      <c r="K186" s="315"/>
      <c r="L186" s="305"/>
      <c r="M186" s="305"/>
      <c r="N186" s="305"/>
      <c r="O186" s="305"/>
      <c r="P186" s="305"/>
      <c r="Q186" s="305"/>
      <c r="R186" s="305"/>
    </row>
    <row r="187" spans="1:18" s="10" customFormat="1" ht="17.25" thickBot="1" x14ac:dyDescent="0.35">
      <c r="A187" s="85"/>
      <c r="B187" s="86" t="s">
        <v>96</v>
      </c>
      <c r="C187" s="87" t="s">
        <v>7</v>
      </c>
      <c r="D187" s="88"/>
      <c r="E187" s="104"/>
      <c r="F187" s="422">
        <f>SUM(H90:H185)</f>
        <v>0</v>
      </c>
      <c r="G187" s="423"/>
      <c r="H187" s="424"/>
      <c r="J187" s="305"/>
      <c r="K187" s="315"/>
      <c r="L187" s="305"/>
      <c r="M187" s="305"/>
      <c r="N187" s="305"/>
      <c r="O187" s="305"/>
      <c r="P187" s="305"/>
      <c r="Q187" s="305"/>
      <c r="R187" s="305"/>
    </row>
    <row r="188" spans="1:18" s="10" customFormat="1" x14ac:dyDescent="0.3">
      <c r="B188" s="63"/>
      <c r="C188" s="16"/>
      <c r="D188" s="14"/>
      <c r="E188" s="31"/>
      <c r="F188"/>
      <c r="G188" s="33"/>
      <c r="H188" s="33"/>
      <c r="J188" s="305"/>
      <c r="K188" s="315"/>
      <c r="L188" s="305"/>
      <c r="M188" s="305"/>
      <c r="N188" s="305"/>
      <c r="O188" s="305"/>
      <c r="P188" s="305"/>
      <c r="Q188" s="305"/>
      <c r="R188" s="305"/>
    </row>
    <row r="189" spans="1:18" s="10" customFormat="1" x14ac:dyDescent="0.3">
      <c r="B189" s="7"/>
      <c r="C189" s="16"/>
      <c r="D189" s="14"/>
      <c r="E189" s="31"/>
      <c r="F189" s="37"/>
      <c r="G189" s="31"/>
      <c r="H189" s="37"/>
      <c r="J189" s="305"/>
      <c r="K189" s="315"/>
      <c r="L189" s="305"/>
      <c r="M189" s="305"/>
      <c r="N189" s="305"/>
      <c r="O189" s="305"/>
      <c r="P189" s="305"/>
      <c r="Q189" s="305"/>
      <c r="R189" s="305"/>
    </row>
    <row r="190" spans="1:18" s="10" customFormat="1" x14ac:dyDescent="0.3">
      <c r="B190" s="203" t="s">
        <v>158</v>
      </c>
      <c r="C190" s="284" t="s">
        <v>142</v>
      </c>
      <c r="D190" s="204"/>
      <c r="E190" s="205"/>
      <c r="F190" s="200"/>
      <c r="G190" s="201"/>
      <c r="H190" s="201"/>
      <c r="J190" s="305"/>
      <c r="K190" s="315"/>
      <c r="L190" s="305"/>
      <c r="M190" s="305"/>
      <c r="N190" s="305"/>
      <c r="O190" s="305"/>
      <c r="P190" s="305"/>
      <c r="Q190" s="305"/>
      <c r="R190" s="305"/>
    </row>
    <row r="191" spans="1:18" s="10" customFormat="1" x14ac:dyDescent="0.3">
      <c r="B191" s="63"/>
      <c r="C191" s="12"/>
      <c r="D191" s="59"/>
      <c r="E191" s="96"/>
      <c r="F191" s="60"/>
      <c r="G191" s="61"/>
      <c r="H191" s="61"/>
      <c r="J191" s="305"/>
      <c r="K191" s="315"/>
      <c r="L191" s="305"/>
      <c r="M191" s="305"/>
      <c r="N191" s="305"/>
      <c r="O191" s="305"/>
      <c r="P191" s="305"/>
      <c r="Q191" s="305"/>
      <c r="R191" s="305"/>
    </row>
    <row r="192" spans="1:18" s="10" customFormat="1" x14ac:dyDescent="0.3">
      <c r="B192" s="63"/>
      <c r="C192" s="90" t="s">
        <v>143</v>
      </c>
      <c r="D192" s="59"/>
      <c r="E192" s="96"/>
      <c r="F192" s="60"/>
      <c r="G192" s="61"/>
      <c r="H192" s="61"/>
      <c r="J192" s="305"/>
      <c r="K192" s="315"/>
      <c r="L192" s="305"/>
      <c r="M192" s="305"/>
      <c r="N192" s="305"/>
      <c r="O192" s="305"/>
      <c r="P192" s="305"/>
      <c r="Q192" s="305"/>
      <c r="R192" s="305"/>
    </row>
    <row r="193" spans="2:18" s="10" customFormat="1" x14ac:dyDescent="0.3">
      <c r="B193" s="63"/>
      <c r="C193" s="12"/>
      <c r="D193" s="59"/>
      <c r="E193" s="96"/>
      <c r="F193" s="60"/>
      <c r="G193" s="61"/>
      <c r="H193" s="61"/>
      <c r="J193" s="305"/>
      <c r="K193" s="315"/>
      <c r="L193" s="305"/>
      <c r="M193" s="305"/>
      <c r="N193" s="305"/>
      <c r="O193" s="305"/>
      <c r="P193" s="305"/>
      <c r="Q193" s="305"/>
      <c r="R193" s="305"/>
    </row>
    <row r="194" spans="2:18" s="10" customFormat="1" ht="33" x14ac:dyDescent="0.3">
      <c r="B194" s="63"/>
      <c r="C194" s="91" t="s">
        <v>144</v>
      </c>
      <c r="D194" s="59"/>
      <c r="E194" s="96"/>
      <c r="F194" s="60"/>
      <c r="G194" s="61"/>
      <c r="H194" s="61"/>
      <c r="J194" s="305"/>
      <c r="K194" s="315"/>
      <c r="L194" s="305"/>
      <c r="M194" s="305"/>
      <c r="N194" s="305"/>
      <c r="O194" s="305"/>
      <c r="P194" s="305"/>
      <c r="Q194" s="305"/>
      <c r="R194" s="305"/>
    </row>
    <row r="195" spans="2:18" s="10" customFormat="1" x14ac:dyDescent="0.3">
      <c r="B195" s="63"/>
      <c r="C195" s="12"/>
      <c r="D195" s="59"/>
      <c r="E195" s="96"/>
      <c r="F195" s="60"/>
      <c r="G195" s="61"/>
      <c r="H195" s="61"/>
      <c r="J195" s="305"/>
      <c r="K195" s="315"/>
      <c r="L195" s="305"/>
      <c r="M195" s="305"/>
      <c r="N195" s="305"/>
      <c r="O195" s="305"/>
      <c r="P195" s="305"/>
      <c r="Q195" s="305"/>
      <c r="R195" s="305"/>
    </row>
    <row r="196" spans="2:18" s="10" customFormat="1" x14ac:dyDescent="0.3">
      <c r="B196" s="63"/>
      <c r="C196" s="92" t="s">
        <v>781</v>
      </c>
      <c r="D196" s="59"/>
      <c r="E196" s="96"/>
      <c r="F196" s="60"/>
      <c r="G196" s="61"/>
      <c r="H196" s="61"/>
      <c r="J196" s="305"/>
      <c r="K196" s="315"/>
      <c r="L196" s="305"/>
      <c r="M196" s="305"/>
      <c r="N196" s="305"/>
      <c r="O196" s="305"/>
      <c r="P196" s="305"/>
      <c r="Q196" s="305"/>
      <c r="R196" s="305"/>
    </row>
    <row r="197" spans="2:18" s="10" customFormat="1" x14ac:dyDescent="0.3">
      <c r="B197" s="63"/>
      <c r="C197" s="12"/>
      <c r="D197" s="59"/>
      <c r="E197" s="96"/>
      <c r="F197" s="60"/>
      <c r="G197" s="61"/>
      <c r="H197" s="61"/>
      <c r="J197" s="305"/>
      <c r="K197" s="315"/>
      <c r="L197" s="305"/>
      <c r="M197" s="305"/>
      <c r="N197" s="305"/>
      <c r="O197" s="305"/>
      <c r="P197" s="305"/>
      <c r="Q197" s="305"/>
      <c r="R197" s="305"/>
    </row>
    <row r="198" spans="2:18" s="10" customFormat="1" ht="33" x14ac:dyDescent="0.3">
      <c r="B198" s="63"/>
      <c r="C198" s="93" t="s">
        <v>145</v>
      </c>
      <c r="D198" s="59"/>
      <c r="E198" s="96"/>
      <c r="F198" s="60"/>
      <c r="G198" s="61"/>
      <c r="H198" s="61"/>
      <c r="J198" s="305"/>
      <c r="K198" s="315"/>
      <c r="L198" s="305"/>
      <c r="M198" s="305"/>
      <c r="N198" s="305"/>
      <c r="O198" s="305"/>
      <c r="P198" s="305"/>
      <c r="Q198" s="305"/>
      <c r="R198" s="305"/>
    </row>
    <row r="199" spans="2:18" s="10" customFormat="1" x14ac:dyDescent="0.3">
      <c r="B199" s="63"/>
      <c r="C199" s="93" t="s">
        <v>146</v>
      </c>
      <c r="D199" s="59"/>
      <c r="E199" s="96"/>
      <c r="F199" s="60"/>
      <c r="G199" s="61"/>
      <c r="H199" s="61"/>
      <c r="J199" s="305"/>
      <c r="K199" s="315"/>
      <c r="L199" s="305"/>
      <c r="M199" s="305"/>
      <c r="N199" s="305"/>
      <c r="O199" s="305"/>
      <c r="P199" s="305"/>
      <c r="Q199" s="305"/>
      <c r="R199" s="305"/>
    </row>
    <row r="200" spans="2:18" s="10" customFormat="1" ht="82.5" x14ac:dyDescent="0.3">
      <c r="B200" s="63"/>
      <c r="C200" s="93" t="s">
        <v>147</v>
      </c>
      <c r="D200" s="59"/>
      <c r="E200" s="96"/>
      <c r="F200" s="60"/>
      <c r="G200" s="61"/>
      <c r="H200" s="61"/>
      <c r="J200" s="305"/>
      <c r="K200" s="315"/>
      <c r="L200" s="305"/>
      <c r="M200" s="305"/>
      <c r="N200" s="305"/>
      <c r="O200" s="305"/>
      <c r="P200" s="305"/>
      <c r="Q200" s="305"/>
      <c r="R200" s="305"/>
    </row>
    <row r="201" spans="2:18" s="10" customFormat="1" ht="33" x14ac:dyDescent="0.3">
      <c r="B201" s="63"/>
      <c r="C201" s="93" t="s">
        <v>148</v>
      </c>
      <c r="D201" s="59"/>
      <c r="E201" s="96"/>
      <c r="F201" s="60"/>
      <c r="G201" s="61"/>
      <c r="H201" s="61"/>
      <c r="J201" s="305"/>
      <c r="K201" s="315"/>
      <c r="L201" s="305"/>
      <c r="M201" s="305"/>
      <c r="N201" s="305"/>
      <c r="O201" s="305"/>
      <c r="P201" s="305"/>
      <c r="Q201" s="305"/>
      <c r="R201" s="305"/>
    </row>
    <row r="202" spans="2:18" s="10" customFormat="1" x14ac:dyDescent="0.3">
      <c r="B202" s="63"/>
      <c r="C202" s="12"/>
      <c r="D202" s="59"/>
      <c r="E202" s="96"/>
      <c r="F202" s="60"/>
      <c r="G202" s="61"/>
      <c r="H202" s="61"/>
      <c r="J202" s="305"/>
      <c r="K202" s="315"/>
      <c r="L202" s="305"/>
      <c r="M202" s="305"/>
      <c r="N202" s="305"/>
      <c r="O202" s="305"/>
      <c r="P202" s="305"/>
      <c r="Q202" s="305"/>
      <c r="R202" s="305"/>
    </row>
    <row r="203" spans="2:18" s="10" customFormat="1" x14ac:dyDescent="0.3">
      <c r="B203" s="63"/>
      <c r="C203" s="89" t="s">
        <v>149</v>
      </c>
      <c r="D203" s="59"/>
      <c r="E203" s="96"/>
      <c r="F203" s="60"/>
      <c r="G203" s="61"/>
      <c r="H203" s="61"/>
      <c r="J203" s="305"/>
      <c r="K203" s="315"/>
      <c r="L203" s="305"/>
      <c r="M203" s="305"/>
      <c r="N203" s="305"/>
      <c r="O203" s="305"/>
      <c r="P203" s="305"/>
      <c r="Q203" s="305"/>
      <c r="R203" s="305"/>
    </row>
    <row r="204" spans="2:18" s="10" customFormat="1" x14ac:dyDescent="0.3">
      <c r="B204" s="63"/>
      <c r="C204" s="12"/>
      <c r="D204" s="59"/>
      <c r="E204" s="96"/>
      <c r="F204" s="60"/>
      <c r="G204" s="61"/>
      <c r="H204" s="61"/>
      <c r="J204" s="305"/>
      <c r="K204" s="315"/>
      <c r="L204" s="305"/>
      <c r="M204" s="305"/>
      <c r="N204" s="305"/>
      <c r="O204" s="305"/>
      <c r="P204" s="305"/>
      <c r="Q204" s="305"/>
      <c r="R204" s="305"/>
    </row>
    <row r="205" spans="2:18" s="10" customFormat="1" ht="49.5" x14ac:dyDescent="0.3">
      <c r="B205" s="63"/>
      <c r="C205" s="93" t="s">
        <v>150</v>
      </c>
      <c r="D205" s="59"/>
      <c r="E205" s="96"/>
      <c r="F205" s="60"/>
      <c r="G205" s="61"/>
      <c r="H205" s="61"/>
      <c r="J205" s="305"/>
      <c r="K205" s="315"/>
      <c r="L205" s="305"/>
      <c r="M205" s="305"/>
      <c r="N205" s="305"/>
      <c r="O205" s="305"/>
      <c r="P205" s="305"/>
      <c r="Q205" s="305"/>
      <c r="R205" s="305"/>
    </row>
    <row r="206" spans="2:18" s="10" customFormat="1" x14ac:dyDescent="0.3">
      <c r="B206" s="63"/>
      <c r="C206" s="93" t="s">
        <v>146</v>
      </c>
      <c r="D206" s="59"/>
      <c r="E206" s="96"/>
      <c r="F206" s="60"/>
      <c r="G206" s="61"/>
      <c r="H206" s="61"/>
      <c r="J206" s="305"/>
      <c r="K206" s="315"/>
      <c r="L206" s="305"/>
      <c r="M206" s="305"/>
      <c r="N206" s="305"/>
      <c r="O206" s="305"/>
      <c r="P206" s="305"/>
      <c r="Q206" s="305"/>
      <c r="R206" s="305"/>
    </row>
    <row r="207" spans="2:18" s="10" customFormat="1" ht="99" x14ac:dyDescent="0.3">
      <c r="B207" s="63"/>
      <c r="C207" s="26" t="s">
        <v>151</v>
      </c>
      <c r="D207" s="59"/>
      <c r="E207" s="96"/>
      <c r="F207" s="60"/>
      <c r="G207" s="61"/>
      <c r="H207" s="61"/>
      <c r="J207" s="305"/>
      <c r="K207" s="315"/>
      <c r="L207" s="305"/>
      <c r="M207" s="305"/>
      <c r="N207" s="305"/>
      <c r="O207" s="305"/>
      <c r="P207" s="305"/>
      <c r="Q207" s="305"/>
      <c r="R207" s="305"/>
    </row>
    <row r="208" spans="2:18" s="10" customFormat="1" x14ac:dyDescent="0.3">
      <c r="B208" s="63"/>
      <c r="C208" s="36"/>
      <c r="D208" s="59"/>
      <c r="E208" s="96"/>
      <c r="F208" s="60"/>
      <c r="G208" s="61"/>
      <c r="H208" s="61"/>
      <c r="J208" s="305"/>
      <c r="K208" s="315"/>
      <c r="L208" s="305"/>
      <c r="M208" s="305"/>
      <c r="N208" s="305"/>
      <c r="O208" s="305"/>
      <c r="P208" s="305"/>
      <c r="Q208" s="305"/>
      <c r="R208" s="305"/>
    </row>
    <row r="209" spans="2:18" s="10" customFormat="1" x14ac:dyDescent="0.3">
      <c r="B209" s="63"/>
      <c r="C209" s="94" t="s">
        <v>152</v>
      </c>
      <c r="D209" s="14"/>
      <c r="E209" s="98"/>
      <c r="F209" s="28"/>
      <c r="G209" s="68"/>
      <c r="H209" s="68"/>
      <c r="J209" s="305"/>
      <c r="K209" s="315"/>
      <c r="L209" s="305"/>
      <c r="M209" s="305"/>
      <c r="N209" s="305"/>
      <c r="O209" s="305"/>
      <c r="P209" s="305"/>
      <c r="Q209" s="305"/>
      <c r="R209" s="305"/>
    </row>
    <row r="210" spans="2:18" s="10" customFormat="1" x14ac:dyDescent="0.3">
      <c r="B210" s="63"/>
      <c r="C210" s="64"/>
      <c r="D210" s="14"/>
      <c r="E210" s="98"/>
      <c r="F210" s="28"/>
      <c r="G210" s="68"/>
      <c r="H210" s="68"/>
      <c r="J210" s="305"/>
      <c r="K210" s="315"/>
      <c r="L210" s="305"/>
      <c r="M210" s="305"/>
      <c r="N210" s="305"/>
      <c r="O210" s="305"/>
      <c r="P210" s="305"/>
      <c r="Q210" s="305"/>
      <c r="R210" s="305"/>
    </row>
    <row r="211" spans="2:18" s="10" customFormat="1" ht="66" x14ac:dyDescent="0.3">
      <c r="B211" s="63"/>
      <c r="C211" s="19" t="s">
        <v>153</v>
      </c>
      <c r="D211" s="14"/>
      <c r="E211" s="98"/>
      <c r="F211" s="28"/>
      <c r="G211" s="68"/>
      <c r="H211" s="68"/>
      <c r="J211" s="305"/>
      <c r="K211" s="315"/>
      <c r="L211" s="305"/>
      <c r="M211" s="305"/>
      <c r="N211" s="305"/>
      <c r="O211" s="305"/>
      <c r="P211" s="305"/>
      <c r="Q211" s="305"/>
      <c r="R211" s="305"/>
    </row>
    <row r="212" spans="2:18" s="10" customFormat="1" x14ac:dyDescent="0.3">
      <c r="B212" s="63"/>
      <c r="C212" s="46" t="s">
        <v>154</v>
      </c>
      <c r="D212" s="14"/>
      <c r="E212" s="98"/>
      <c r="F212" s="28"/>
      <c r="G212" s="68"/>
      <c r="H212" s="68"/>
      <c r="J212" s="305"/>
      <c r="K212" s="315"/>
      <c r="L212" s="305"/>
      <c r="M212" s="305"/>
      <c r="N212" s="305"/>
      <c r="O212" s="305"/>
      <c r="P212" s="305"/>
      <c r="Q212" s="305"/>
      <c r="R212" s="305"/>
    </row>
    <row r="213" spans="2:18" s="10" customFormat="1" ht="33" x14ac:dyDescent="0.3">
      <c r="B213" s="63"/>
      <c r="C213" s="46" t="s">
        <v>155</v>
      </c>
      <c r="D213" s="14"/>
      <c r="E213" s="98"/>
      <c r="F213" s="28"/>
      <c r="G213" s="68"/>
      <c r="H213" s="68"/>
      <c r="J213" s="305"/>
      <c r="K213" s="315"/>
      <c r="L213" s="305"/>
      <c r="M213" s="305"/>
      <c r="N213" s="305"/>
      <c r="O213" s="305"/>
      <c r="P213" s="305"/>
      <c r="Q213" s="305"/>
      <c r="R213" s="305"/>
    </row>
    <row r="214" spans="2:18" s="10" customFormat="1" ht="49.5" x14ac:dyDescent="0.3">
      <c r="B214" s="63"/>
      <c r="C214" s="46" t="s">
        <v>156</v>
      </c>
      <c r="D214" s="14"/>
      <c r="E214" s="98"/>
      <c r="F214" s="28"/>
      <c r="G214" s="68"/>
      <c r="H214" s="68"/>
      <c r="J214" s="305"/>
      <c r="K214" s="315"/>
      <c r="L214" s="305"/>
      <c r="M214" s="305"/>
      <c r="N214" s="305"/>
      <c r="O214" s="305"/>
      <c r="P214" s="305"/>
      <c r="Q214" s="305"/>
      <c r="R214" s="305"/>
    </row>
    <row r="215" spans="2:18" s="10" customFormat="1" ht="33" x14ac:dyDescent="0.3">
      <c r="B215" s="63"/>
      <c r="C215" s="46" t="s">
        <v>157</v>
      </c>
      <c r="D215" s="14"/>
      <c r="E215" s="98"/>
      <c r="F215" s="28"/>
      <c r="G215" s="68"/>
      <c r="H215" s="68"/>
      <c r="J215" s="305"/>
      <c r="K215" s="315"/>
      <c r="L215" s="305"/>
      <c r="M215" s="305"/>
      <c r="N215" s="305"/>
      <c r="O215" s="305"/>
      <c r="P215" s="305"/>
      <c r="Q215" s="305"/>
      <c r="R215" s="305"/>
    </row>
    <row r="216" spans="2:18" s="10" customFormat="1" x14ac:dyDescent="0.3">
      <c r="B216" s="63"/>
      <c r="C216" s="46"/>
      <c r="D216" s="14"/>
      <c r="E216" s="98"/>
      <c r="F216" s="28"/>
      <c r="G216" s="68"/>
      <c r="H216" s="68"/>
      <c r="J216" s="305"/>
      <c r="K216" s="315"/>
      <c r="L216" s="305"/>
      <c r="M216" s="305"/>
      <c r="N216" s="305"/>
      <c r="O216" s="305"/>
      <c r="P216" s="305"/>
      <c r="Q216" s="305"/>
      <c r="R216" s="305"/>
    </row>
    <row r="217" spans="2:18" s="10" customFormat="1" x14ac:dyDescent="0.3">
      <c r="B217" s="63"/>
      <c r="C217" s="46"/>
      <c r="D217" s="14"/>
      <c r="E217" s="98"/>
      <c r="F217" s="28"/>
      <c r="G217" s="68"/>
      <c r="H217" s="68"/>
      <c r="J217" s="305"/>
      <c r="K217" s="315"/>
      <c r="L217" s="305"/>
      <c r="M217" s="305"/>
      <c r="N217" s="305"/>
      <c r="O217" s="305"/>
      <c r="P217" s="305"/>
      <c r="Q217" s="305"/>
      <c r="R217" s="305"/>
    </row>
    <row r="218" spans="2:18" s="10" customFormat="1" x14ac:dyDescent="0.3">
      <c r="B218" s="84" t="s">
        <v>172</v>
      </c>
      <c r="C218" s="36" t="s">
        <v>171</v>
      </c>
      <c r="D218" s="59"/>
      <c r="E218" s="96"/>
      <c r="F218" s="60"/>
      <c r="G218" s="61"/>
      <c r="H218" s="62"/>
      <c r="J218" s="305"/>
      <c r="K218" s="315"/>
      <c r="L218" s="305"/>
      <c r="M218" s="305"/>
      <c r="N218" s="305"/>
      <c r="O218" s="305"/>
      <c r="P218" s="305"/>
      <c r="Q218" s="305"/>
      <c r="R218" s="305"/>
    </row>
    <row r="219" spans="2:18" s="10" customFormat="1" x14ac:dyDescent="0.3">
      <c r="B219" s="63"/>
      <c r="C219" s="64"/>
      <c r="D219" s="59"/>
      <c r="E219" s="96"/>
      <c r="F219" s="60"/>
      <c r="G219" s="61"/>
      <c r="H219" s="62"/>
      <c r="J219" s="305"/>
      <c r="K219" s="315"/>
      <c r="L219" s="305"/>
      <c r="M219" s="305"/>
      <c r="N219" s="305"/>
      <c r="O219" s="305"/>
      <c r="P219" s="305"/>
      <c r="Q219" s="305"/>
      <c r="R219" s="305"/>
    </row>
    <row r="220" spans="2:18" s="10" customFormat="1" x14ac:dyDescent="0.3">
      <c r="B220" s="63"/>
      <c r="C220" s="64" t="s">
        <v>159</v>
      </c>
      <c r="D220" s="59"/>
      <c r="E220" s="96"/>
      <c r="F220" s="60"/>
      <c r="G220" s="61"/>
      <c r="H220" s="62"/>
      <c r="J220" s="305"/>
      <c r="K220" s="315"/>
      <c r="L220" s="305"/>
      <c r="M220" s="305"/>
      <c r="N220" s="305"/>
      <c r="O220" s="305"/>
      <c r="P220" s="305"/>
      <c r="Q220" s="305"/>
      <c r="R220" s="305"/>
    </row>
    <row r="221" spans="2:18" s="10" customFormat="1" x14ac:dyDescent="0.3">
      <c r="B221" s="63"/>
      <c r="C221" s="64"/>
      <c r="D221" s="59"/>
      <c r="E221" s="96"/>
      <c r="F221" s="60"/>
      <c r="G221" s="61"/>
      <c r="H221" s="62"/>
      <c r="J221" s="305"/>
      <c r="K221" s="315"/>
      <c r="L221" s="305"/>
      <c r="M221" s="305"/>
      <c r="N221" s="305"/>
      <c r="O221" s="305"/>
      <c r="P221" s="305"/>
      <c r="Q221" s="305"/>
      <c r="R221" s="305"/>
    </row>
    <row r="222" spans="2:18" s="10" customFormat="1" ht="99" x14ac:dyDescent="0.3">
      <c r="B222" s="63"/>
      <c r="C222" s="64" t="s">
        <v>160</v>
      </c>
      <c r="D222" s="59"/>
      <c r="E222" s="96"/>
      <c r="F222" s="60"/>
      <c r="G222" s="61"/>
      <c r="H222" s="62"/>
      <c r="J222" s="305"/>
      <c r="K222" s="315"/>
      <c r="L222" s="305"/>
      <c r="M222" s="305"/>
      <c r="N222" s="305"/>
      <c r="O222" s="305"/>
      <c r="P222" s="305"/>
      <c r="Q222" s="305"/>
      <c r="R222" s="305"/>
    </row>
    <row r="223" spans="2:18" s="10" customFormat="1" x14ac:dyDescent="0.3">
      <c r="B223" s="63"/>
      <c r="C223" s="64"/>
      <c r="D223" s="59"/>
      <c r="E223" s="96"/>
      <c r="F223" s="60"/>
      <c r="G223" s="61"/>
      <c r="H223" s="62"/>
      <c r="J223" s="305"/>
      <c r="K223" s="315"/>
      <c r="L223" s="305"/>
      <c r="M223" s="305"/>
      <c r="N223" s="305"/>
      <c r="O223" s="305"/>
      <c r="P223" s="305"/>
      <c r="Q223" s="305"/>
      <c r="R223" s="305"/>
    </row>
    <row r="224" spans="2:18" s="10" customFormat="1" ht="82.5" x14ac:dyDescent="0.3">
      <c r="B224" s="63"/>
      <c r="C224" s="64" t="s">
        <v>161</v>
      </c>
      <c r="D224" s="59"/>
      <c r="E224" s="96"/>
      <c r="F224" s="60"/>
      <c r="G224" s="61"/>
      <c r="H224" s="62"/>
      <c r="J224" s="305"/>
      <c r="K224" s="315"/>
      <c r="L224" s="305"/>
      <c r="M224" s="305"/>
      <c r="N224" s="305"/>
      <c r="O224" s="305"/>
      <c r="P224" s="305"/>
      <c r="Q224" s="305"/>
      <c r="R224" s="305"/>
    </row>
    <row r="225" spans="2:18" s="10" customFormat="1" x14ac:dyDescent="0.3">
      <c r="B225" s="63"/>
      <c r="C225" s="64"/>
      <c r="D225" s="59"/>
      <c r="E225" s="96"/>
      <c r="F225" s="60"/>
      <c r="G225" s="61"/>
      <c r="H225" s="62"/>
      <c r="J225" s="305"/>
      <c r="K225" s="315"/>
      <c r="L225" s="305"/>
      <c r="M225" s="305"/>
      <c r="N225" s="305"/>
      <c r="O225" s="305"/>
      <c r="P225" s="305"/>
      <c r="Q225" s="305"/>
      <c r="R225" s="305"/>
    </row>
    <row r="226" spans="2:18" s="10" customFormat="1" ht="82.5" x14ac:dyDescent="0.3">
      <c r="B226" s="63"/>
      <c r="C226" s="36" t="s">
        <v>162</v>
      </c>
      <c r="D226" s="59"/>
      <c r="E226" s="96"/>
      <c r="F226" s="62"/>
      <c r="G226" s="61"/>
      <c r="H226" s="62"/>
      <c r="J226" s="305"/>
      <c r="K226" s="315"/>
      <c r="L226" s="305"/>
      <c r="M226" s="305"/>
      <c r="N226" s="305"/>
      <c r="O226" s="305"/>
      <c r="P226" s="305"/>
      <c r="Q226" s="305"/>
      <c r="R226" s="305"/>
    </row>
    <row r="227" spans="2:18" s="10" customFormat="1" x14ac:dyDescent="0.3">
      <c r="B227" s="63"/>
      <c r="C227" s="36"/>
      <c r="D227" s="59"/>
      <c r="E227" s="96"/>
      <c r="F227" s="62"/>
      <c r="G227" s="61"/>
      <c r="H227" s="62"/>
      <c r="J227" s="305"/>
      <c r="K227" s="315"/>
      <c r="L227" s="305"/>
      <c r="M227" s="305"/>
      <c r="N227" s="305"/>
      <c r="O227" s="305"/>
      <c r="P227" s="305"/>
      <c r="Q227" s="305"/>
      <c r="R227" s="305"/>
    </row>
    <row r="228" spans="2:18" s="10" customFormat="1" ht="38.25" customHeight="1" x14ac:dyDescent="0.3">
      <c r="B228" s="63"/>
      <c r="C228" s="122" t="s">
        <v>163</v>
      </c>
      <c r="D228" s="59"/>
      <c r="E228" s="96"/>
      <c r="F228" s="62"/>
      <c r="G228" s="61"/>
      <c r="H228" s="62"/>
      <c r="J228" s="305"/>
      <c r="K228" s="315"/>
      <c r="L228" s="305"/>
      <c r="M228" s="305"/>
      <c r="N228" s="305"/>
      <c r="O228" s="305"/>
      <c r="P228" s="305"/>
      <c r="Q228" s="305"/>
      <c r="R228" s="305"/>
    </row>
    <row r="229" spans="2:18" s="10" customFormat="1" x14ac:dyDescent="0.3">
      <c r="B229" s="63"/>
      <c r="C229" s="94"/>
      <c r="D229" s="59"/>
      <c r="E229" s="96"/>
      <c r="F229" s="62"/>
      <c r="G229" s="61"/>
      <c r="H229" s="62"/>
      <c r="J229" s="305"/>
      <c r="K229" s="315"/>
      <c r="L229" s="305"/>
      <c r="M229" s="305"/>
      <c r="N229" s="305"/>
      <c r="O229" s="305"/>
      <c r="P229" s="305"/>
      <c r="Q229" s="305"/>
      <c r="R229" s="305"/>
    </row>
    <row r="230" spans="2:18" s="10" customFormat="1" ht="33" x14ac:dyDescent="0.3">
      <c r="B230" s="63"/>
      <c r="C230" s="64" t="s">
        <v>164</v>
      </c>
      <c r="D230" s="59"/>
      <c r="E230" s="96"/>
      <c r="F230" s="62"/>
      <c r="G230" s="61"/>
      <c r="H230" s="62"/>
      <c r="J230" s="305"/>
      <c r="K230" s="315"/>
      <c r="L230" s="305"/>
      <c r="M230" s="305"/>
      <c r="N230" s="322"/>
      <c r="O230" s="305"/>
      <c r="P230" s="305"/>
      <c r="Q230" s="305"/>
      <c r="R230" s="305"/>
    </row>
    <row r="231" spans="2:18" s="10" customFormat="1" x14ac:dyDescent="0.3">
      <c r="B231" s="63"/>
      <c r="C231" s="64"/>
      <c r="D231" s="59"/>
      <c r="E231" s="96"/>
      <c r="F231" s="62"/>
      <c r="G231" s="61"/>
      <c r="H231" s="62"/>
      <c r="J231" s="305"/>
      <c r="K231" s="315"/>
      <c r="L231" s="305"/>
      <c r="M231" s="305"/>
      <c r="N231" s="322"/>
      <c r="O231" s="305"/>
      <c r="P231" s="305"/>
      <c r="Q231" s="305"/>
      <c r="R231" s="305"/>
    </row>
    <row r="232" spans="2:18" s="10" customFormat="1" x14ac:dyDescent="0.3">
      <c r="B232" s="63"/>
      <c r="C232" s="64" t="s">
        <v>165</v>
      </c>
      <c r="D232" s="59"/>
      <c r="E232" s="96"/>
      <c r="F232" s="62"/>
      <c r="G232" s="61"/>
      <c r="H232" s="62"/>
      <c r="J232" s="305"/>
      <c r="K232" s="315"/>
      <c r="L232" s="305"/>
      <c r="M232" s="305"/>
      <c r="N232" s="305"/>
      <c r="O232" s="305"/>
      <c r="P232" s="305"/>
      <c r="Q232" s="305"/>
      <c r="R232" s="305"/>
    </row>
    <row r="233" spans="2:18" s="10" customFormat="1" x14ac:dyDescent="0.3">
      <c r="B233" s="63"/>
      <c r="C233" s="64"/>
      <c r="D233" s="59"/>
      <c r="E233" s="96"/>
      <c r="F233" s="62"/>
      <c r="G233" s="61"/>
      <c r="H233" s="62"/>
      <c r="J233" s="305"/>
      <c r="K233" s="315"/>
      <c r="L233" s="305"/>
      <c r="M233" s="305"/>
      <c r="N233" s="305"/>
      <c r="O233" s="305"/>
      <c r="P233" s="305"/>
      <c r="Q233" s="305"/>
      <c r="R233" s="305"/>
    </row>
    <row r="234" spans="2:18" s="10" customFormat="1" x14ac:dyDescent="0.3">
      <c r="B234" s="63" t="s">
        <v>175</v>
      </c>
      <c r="C234" s="64" t="s">
        <v>173</v>
      </c>
      <c r="D234" s="59" t="s">
        <v>26</v>
      </c>
      <c r="E234" s="14">
        <v>32070</v>
      </c>
      <c r="F234" s="72"/>
      <c r="G234" s="38">
        <v>90</v>
      </c>
      <c r="H234" s="45">
        <f>E234*F234</f>
        <v>0</v>
      </c>
      <c r="J234" s="305"/>
      <c r="K234" s="315"/>
      <c r="L234" s="305"/>
      <c r="M234" s="305"/>
      <c r="N234" s="305"/>
      <c r="O234" s="305"/>
      <c r="P234" s="320"/>
      <c r="Q234" s="321"/>
      <c r="R234" s="305"/>
    </row>
    <row r="235" spans="2:18" s="10" customFormat="1" x14ac:dyDescent="0.3">
      <c r="B235" s="63"/>
      <c r="C235" s="66"/>
      <c r="D235" s="59"/>
      <c r="E235" s="14"/>
      <c r="F235" s="72"/>
      <c r="G235" s="38"/>
      <c r="H235" s="45"/>
      <c r="J235" s="305"/>
      <c r="K235" s="315"/>
      <c r="L235" s="305"/>
      <c r="M235" s="305"/>
      <c r="N235" s="305"/>
      <c r="O235" s="305"/>
      <c r="P235" s="305"/>
      <c r="Q235" s="305"/>
      <c r="R235" s="305"/>
    </row>
    <row r="236" spans="2:18" s="10" customFormat="1" x14ac:dyDescent="0.3">
      <c r="B236" s="63" t="s">
        <v>176</v>
      </c>
      <c r="C236" s="64" t="s">
        <v>174</v>
      </c>
      <c r="D236" s="59" t="s">
        <v>26</v>
      </c>
      <c r="E236" s="96">
        <v>840</v>
      </c>
      <c r="F236" s="81"/>
      <c r="G236" s="38">
        <v>90</v>
      </c>
      <c r="H236" s="369">
        <f>E236*F236</f>
        <v>0</v>
      </c>
      <c r="J236" s="305"/>
      <c r="K236" s="315"/>
      <c r="L236" s="305"/>
      <c r="M236" s="305"/>
      <c r="N236" s="305"/>
      <c r="O236" s="305"/>
      <c r="P236" s="320"/>
      <c r="Q236" s="321"/>
      <c r="R236" s="305"/>
    </row>
    <row r="237" spans="2:18" s="10" customFormat="1" x14ac:dyDescent="0.3">
      <c r="B237" s="63"/>
      <c r="C237" s="66"/>
      <c r="D237" s="14"/>
      <c r="E237" s="14"/>
      <c r="F237" s="253"/>
      <c r="H237" s="253"/>
      <c r="J237" s="305"/>
      <c r="K237" s="315"/>
      <c r="L237" s="305"/>
      <c r="M237" s="305"/>
      <c r="N237" s="305"/>
      <c r="O237" s="305"/>
      <c r="P237" s="305"/>
      <c r="Q237" s="305"/>
      <c r="R237" s="305"/>
    </row>
    <row r="238" spans="2:18" s="10" customFormat="1" x14ac:dyDescent="0.3">
      <c r="B238" s="63"/>
      <c r="C238" s="66"/>
      <c r="D238" s="59"/>
      <c r="E238" s="96"/>
      <c r="F238" s="72"/>
      <c r="G238" s="38">
        <v>90</v>
      </c>
      <c r="H238" s="45">
        <f>E238*F238</f>
        <v>0</v>
      </c>
      <c r="J238" s="305"/>
      <c r="K238" s="315"/>
      <c r="L238" s="305"/>
      <c r="M238" s="305"/>
      <c r="N238" s="305"/>
      <c r="O238" s="305"/>
      <c r="P238" s="305"/>
      <c r="Q238" s="305"/>
      <c r="R238" s="305"/>
    </row>
    <row r="239" spans="2:18" s="10" customFormat="1" x14ac:dyDescent="0.3">
      <c r="B239" s="63" t="s">
        <v>177</v>
      </c>
      <c r="C239" s="36" t="s">
        <v>690</v>
      </c>
      <c r="D239" s="59"/>
      <c r="E239" s="96"/>
      <c r="F239" s="62"/>
      <c r="G239" s="61"/>
      <c r="H239" s="62"/>
      <c r="J239" s="305"/>
      <c r="K239" s="315"/>
      <c r="L239" s="305"/>
      <c r="M239" s="305"/>
      <c r="N239" s="305"/>
      <c r="O239" s="305"/>
      <c r="P239" s="305"/>
      <c r="Q239" s="305"/>
      <c r="R239" s="305"/>
    </row>
    <row r="240" spans="2:18" s="10" customFormat="1" x14ac:dyDescent="0.3">
      <c r="B240" s="63"/>
      <c r="C240" s="64"/>
      <c r="D240" s="59"/>
      <c r="E240" s="96"/>
      <c r="F240" s="62"/>
      <c r="G240" s="61"/>
      <c r="H240" s="62"/>
      <c r="J240" s="305"/>
      <c r="K240" s="315"/>
      <c r="L240" s="305"/>
      <c r="M240" s="305"/>
      <c r="N240" s="305"/>
      <c r="O240" s="305"/>
      <c r="P240" s="305"/>
      <c r="Q240" s="305"/>
      <c r="R240" s="305"/>
    </row>
    <row r="241" spans="2:18" s="10" customFormat="1" ht="49.5" x14ac:dyDescent="0.3">
      <c r="B241" s="63"/>
      <c r="C241" s="64" t="s">
        <v>166</v>
      </c>
      <c r="D241" s="59"/>
      <c r="E241" s="96"/>
      <c r="F241" s="62"/>
      <c r="G241" s="61"/>
      <c r="H241" s="62"/>
      <c r="J241" s="305"/>
      <c r="K241" s="315"/>
      <c r="L241" s="305"/>
      <c r="M241" s="305"/>
      <c r="N241" s="305"/>
      <c r="O241" s="305"/>
      <c r="P241" s="305"/>
      <c r="Q241" s="305"/>
      <c r="R241" s="305"/>
    </row>
    <row r="242" spans="2:18" s="10" customFormat="1" ht="33" x14ac:dyDescent="0.3">
      <c r="B242" s="63"/>
      <c r="C242" s="64" t="s">
        <v>167</v>
      </c>
      <c r="D242" s="59"/>
      <c r="E242" s="96"/>
      <c r="F242" s="62"/>
      <c r="G242" s="61"/>
      <c r="H242" s="62"/>
      <c r="J242" s="305"/>
      <c r="K242" s="315"/>
      <c r="L242" s="305"/>
      <c r="M242" s="305"/>
      <c r="N242" s="305"/>
      <c r="O242" s="305"/>
      <c r="P242" s="305"/>
      <c r="Q242" s="305"/>
      <c r="R242" s="305"/>
    </row>
    <row r="243" spans="2:18" s="10" customFormat="1" x14ac:dyDescent="0.3">
      <c r="B243" s="63"/>
      <c r="C243" s="64"/>
      <c r="D243" s="59"/>
      <c r="E243" s="96"/>
      <c r="F243" s="62"/>
      <c r="G243" s="61"/>
      <c r="H243" s="62"/>
      <c r="J243" s="305"/>
      <c r="K243" s="315"/>
      <c r="L243" s="305"/>
      <c r="M243" s="305"/>
      <c r="N243" s="305"/>
      <c r="O243" s="305"/>
      <c r="P243" s="305"/>
      <c r="Q243" s="305"/>
      <c r="R243" s="305"/>
    </row>
    <row r="244" spans="2:18" s="10" customFormat="1" x14ac:dyDescent="0.3">
      <c r="B244" s="63"/>
      <c r="C244" s="64" t="s">
        <v>165</v>
      </c>
      <c r="D244" s="59"/>
      <c r="E244" s="96"/>
      <c r="F244" s="62"/>
      <c r="G244" s="61"/>
      <c r="H244" s="62"/>
      <c r="J244" s="305"/>
      <c r="K244" s="315"/>
      <c r="L244" s="305"/>
      <c r="M244" s="305"/>
      <c r="N244" s="305"/>
      <c r="O244" s="305"/>
      <c r="P244" s="305"/>
      <c r="Q244" s="305"/>
      <c r="R244" s="305"/>
    </row>
    <row r="245" spans="2:18" s="10" customFormat="1" x14ac:dyDescent="0.3">
      <c r="B245" s="95" t="s">
        <v>178</v>
      </c>
      <c r="C245" s="64" t="s">
        <v>173</v>
      </c>
      <c r="D245" s="59" t="s">
        <v>26</v>
      </c>
      <c r="E245" s="97">
        <v>962.1</v>
      </c>
      <c r="F245" s="81"/>
      <c r="G245" s="38">
        <v>90</v>
      </c>
      <c r="H245" s="369">
        <f>E245*F245</f>
        <v>0</v>
      </c>
      <c r="J245" s="305"/>
      <c r="K245" s="315"/>
      <c r="L245" s="305"/>
      <c r="M245" s="305"/>
      <c r="N245" s="305"/>
      <c r="O245" s="305"/>
      <c r="P245" s="320"/>
      <c r="Q245" s="321"/>
      <c r="R245" s="305"/>
    </row>
    <row r="246" spans="2:18" s="10" customFormat="1" x14ac:dyDescent="0.3">
      <c r="B246" s="63"/>
      <c r="C246" s="66"/>
      <c r="D246" s="59"/>
      <c r="E246" s="100"/>
      <c r="F246" s="62"/>
      <c r="G246" s="61"/>
      <c r="H246" s="62"/>
      <c r="J246" s="305"/>
      <c r="K246" s="323"/>
      <c r="L246" s="305"/>
      <c r="M246" s="305"/>
      <c r="N246" s="305"/>
      <c r="O246" s="305"/>
      <c r="P246" s="305"/>
      <c r="Q246" s="305"/>
      <c r="R246" s="305"/>
    </row>
    <row r="247" spans="2:18" s="10" customFormat="1" x14ac:dyDescent="0.3">
      <c r="B247" s="95" t="s">
        <v>179</v>
      </c>
      <c r="C247" s="64" t="s">
        <v>174</v>
      </c>
      <c r="D247" s="59" t="s">
        <v>26</v>
      </c>
      <c r="E247" s="97">
        <v>25.2</v>
      </c>
      <c r="F247" s="81"/>
      <c r="G247" s="38">
        <v>90</v>
      </c>
      <c r="H247" s="369">
        <f>E247*F247</f>
        <v>0</v>
      </c>
      <c r="J247" s="305"/>
      <c r="K247" s="323"/>
      <c r="L247" s="305"/>
      <c r="M247" s="305"/>
      <c r="N247" s="305"/>
      <c r="O247" s="305"/>
      <c r="P247" s="320"/>
      <c r="Q247" s="321"/>
      <c r="R247" s="305"/>
    </row>
    <row r="248" spans="2:18" s="10" customFormat="1" x14ac:dyDescent="0.3">
      <c r="B248" s="63"/>
      <c r="C248" s="66"/>
      <c r="D248" s="59"/>
      <c r="E248" s="100"/>
      <c r="F248" s="62"/>
      <c r="G248" s="61"/>
      <c r="H248" s="62"/>
      <c r="J248" s="305"/>
      <c r="K248" s="323"/>
      <c r="L248" s="305"/>
      <c r="M248" s="305"/>
      <c r="N248" s="305"/>
      <c r="O248" s="305"/>
      <c r="P248" s="305"/>
      <c r="Q248" s="305"/>
      <c r="R248" s="305"/>
    </row>
    <row r="249" spans="2:18" s="10" customFormat="1" x14ac:dyDescent="0.3">
      <c r="B249" s="63" t="s">
        <v>181</v>
      </c>
      <c r="C249" s="36" t="s">
        <v>180</v>
      </c>
      <c r="D249" s="59"/>
      <c r="E249" s="96"/>
      <c r="F249" s="62"/>
      <c r="G249" s="61"/>
      <c r="H249" s="62"/>
      <c r="J249" s="305"/>
      <c r="K249" s="323"/>
      <c r="L249" s="305"/>
      <c r="M249" s="305"/>
      <c r="N249" s="305"/>
      <c r="O249" s="305"/>
      <c r="P249" s="305"/>
      <c r="Q249" s="305"/>
      <c r="R249" s="305"/>
    </row>
    <row r="250" spans="2:18" s="10" customFormat="1" x14ac:dyDescent="0.3">
      <c r="B250" s="63"/>
      <c r="C250" s="66"/>
      <c r="D250" s="59"/>
      <c r="E250" s="96"/>
      <c r="F250" s="62"/>
      <c r="G250" s="61"/>
      <c r="H250" s="62"/>
      <c r="J250" s="305"/>
      <c r="K250" s="323"/>
      <c r="L250" s="305"/>
      <c r="M250" s="305"/>
      <c r="N250" s="305"/>
      <c r="O250" s="305"/>
      <c r="P250" s="305"/>
      <c r="Q250" s="305"/>
      <c r="R250" s="305"/>
    </row>
    <row r="251" spans="2:18" s="10" customFormat="1" ht="49.5" x14ac:dyDescent="0.3">
      <c r="B251" s="63"/>
      <c r="C251" s="44" t="s">
        <v>168</v>
      </c>
      <c r="D251" s="59"/>
      <c r="E251" s="96"/>
      <c r="F251" s="62"/>
      <c r="G251" s="61"/>
      <c r="H251" s="62"/>
      <c r="J251" s="305"/>
      <c r="K251" s="323"/>
      <c r="L251" s="305"/>
      <c r="M251" s="305"/>
      <c r="N251" s="305"/>
      <c r="O251" s="305"/>
      <c r="P251" s="305"/>
      <c r="Q251" s="305"/>
      <c r="R251" s="305"/>
    </row>
    <row r="252" spans="2:18" s="10" customFormat="1" x14ac:dyDescent="0.3">
      <c r="B252" s="63"/>
      <c r="C252" s="64" t="s">
        <v>240</v>
      </c>
      <c r="D252" s="59"/>
      <c r="E252" s="96"/>
      <c r="F252" s="62"/>
      <c r="G252" s="61"/>
      <c r="H252" s="62"/>
      <c r="J252" s="305"/>
      <c r="K252" s="323"/>
      <c r="L252" s="305"/>
      <c r="M252" s="305"/>
      <c r="N252" s="305"/>
      <c r="O252" s="305"/>
      <c r="P252" s="305"/>
      <c r="Q252" s="305"/>
      <c r="R252" s="305"/>
    </row>
    <row r="253" spans="2:18" s="10" customFormat="1" x14ac:dyDescent="0.3">
      <c r="B253" s="63"/>
      <c r="C253" s="64" t="s">
        <v>772</v>
      </c>
      <c r="D253" s="59" t="s">
        <v>26</v>
      </c>
      <c r="E253" s="97">
        <v>504</v>
      </c>
      <c r="F253" s="81"/>
      <c r="G253" s="38">
        <v>90</v>
      </c>
      <c r="H253" s="369">
        <f>E253*F253</f>
        <v>0</v>
      </c>
      <c r="J253" s="305"/>
      <c r="K253" s="323"/>
      <c r="L253" s="305"/>
      <c r="M253" s="305"/>
      <c r="N253" s="305"/>
      <c r="O253" s="305"/>
      <c r="P253" s="320"/>
      <c r="Q253" s="321"/>
      <c r="R253" s="305"/>
    </row>
    <row r="254" spans="2:18" s="10" customFormat="1" x14ac:dyDescent="0.3">
      <c r="B254" s="63"/>
      <c r="C254" s="64"/>
      <c r="D254" s="59"/>
      <c r="E254" s="97"/>
      <c r="F254" s="72"/>
      <c r="G254" s="38"/>
      <c r="H254" s="45"/>
      <c r="J254" s="305"/>
      <c r="K254" s="315"/>
      <c r="L254" s="305"/>
      <c r="M254" s="305"/>
      <c r="N254" s="305"/>
      <c r="O254" s="305"/>
      <c r="P254" s="305"/>
      <c r="Q254" s="305"/>
      <c r="R254" s="305"/>
    </row>
    <row r="255" spans="2:18" s="10" customFormat="1" x14ac:dyDescent="0.3">
      <c r="B255" s="63" t="s">
        <v>182</v>
      </c>
      <c r="C255" s="36" t="s">
        <v>183</v>
      </c>
      <c r="D255" s="59"/>
      <c r="E255" s="96"/>
      <c r="F255" s="62"/>
      <c r="G255" s="61"/>
      <c r="H255" s="62"/>
      <c r="J255" s="305"/>
      <c r="K255" s="315"/>
      <c r="L255" s="305"/>
      <c r="M255" s="305"/>
      <c r="N255" s="305"/>
      <c r="O255" s="305"/>
      <c r="P255" s="305"/>
      <c r="Q255" s="305"/>
      <c r="R255" s="305"/>
    </row>
    <row r="256" spans="2:18" s="10" customFormat="1" x14ac:dyDescent="0.3">
      <c r="B256" s="63"/>
      <c r="C256" s="36"/>
      <c r="D256" s="59"/>
      <c r="E256" s="96"/>
      <c r="F256" s="62"/>
      <c r="G256" s="61"/>
      <c r="H256" s="62"/>
      <c r="J256" s="305"/>
      <c r="K256" s="315"/>
      <c r="L256" s="305"/>
      <c r="M256" s="305"/>
      <c r="N256" s="305"/>
      <c r="O256" s="305"/>
      <c r="P256" s="305"/>
      <c r="Q256" s="305"/>
      <c r="R256" s="305"/>
    </row>
    <row r="257" spans="2:18" s="10" customFormat="1" ht="33" x14ac:dyDescent="0.3">
      <c r="B257" s="63"/>
      <c r="C257" s="64" t="s">
        <v>169</v>
      </c>
      <c r="D257" s="59"/>
      <c r="E257" s="96"/>
      <c r="F257" s="62"/>
      <c r="G257" s="61"/>
      <c r="H257" s="62"/>
      <c r="J257" s="305"/>
      <c r="K257" s="315"/>
      <c r="L257" s="305"/>
      <c r="M257" s="305"/>
      <c r="N257" s="305"/>
      <c r="O257" s="305"/>
      <c r="P257" s="305"/>
      <c r="Q257" s="305"/>
      <c r="R257" s="305"/>
    </row>
    <row r="258" spans="2:18" s="10" customFormat="1" x14ac:dyDescent="0.3">
      <c r="B258" s="63"/>
      <c r="C258" s="64"/>
      <c r="D258" s="59"/>
      <c r="E258" s="96"/>
      <c r="F258" s="62"/>
      <c r="G258" s="61"/>
      <c r="H258" s="62"/>
      <c r="J258" s="305"/>
      <c r="K258" s="315"/>
      <c r="L258" s="305"/>
      <c r="M258" s="305"/>
      <c r="N258" s="305"/>
      <c r="O258" s="305"/>
      <c r="P258" s="305"/>
      <c r="Q258" s="305"/>
      <c r="R258" s="305"/>
    </row>
    <row r="259" spans="2:18" s="10" customFormat="1" ht="66" x14ac:dyDescent="0.3">
      <c r="B259" s="63"/>
      <c r="C259" s="49" t="s">
        <v>170</v>
      </c>
      <c r="D259" s="59"/>
      <c r="E259" s="96"/>
      <c r="F259" s="62"/>
      <c r="G259" s="61"/>
      <c r="H259" s="62"/>
      <c r="J259" s="305"/>
      <c r="K259" s="315"/>
      <c r="L259" s="305"/>
      <c r="M259" s="322"/>
      <c r="N259" s="305"/>
      <c r="O259" s="305"/>
      <c r="P259" s="305"/>
      <c r="Q259" s="305"/>
      <c r="R259" s="305"/>
    </row>
    <row r="260" spans="2:18" s="10" customFormat="1" x14ac:dyDescent="0.3">
      <c r="B260" s="63"/>
      <c r="C260" s="64"/>
      <c r="D260" s="59"/>
      <c r="E260" s="96"/>
      <c r="F260" s="62"/>
      <c r="G260" s="61"/>
      <c r="H260" s="62"/>
      <c r="J260" s="305"/>
      <c r="K260" s="315"/>
      <c r="L260" s="305"/>
      <c r="M260" s="305"/>
      <c r="N260" s="305"/>
      <c r="O260" s="305"/>
      <c r="P260" s="305"/>
      <c r="Q260" s="305"/>
      <c r="R260" s="305"/>
    </row>
    <row r="261" spans="2:18" s="10" customFormat="1" ht="33" x14ac:dyDescent="0.3">
      <c r="B261" s="63"/>
      <c r="C261" s="49" t="s">
        <v>188</v>
      </c>
      <c r="D261" s="59" t="s">
        <v>27</v>
      </c>
      <c r="E261" s="244">
        <v>17817</v>
      </c>
      <c r="F261" s="81"/>
      <c r="G261" s="38">
        <v>90</v>
      </c>
      <c r="H261" s="369">
        <f>E261*F261</f>
        <v>0</v>
      </c>
      <c r="J261" s="305"/>
      <c r="K261" s="315"/>
      <c r="L261" s="305"/>
      <c r="M261" s="322"/>
      <c r="N261" s="305"/>
      <c r="O261" s="305"/>
      <c r="P261" s="305"/>
      <c r="Q261" s="305"/>
      <c r="R261" s="305"/>
    </row>
    <row r="262" spans="2:18" s="10" customFormat="1" x14ac:dyDescent="0.3">
      <c r="B262" s="63"/>
      <c r="C262" s="49"/>
      <c r="F262" s="253"/>
      <c r="H262" s="253"/>
      <c r="J262" s="305"/>
      <c r="K262" s="315"/>
      <c r="L262" s="305"/>
      <c r="M262" s="305"/>
      <c r="N262" s="305"/>
      <c r="O262" s="305"/>
      <c r="P262" s="305"/>
      <c r="Q262" s="305"/>
      <c r="R262" s="305"/>
    </row>
    <row r="263" spans="2:18" s="10" customFormat="1" x14ac:dyDescent="0.3">
      <c r="B263" s="63"/>
      <c r="C263" s="49"/>
      <c r="D263" s="59"/>
      <c r="E263" s="96"/>
      <c r="F263" s="62"/>
      <c r="G263" s="61"/>
      <c r="H263" s="62"/>
      <c r="J263" s="305"/>
      <c r="K263" s="315"/>
      <c r="L263" s="305"/>
      <c r="M263" s="305"/>
      <c r="N263" s="305"/>
      <c r="O263" s="305"/>
      <c r="P263" s="305"/>
      <c r="Q263" s="305"/>
      <c r="R263" s="305"/>
    </row>
    <row r="264" spans="2:18" s="10" customFormat="1" ht="33" x14ac:dyDescent="0.3">
      <c r="B264" s="135" t="s">
        <v>185</v>
      </c>
      <c r="C264" s="36" t="s">
        <v>192</v>
      </c>
      <c r="E264" s="107"/>
      <c r="F264" s="69"/>
      <c r="G264" s="68"/>
      <c r="H264" s="69"/>
      <c r="J264" s="305"/>
      <c r="K264" s="315"/>
      <c r="L264" s="305"/>
      <c r="M264" s="305"/>
      <c r="N264" s="305"/>
      <c r="O264" s="305"/>
      <c r="P264" s="305"/>
      <c r="Q264" s="305"/>
      <c r="R264" s="305"/>
    </row>
    <row r="265" spans="2:18" s="10" customFormat="1" x14ac:dyDescent="0.3">
      <c r="B265" s="63"/>
      <c r="C265" s="49"/>
      <c r="E265" s="107"/>
      <c r="F265" s="69"/>
      <c r="G265" s="68"/>
      <c r="H265" s="69"/>
      <c r="J265" s="305"/>
      <c r="K265" s="315"/>
      <c r="L265" s="305"/>
      <c r="M265" s="305"/>
      <c r="N265" s="305"/>
      <c r="O265" s="305"/>
      <c r="P265" s="305"/>
      <c r="Q265" s="305"/>
      <c r="R265" s="305"/>
    </row>
    <row r="266" spans="2:18" s="10" customFormat="1" x14ac:dyDescent="0.3">
      <c r="B266" s="63"/>
      <c r="C266" s="49" t="s">
        <v>782</v>
      </c>
      <c r="E266" s="107"/>
      <c r="F266" s="69"/>
      <c r="G266" s="68"/>
      <c r="H266" s="69"/>
      <c r="J266" s="305"/>
      <c r="K266" s="315"/>
      <c r="L266" s="305"/>
      <c r="M266" s="305"/>
      <c r="N266" s="305"/>
      <c r="O266" s="305"/>
      <c r="P266" s="305"/>
      <c r="Q266" s="305"/>
      <c r="R266" s="305"/>
    </row>
    <row r="267" spans="2:18" s="10" customFormat="1" x14ac:dyDescent="0.3">
      <c r="B267" s="63"/>
      <c r="C267" s="49"/>
      <c r="E267" s="107"/>
      <c r="F267" s="69"/>
      <c r="G267" s="68"/>
      <c r="H267" s="69"/>
      <c r="J267" s="305"/>
      <c r="K267" s="315"/>
      <c r="L267" s="305"/>
      <c r="M267" s="305"/>
      <c r="N267" s="305"/>
      <c r="O267" s="305"/>
      <c r="P267" s="305"/>
      <c r="Q267" s="305"/>
      <c r="R267" s="305"/>
    </row>
    <row r="268" spans="2:18" s="10" customFormat="1" ht="66" x14ac:dyDescent="0.3">
      <c r="B268" s="63"/>
      <c r="C268" s="49" t="s">
        <v>783</v>
      </c>
      <c r="E268" s="107"/>
      <c r="F268" s="69"/>
      <c r="G268" s="68"/>
      <c r="H268" s="69"/>
      <c r="J268" s="305"/>
      <c r="K268" s="315"/>
      <c r="L268" s="305"/>
      <c r="M268" s="305"/>
      <c r="N268" s="305"/>
      <c r="O268" s="305"/>
      <c r="P268" s="305"/>
      <c r="Q268" s="305"/>
      <c r="R268" s="305"/>
    </row>
    <row r="269" spans="2:18" s="10" customFormat="1" ht="33" x14ac:dyDescent="0.3">
      <c r="B269" s="94"/>
      <c r="C269" s="49" t="s">
        <v>852</v>
      </c>
      <c r="E269" s="107"/>
      <c r="F269" s="69"/>
      <c r="G269" s="68"/>
      <c r="H269" s="69"/>
      <c r="J269" s="305"/>
      <c r="K269" s="315"/>
      <c r="L269" s="305"/>
      <c r="M269" s="305"/>
      <c r="N269" s="305"/>
      <c r="O269" s="305"/>
      <c r="P269" s="305"/>
      <c r="Q269" s="305"/>
      <c r="R269" s="305"/>
    </row>
    <row r="270" spans="2:18" s="10" customFormat="1" x14ac:dyDescent="0.3">
      <c r="B270" s="94"/>
      <c r="C270" s="49"/>
      <c r="E270" s="107"/>
      <c r="F270" s="69"/>
      <c r="G270" s="68"/>
      <c r="H270" s="69"/>
      <c r="J270" s="305"/>
      <c r="K270" s="315"/>
      <c r="L270" s="305"/>
      <c r="M270" s="305"/>
      <c r="N270" s="305"/>
      <c r="O270" s="305"/>
      <c r="P270" s="305"/>
      <c r="Q270" s="305"/>
      <c r="R270" s="305"/>
    </row>
    <row r="271" spans="2:18" s="10" customFormat="1" ht="49.5" x14ac:dyDescent="0.3">
      <c r="B271" s="94"/>
      <c r="C271" s="49" t="s">
        <v>190</v>
      </c>
      <c r="E271" s="107"/>
      <c r="F271" s="69"/>
      <c r="G271" s="68"/>
      <c r="H271" s="69"/>
      <c r="J271" s="305"/>
      <c r="K271" s="305"/>
      <c r="L271" s="305"/>
      <c r="M271" s="305"/>
      <c r="N271" s="305"/>
      <c r="O271" s="305"/>
      <c r="P271" s="305"/>
      <c r="Q271" s="305"/>
      <c r="R271" s="305"/>
    </row>
    <row r="272" spans="2:18" s="10" customFormat="1" x14ac:dyDescent="0.3">
      <c r="B272" s="94"/>
      <c r="C272" s="49"/>
      <c r="E272" s="107"/>
      <c r="F272" s="69"/>
      <c r="G272" s="68"/>
      <c r="H272" s="69"/>
      <c r="J272" s="305"/>
      <c r="K272" s="315"/>
      <c r="L272" s="305"/>
      <c r="M272" s="305"/>
      <c r="N272" s="305"/>
      <c r="O272" s="305"/>
      <c r="P272" s="305"/>
      <c r="Q272" s="305"/>
      <c r="R272" s="305"/>
    </row>
    <row r="273" spans="2:18" s="10" customFormat="1" ht="18" x14ac:dyDescent="0.3">
      <c r="B273" s="94"/>
      <c r="C273" s="49" t="s">
        <v>234</v>
      </c>
      <c r="D273" s="59" t="s">
        <v>26</v>
      </c>
      <c r="E273" s="97">
        <v>1780</v>
      </c>
      <c r="F273" s="81"/>
      <c r="G273" s="38">
        <v>90</v>
      </c>
      <c r="H273" s="369">
        <f>E273*F273</f>
        <v>0</v>
      </c>
      <c r="J273" s="305"/>
      <c r="K273" s="315"/>
      <c r="L273" s="305"/>
      <c r="M273" s="305"/>
      <c r="N273" s="322"/>
      <c r="O273" s="305"/>
      <c r="P273" s="305"/>
      <c r="Q273" s="322"/>
      <c r="R273" s="305"/>
    </row>
    <row r="274" spans="2:18" s="10" customFormat="1" x14ac:dyDescent="0.3">
      <c r="B274" s="94"/>
      <c r="C274" s="49"/>
      <c r="D274" s="59"/>
      <c r="E274" s="97"/>
      <c r="F274" s="72"/>
      <c r="G274" s="38"/>
      <c r="H274" s="45"/>
      <c r="J274" s="305"/>
      <c r="K274" s="315"/>
      <c r="L274" s="305"/>
      <c r="M274" s="305"/>
      <c r="N274" s="305"/>
      <c r="O274" s="305"/>
      <c r="P274" s="305"/>
      <c r="Q274" s="305"/>
      <c r="R274" s="305"/>
    </row>
    <row r="275" spans="2:18" s="10" customFormat="1" x14ac:dyDescent="0.3">
      <c r="B275" s="63"/>
      <c r="C275" s="49"/>
      <c r="D275" s="108"/>
      <c r="E275" s="109"/>
      <c r="F275" s="62"/>
      <c r="G275" s="110"/>
      <c r="H275" s="62"/>
      <c r="J275" s="305"/>
      <c r="K275" s="315"/>
      <c r="L275" s="305"/>
      <c r="M275" s="305"/>
      <c r="N275" s="305"/>
      <c r="O275" s="305"/>
      <c r="P275" s="305"/>
      <c r="Q275" s="305"/>
      <c r="R275" s="305"/>
    </row>
    <row r="276" spans="2:18" s="10" customFormat="1" ht="33" x14ac:dyDescent="0.3">
      <c r="B276" s="265" t="s">
        <v>193</v>
      </c>
      <c r="C276" s="36" t="s">
        <v>784</v>
      </c>
      <c r="D276" s="108"/>
      <c r="E276" s="109"/>
      <c r="F276" s="62"/>
      <c r="G276" s="61"/>
      <c r="H276" s="62"/>
      <c r="J276" s="305"/>
      <c r="K276" s="315"/>
      <c r="L276" s="305"/>
      <c r="M276" s="305"/>
      <c r="N276" s="305"/>
      <c r="O276" s="305"/>
      <c r="P276" s="305"/>
      <c r="Q276" s="305"/>
      <c r="R276" s="305"/>
    </row>
    <row r="277" spans="2:18" s="10" customFormat="1" x14ac:dyDescent="0.3">
      <c r="B277" s="94"/>
      <c r="C277" s="49"/>
      <c r="D277" s="108"/>
      <c r="E277" s="109"/>
      <c r="F277" s="62"/>
      <c r="G277" s="61"/>
      <c r="H277" s="62"/>
      <c r="J277" s="305"/>
      <c r="K277" s="315"/>
      <c r="L277" s="305"/>
      <c r="M277" s="305"/>
      <c r="N277" s="305"/>
      <c r="O277" s="305"/>
      <c r="P277" s="305"/>
      <c r="Q277" s="305"/>
      <c r="R277" s="305"/>
    </row>
    <row r="278" spans="2:18" s="10" customFormat="1" ht="66" x14ac:dyDescent="0.3">
      <c r="B278" s="63"/>
      <c r="C278" s="49" t="s">
        <v>785</v>
      </c>
      <c r="E278" s="107"/>
      <c r="F278" s="69"/>
      <c r="G278" s="68"/>
      <c r="H278" s="69"/>
      <c r="J278" s="305"/>
      <c r="K278" s="315"/>
      <c r="L278" s="305"/>
      <c r="M278" s="305"/>
      <c r="N278" s="305"/>
      <c r="O278" s="305"/>
      <c r="P278" s="305"/>
      <c r="Q278" s="305"/>
      <c r="R278" s="305"/>
    </row>
    <row r="279" spans="2:18" s="10" customFormat="1" ht="33" x14ac:dyDescent="0.3">
      <c r="B279" s="63"/>
      <c r="C279" s="46" t="s">
        <v>191</v>
      </c>
      <c r="E279" s="107"/>
      <c r="F279" s="69"/>
      <c r="G279" s="68"/>
      <c r="H279" s="69"/>
      <c r="J279" s="305"/>
      <c r="K279" s="305"/>
      <c r="L279" s="305"/>
      <c r="M279" s="305"/>
      <c r="N279" s="305"/>
      <c r="O279" s="305"/>
      <c r="P279" s="305"/>
      <c r="Q279" s="305"/>
      <c r="R279" s="305"/>
    </row>
    <row r="280" spans="2:18" s="10" customFormat="1" x14ac:dyDescent="0.3">
      <c r="B280" s="63"/>
      <c r="C280" s="46"/>
      <c r="E280" s="107"/>
      <c r="F280" s="69"/>
      <c r="G280" s="68"/>
      <c r="H280" s="69"/>
      <c r="J280" s="305"/>
      <c r="K280" s="315"/>
      <c r="L280" s="305"/>
      <c r="M280" s="305"/>
      <c r="N280" s="305"/>
      <c r="O280" s="305"/>
      <c r="P280" s="305"/>
      <c r="Q280" s="305"/>
      <c r="R280" s="305"/>
    </row>
    <row r="281" spans="2:18" s="10" customFormat="1" ht="18" x14ac:dyDescent="0.3">
      <c r="B281" s="94"/>
      <c r="C281" s="46" t="s">
        <v>235</v>
      </c>
      <c r="D281" s="59" t="s">
        <v>26</v>
      </c>
      <c r="E281" s="97">
        <v>8010</v>
      </c>
      <c r="F281" s="81"/>
      <c r="G281" s="38">
        <v>90</v>
      </c>
      <c r="H281" s="369">
        <f>E281*F281</f>
        <v>0</v>
      </c>
      <c r="J281" s="305"/>
      <c r="K281" s="315"/>
      <c r="L281" s="305"/>
      <c r="M281" s="305"/>
      <c r="N281" s="322"/>
      <c r="O281" s="305"/>
      <c r="P281" s="305"/>
      <c r="Q281" s="305"/>
      <c r="R281" s="305"/>
    </row>
    <row r="282" spans="2:18" s="10" customFormat="1" x14ac:dyDescent="0.3">
      <c r="B282" s="63"/>
      <c r="C282" s="66"/>
      <c r="D282" s="108"/>
      <c r="E282" s="109"/>
      <c r="F282" s="62"/>
      <c r="G282" s="110"/>
      <c r="H282" s="62"/>
      <c r="J282" s="305"/>
      <c r="K282" s="315"/>
      <c r="L282" s="305"/>
      <c r="M282" s="305"/>
      <c r="N282" s="305"/>
      <c r="O282" s="305"/>
      <c r="P282" s="305"/>
      <c r="Q282" s="305"/>
      <c r="R282" s="305"/>
    </row>
    <row r="283" spans="2:18" s="10" customFormat="1" x14ac:dyDescent="0.3">
      <c r="B283" s="63" t="s">
        <v>194</v>
      </c>
      <c r="C283" s="25" t="s">
        <v>195</v>
      </c>
      <c r="D283" s="108"/>
      <c r="E283" s="109"/>
      <c r="F283" s="62"/>
      <c r="G283" s="61"/>
      <c r="H283" s="62"/>
      <c r="J283" s="305"/>
      <c r="K283" s="315"/>
      <c r="L283" s="305"/>
      <c r="M283" s="305"/>
      <c r="N283" s="305"/>
      <c r="O283" s="305"/>
      <c r="P283" s="305"/>
      <c r="Q283" s="305"/>
      <c r="R283" s="305"/>
    </row>
    <row r="284" spans="2:18" s="10" customFormat="1" x14ac:dyDescent="0.3">
      <c r="B284" s="63"/>
      <c r="C284" s="25"/>
      <c r="D284" s="108"/>
      <c r="E284" s="109"/>
      <c r="F284" s="62"/>
      <c r="G284" s="61"/>
      <c r="H284" s="62"/>
      <c r="J284" s="305"/>
      <c r="K284" s="315"/>
      <c r="L284" s="305"/>
      <c r="M284" s="305"/>
      <c r="N284" s="305"/>
      <c r="O284" s="305"/>
      <c r="P284" s="305"/>
      <c r="Q284" s="305"/>
      <c r="R284" s="305"/>
    </row>
    <row r="285" spans="2:18" s="10" customFormat="1" ht="66" x14ac:dyDescent="0.3">
      <c r="B285" s="111"/>
      <c r="C285" s="49" t="s">
        <v>20</v>
      </c>
      <c r="D285" s="27"/>
      <c r="E285" s="31"/>
      <c r="F285" s="45"/>
      <c r="G285" s="31"/>
      <c r="H285" s="45"/>
      <c r="J285" s="305"/>
      <c r="K285" s="305"/>
      <c r="L285" s="305"/>
      <c r="M285" s="305"/>
      <c r="N285" s="305"/>
      <c r="O285" s="305"/>
      <c r="P285" s="305"/>
      <c r="Q285" s="305"/>
      <c r="R285" s="305"/>
    </row>
    <row r="286" spans="2:18" s="10" customFormat="1" ht="18" x14ac:dyDescent="0.3">
      <c r="B286" s="25"/>
      <c r="C286" s="49" t="s">
        <v>236</v>
      </c>
      <c r="D286" s="27"/>
      <c r="E286" s="18"/>
      <c r="F286" s="72"/>
      <c r="G286" s="18"/>
      <c r="H286" s="72"/>
      <c r="J286" s="305"/>
      <c r="K286" s="315"/>
      <c r="L286" s="305"/>
      <c r="M286" s="305"/>
      <c r="N286" s="305"/>
      <c r="O286" s="305"/>
      <c r="P286" s="305"/>
      <c r="Q286" s="305"/>
      <c r="R286" s="305"/>
    </row>
    <row r="287" spans="2:18" s="10" customFormat="1" x14ac:dyDescent="0.3">
      <c r="B287" s="25"/>
      <c r="C287" s="49" t="s">
        <v>19</v>
      </c>
      <c r="D287" s="27" t="s">
        <v>26</v>
      </c>
      <c r="E287" s="31">
        <v>15375</v>
      </c>
      <c r="F287" s="81"/>
      <c r="G287" s="18"/>
      <c r="H287" s="369">
        <f>E287*F287</f>
        <v>0</v>
      </c>
      <c r="J287" s="305"/>
      <c r="K287" s="315"/>
      <c r="L287" s="305"/>
      <c r="M287" s="305"/>
      <c r="N287" s="322"/>
      <c r="O287" s="305"/>
      <c r="P287" s="305"/>
      <c r="Q287" s="305"/>
      <c r="R287" s="305"/>
    </row>
    <row r="288" spans="2:18" s="10" customFormat="1" x14ac:dyDescent="0.3">
      <c r="B288" s="25"/>
      <c r="C288" s="49"/>
      <c r="D288" s="27"/>
      <c r="E288" s="31"/>
      <c r="F288" s="72"/>
      <c r="G288" s="18"/>
      <c r="H288" s="45"/>
      <c r="J288" s="305"/>
      <c r="K288" s="315"/>
      <c r="L288" s="305"/>
      <c r="M288" s="305"/>
      <c r="N288" s="305"/>
      <c r="O288" s="305"/>
      <c r="P288" s="305"/>
      <c r="Q288" s="305"/>
      <c r="R288" s="305"/>
    </row>
    <row r="289" spans="1:18" s="10" customFormat="1" x14ac:dyDescent="0.3">
      <c r="B289" s="84" t="s">
        <v>196</v>
      </c>
      <c r="C289" s="25" t="s">
        <v>773</v>
      </c>
      <c r="E289" s="98"/>
      <c r="F289" s="69"/>
      <c r="G289" s="68"/>
      <c r="H289" s="69"/>
      <c r="J289" s="305"/>
      <c r="K289" s="315"/>
      <c r="L289" s="305"/>
      <c r="M289" s="305"/>
      <c r="N289" s="305"/>
      <c r="O289" s="315"/>
      <c r="P289" s="305"/>
      <c r="Q289" s="305"/>
      <c r="R289" s="305"/>
    </row>
    <row r="290" spans="1:18" s="10" customFormat="1" x14ac:dyDescent="0.3">
      <c r="B290" s="63"/>
      <c r="C290" s="25"/>
      <c r="E290" s="98"/>
      <c r="F290" s="69"/>
      <c r="G290" s="68"/>
      <c r="H290" s="69"/>
      <c r="J290" s="305"/>
      <c r="K290" s="315"/>
      <c r="L290" s="305"/>
      <c r="M290" s="305"/>
      <c r="N290" s="305"/>
      <c r="O290" s="323"/>
      <c r="P290" s="305"/>
      <c r="Q290" s="305"/>
      <c r="R290" s="305"/>
    </row>
    <row r="291" spans="1:18" s="10" customFormat="1" ht="66" x14ac:dyDescent="0.3">
      <c r="B291" s="63"/>
      <c r="C291" s="19" t="s">
        <v>786</v>
      </c>
      <c r="E291" s="98"/>
      <c r="F291" s="69"/>
      <c r="G291" s="68"/>
      <c r="H291" s="69"/>
      <c r="J291" s="305"/>
      <c r="K291" s="315"/>
      <c r="L291" s="305"/>
      <c r="M291" s="305"/>
      <c r="N291" s="305"/>
      <c r="O291" s="323"/>
      <c r="P291" s="305"/>
      <c r="Q291" s="305"/>
      <c r="R291" s="305"/>
    </row>
    <row r="292" spans="1:18" s="10" customFormat="1" x14ac:dyDescent="0.3">
      <c r="B292" s="63"/>
      <c r="C292" s="46"/>
      <c r="E292" s="98"/>
      <c r="F292" s="69"/>
      <c r="G292" s="68"/>
      <c r="H292" s="69"/>
      <c r="J292" s="305"/>
      <c r="K292" s="315"/>
      <c r="L292" s="305"/>
      <c r="M292" s="305"/>
      <c r="N292" s="305"/>
      <c r="O292" s="323"/>
      <c r="P292" s="305"/>
      <c r="Q292" s="305"/>
      <c r="R292" s="305"/>
    </row>
    <row r="293" spans="1:18" s="10" customFormat="1" ht="18" x14ac:dyDescent="0.3">
      <c r="B293" s="94"/>
      <c r="C293" s="64" t="s">
        <v>232</v>
      </c>
      <c r="D293" s="66" t="s">
        <v>49</v>
      </c>
      <c r="E293" s="100">
        <v>304</v>
      </c>
      <c r="F293" s="81"/>
      <c r="G293" s="18"/>
      <c r="H293" s="369">
        <f>E293*F293</f>
        <v>0</v>
      </c>
      <c r="J293" s="305"/>
      <c r="K293" s="315"/>
      <c r="L293" s="305"/>
      <c r="M293" s="305"/>
      <c r="N293" s="305"/>
      <c r="O293" s="323"/>
      <c r="P293" s="305"/>
      <c r="Q293" s="321"/>
      <c r="R293" s="305"/>
    </row>
    <row r="294" spans="1:18" s="10" customFormat="1" x14ac:dyDescent="0.3">
      <c r="B294" s="63"/>
      <c r="C294" s="66"/>
      <c r="F294" s="253"/>
      <c r="H294" s="253"/>
      <c r="J294" s="305"/>
      <c r="K294" s="315"/>
      <c r="L294" s="305"/>
      <c r="M294" s="305"/>
      <c r="N294" s="305"/>
      <c r="O294" s="323"/>
      <c r="P294" s="305"/>
      <c r="Q294" s="305"/>
      <c r="R294" s="305"/>
    </row>
    <row r="295" spans="1:18" s="10" customFormat="1" ht="101.25" customHeight="1" x14ac:dyDescent="0.3">
      <c r="B295" s="9" t="s">
        <v>762</v>
      </c>
      <c r="C295" s="17" t="s">
        <v>789</v>
      </c>
      <c r="D295" s="27"/>
      <c r="E295" s="31"/>
      <c r="F295" s="18"/>
      <c r="G295" s="31"/>
      <c r="H295" s="31"/>
      <c r="J295" s="305"/>
      <c r="K295" s="305"/>
      <c r="L295" s="305"/>
      <c r="M295" s="305"/>
      <c r="N295" s="305"/>
      <c r="O295" s="323"/>
      <c r="P295" s="305"/>
      <c r="Q295" s="305"/>
      <c r="R295" s="305"/>
    </row>
    <row r="296" spans="1:18" s="10" customFormat="1" ht="34.5" x14ac:dyDescent="0.3">
      <c r="B296" s="155"/>
      <c r="C296" s="17" t="s">
        <v>750</v>
      </c>
      <c r="D296" s="65" t="s">
        <v>49</v>
      </c>
      <c r="E296" s="276">
        <v>6600</v>
      </c>
      <c r="F296" s="81"/>
      <c r="G296" s="72"/>
      <c r="H296" s="369">
        <f>E296*F296</f>
        <v>0</v>
      </c>
      <c r="I296"/>
      <c r="J296" s="304"/>
      <c r="K296" s="315"/>
      <c r="L296" s="305"/>
      <c r="M296" s="305"/>
      <c r="N296" s="322"/>
      <c r="O296" s="323"/>
      <c r="P296" s="305"/>
      <c r="Q296" s="305"/>
      <c r="R296" s="305"/>
    </row>
    <row r="297" spans="1:18" s="10" customFormat="1" x14ac:dyDescent="0.3">
      <c r="B297" s="63"/>
      <c r="C297" s="66"/>
      <c r="F297" s="253"/>
      <c r="H297" s="253"/>
      <c r="J297" s="305"/>
      <c r="K297" s="315"/>
      <c r="L297" s="305"/>
      <c r="M297" s="305"/>
      <c r="N297" s="305"/>
      <c r="O297" s="323"/>
      <c r="P297" s="305"/>
      <c r="Q297" s="305"/>
      <c r="R297" s="305"/>
    </row>
    <row r="298" spans="1:18" s="10" customFormat="1" x14ac:dyDescent="0.3">
      <c r="B298" s="63" t="s">
        <v>763</v>
      </c>
      <c r="C298" s="36" t="s">
        <v>184</v>
      </c>
      <c r="D298" s="59"/>
      <c r="E298" s="96"/>
      <c r="F298" s="62"/>
      <c r="G298" s="61"/>
      <c r="H298" s="62"/>
      <c r="J298" s="305"/>
      <c r="K298" s="315"/>
      <c r="L298" s="305"/>
      <c r="M298" s="305"/>
      <c r="N298" s="305"/>
      <c r="O298" s="315"/>
      <c r="P298" s="305"/>
      <c r="Q298" s="305"/>
      <c r="R298" s="305"/>
    </row>
    <row r="299" spans="1:18" s="10" customFormat="1" x14ac:dyDescent="0.3">
      <c r="B299" s="63"/>
      <c r="C299" s="64"/>
      <c r="D299" s="59"/>
      <c r="E299" s="96"/>
      <c r="F299" s="62"/>
      <c r="G299" s="61"/>
      <c r="H299" s="62"/>
      <c r="J299" s="305"/>
      <c r="K299" s="315"/>
      <c r="L299" s="305"/>
      <c r="M299" s="305"/>
      <c r="N299" s="305"/>
      <c r="O299" s="305"/>
      <c r="P299" s="305"/>
      <c r="Q299" s="305"/>
      <c r="R299" s="305"/>
    </row>
    <row r="300" spans="1:18" s="10" customFormat="1" ht="35.25" customHeight="1" x14ac:dyDescent="0.3">
      <c r="B300" s="63"/>
      <c r="C300" s="19" t="s">
        <v>787</v>
      </c>
      <c r="D300" s="59"/>
      <c r="E300" s="96"/>
      <c r="F300" s="62"/>
      <c r="G300" s="61"/>
      <c r="H300" s="62"/>
      <c r="J300" s="305"/>
      <c r="K300" s="315"/>
      <c r="L300" s="305"/>
      <c r="M300" s="305"/>
      <c r="N300" s="305"/>
      <c r="O300" s="305"/>
      <c r="P300" s="305"/>
      <c r="Q300" s="305"/>
      <c r="R300" s="305"/>
    </row>
    <row r="301" spans="1:18" s="10" customFormat="1" x14ac:dyDescent="0.3">
      <c r="B301" s="63"/>
      <c r="C301" s="64"/>
      <c r="D301" s="59"/>
      <c r="E301" s="96"/>
      <c r="F301" s="62"/>
      <c r="G301" s="61"/>
      <c r="H301" s="62"/>
      <c r="J301" s="305"/>
      <c r="K301" s="315"/>
      <c r="L301" s="305"/>
      <c r="M301" s="305"/>
      <c r="N301" s="305"/>
      <c r="O301" s="305"/>
      <c r="P301" s="305"/>
      <c r="Q301" s="305"/>
      <c r="R301" s="305"/>
    </row>
    <row r="302" spans="1:18" s="10" customFormat="1" x14ac:dyDescent="0.3">
      <c r="B302" s="63"/>
      <c r="C302" s="64" t="s">
        <v>189</v>
      </c>
      <c r="D302" s="59" t="s">
        <v>26</v>
      </c>
      <c r="E302" s="97">
        <v>16694</v>
      </c>
      <c r="F302" s="81"/>
      <c r="G302" s="38">
        <v>90</v>
      </c>
      <c r="H302" s="369">
        <f>E302*F302</f>
        <v>0</v>
      </c>
      <c r="J302" s="305"/>
      <c r="K302" s="315"/>
      <c r="L302" s="305"/>
      <c r="M302" s="305"/>
      <c r="N302" s="305"/>
      <c r="O302" s="305"/>
      <c r="P302" s="320"/>
      <c r="Q302" s="321"/>
      <c r="R302" s="305"/>
    </row>
    <row r="303" spans="1:18" s="10" customFormat="1" ht="17.25" thickBot="1" x14ac:dyDescent="0.35">
      <c r="B303" s="63"/>
      <c r="C303" s="66"/>
      <c r="D303" s="59"/>
      <c r="E303" s="96"/>
      <c r="F303" s="60"/>
      <c r="G303" s="112">
        <v>10</v>
      </c>
      <c r="H303" s="113"/>
      <c r="J303" s="305"/>
      <c r="K303" s="315"/>
      <c r="L303" s="305"/>
      <c r="M303" s="305"/>
      <c r="N303" s="305"/>
      <c r="O303" s="305"/>
      <c r="P303" s="305"/>
      <c r="Q303" s="305"/>
      <c r="R303" s="305"/>
    </row>
    <row r="304" spans="1:18" s="10" customFormat="1" ht="17.25" thickBot="1" x14ac:dyDescent="0.35">
      <c r="A304" s="85"/>
      <c r="B304" s="114" t="s">
        <v>158</v>
      </c>
      <c r="C304" s="115" t="s">
        <v>6</v>
      </c>
      <c r="D304" s="116"/>
      <c r="E304" s="117"/>
      <c r="F304" s="422">
        <f>SUM(H234:H302)</f>
        <v>0</v>
      </c>
      <c r="G304" s="423"/>
      <c r="H304" s="424"/>
      <c r="J304" s="305"/>
      <c r="K304" s="315"/>
      <c r="L304" s="305"/>
      <c r="M304" s="305"/>
      <c r="N304" s="305"/>
      <c r="O304" s="305"/>
      <c r="P304" s="305"/>
      <c r="Q304" s="305"/>
      <c r="R304" s="305"/>
    </row>
    <row r="305" spans="2:18" s="10" customFormat="1" x14ac:dyDescent="0.3">
      <c r="B305" s="8"/>
      <c r="C305" s="16"/>
      <c r="D305" s="63"/>
      <c r="E305" s="125"/>
      <c r="F305"/>
      <c r="G305" s="33"/>
      <c r="H305" s="33"/>
      <c r="J305" s="305"/>
      <c r="K305" s="315"/>
      <c r="L305" s="305"/>
      <c r="M305" s="305"/>
      <c r="N305" s="305"/>
      <c r="O305" s="305"/>
      <c r="P305" s="305"/>
      <c r="Q305" s="305"/>
      <c r="R305" s="305"/>
    </row>
    <row r="306" spans="2:18" s="10" customFormat="1" x14ac:dyDescent="0.3">
      <c r="B306" s="118"/>
      <c r="C306" s="49"/>
      <c r="D306" s="119"/>
      <c r="E306" s="18"/>
      <c r="F306" s="120"/>
      <c r="G306" s="121"/>
      <c r="H306" s="120"/>
      <c r="J306" s="305"/>
      <c r="K306" s="315"/>
      <c r="L306" s="305"/>
      <c r="M306" s="305"/>
      <c r="N306" s="305"/>
      <c r="O306" s="305"/>
      <c r="P306" s="305"/>
      <c r="Q306" s="305"/>
      <c r="R306" s="305"/>
    </row>
    <row r="307" spans="2:18" s="67" customFormat="1" x14ac:dyDescent="0.3">
      <c r="B307" s="196" t="s">
        <v>205</v>
      </c>
      <c r="C307" s="197" t="s">
        <v>197</v>
      </c>
      <c r="D307" s="198"/>
      <c r="E307" s="199"/>
      <c r="F307" s="200"/>
      <c r="G307" s="201"/>
      <c r="H307" s="202"/>
      <c r="J307" s="318"/>
      <c r="K307" s="319"/>
      <c r="L307" s="318"/>
      <c r="M307" s="318"/>
      <c r="N307" s="318"/>
      <c r="O307" s="318"/>
      <c r="P307" s="318"/>
      <c r="Q307" s="318"/>
      <c r="R307" s="318"/>
    </row>
    <row r="308" spans="2:18" s="10" customFormat="1" x14ac:dyDescent="0.3">
      <c r="B308" s="63"/>
      <c r="C308" s="64"/>
      <c r="D308" s="108"/>
      <c r="E308" s="109"/>
      <c r="F308" s="60"/>
      <c r="G308" s="61"/>
      <c r="H308" s="62"/>
      <c r="J308" s="305"/>
      <c r="K308" s="315"/>
      <c r="L308" s="305"/>
      <c r="M308" s="305"/>
      <c r="N308" s="305"/>
      <c r="O308" s="305"/>
      <c r="P308" s="305"/>
      <c r="Q308" s="305"/>
      <c r="R308" s="305"/>
    </row>
    <row r="309" spans="2:18" s="10" customFormat="1" x14ac:dyDescent="0.3">
      <c r="B309" s="274" t="s">
        <v>207</v>
      </c>
      <c r="C309" s="36" t="s">
        <v>206</v>
      </c>
      <c r="D309" s="108"/>
      <c r="E309" s="109"/>
      <c r="F309" s="60"/>
      <c r="G309" s="61"/>
      <c r="H309" s="62"/>
      <c r="J309" s="305"/>
      <c r="K309" s="315"/>
      <c r="L309" s="305"/>
      <c r="M309" s="305"/>
      <c r="N309" s="305"/>
      <c r="O309" s="305"/>
      <c r="P309" s="305"/>
      <c r="Q309" s="305"/>
      <c r="R309" s="305"/>
    </row>
    <row r="310" spans="2:18" s="10" customFormat="1" x14ac:dyDescent="0.3">
      <c r="B310" s="79"/>
      <c r="C310" s="64"/>
      <c r="D310" s="108"/>
      <c r="E310" s="109"/>
      <c r="F310" s="60"/>
      <c r="G310" s="61"/>
      <c r="H310" s="62"/>
      <c r="J310" s="305"/>
      <c r="K310" s="315"/>
      <c r="L310" s="305"/>
      <c r="M310" s="305"/>
      <c r="N310" s="305"/>
      <c r="O310" s="305"/>
      <c r="P310" s="305"/>
      <c r="Q310" s="305"/>
      <c r="R310" s="305"/>
    </row>
    <row r="311" spans="2:18" s="10" customFormat="1" ht="33" x14ac:dyDescent="0.3">
      <c r="B311" s="79"/>
      <c r="C311" s="64" t="s">
        <v>198</v>
      </c>
      <c r="D311" s="108"/>
      <c r="E311" s="109"/>
      <c r="F311" s="62"/>
      <c r="G311" s="61"/>
      <c r="H311" s="62"/>
      <c r="J311" s="305"/>
      <c r="K311" s="315"/>
      <c r="L311" s="305"/>
      <c r="M311" s="305"/>
      <c r="N311" s="305"/>
      <c r="O311" s="305"/>
      <c r="P311" s="305"/>
      <c r="Q311" s="305"/>
      <c r="R311" s="305"/>
    </row>
    <row r="312" spans="2:18" s="10" customFormat="1" ht="33" x14ac:dyDescent="0.3">
      <c r="B312" s="79"/>
      <c r="C312" s="64" t="s">
        <v>199</v>
      </c>
      <c r="D312" s="108"/>
      <c r="E312" s="96"/>
      <c r="F312" s="186"/>
      <c r="G312" s="185"/>
      <c r="H312" s="186"/>
      <c r="J312" s="305"/>
      <c r="K312" s="315"/>
      <c r="L312" s="305"/>
      <c r="M312" s="305"/>
      <c r="N312" s="305"/>
      <c r="O312" s="305"/>
      <c r="P312" s="305"/>
      <c r="Q312" s="305"/>
      <c r="R312" s="305"/>
    </row>
    <row r="313" spans="2:18" s="10" customFormat="1" x14ac:dyDescent="0.3">
      <c r="B313" s="79"/>
      <c r="C313" s="64"/>
      <c r="D313" s="108"/>
      <c r="E313" s="96"/>
      <c r="F313" s="186"/>
      <c r="G313" s="185"/>
      <c r="H313" s="186"/>
      <c r="J313" s="305"/>
      <c r="K313" s="315"/>
      <c r="L313" s="305"/>
      <c r="M313" s="305"/>
      <c r="N313" s="305"/>
      <c r="O313" s="305"/>
      <c r="P313" s="305"/>
      <c r="Q313" s="305"/>
      <c r="R313" s="305"/>
    </row>
    <row r="314" spans="2:18" s="10" customFormat="1" x14ac:dyDescent="0.3">
      <c r="B314" s="79"/>
      <c r="C314" s="64" t="s">
        <v>200</v>
      </c>
      <c r="D314" s="66" t="s">
        <v>28</v>
      </c>
      <c r="E314" s="98">
        <v>250</v>
      </c>
      <c r="F314" s="81"/>
      <c r="G314" s="38">
        <v>90</v>
      </c>
      <c r="H314" s="369">
        <f>E314*F314</f>
        <v>0</v>
      </c>
      <c r="J314" s="305"/>
      <c r="K314" s="315"/>
      <c r="L314" s="305"/>
      <c r="M314" s="305"/>
      <c r="N314" s="305"/>
      <c r="O314" s="305"/>
      <c r="P314" s="305"/>
      <c r="Q314" s="305"/>
      <c r="R314" s="305"/>
    </row>
    <row r="315" spans="2:18" s="10" customFormat="1" x14ac:dyDescent="0.3">
      <c r="B315" s="79"/>
      <c r="C315" s="66"/>
      <c r="F315" s="253"/>
      <c r="H315" s="253"/>
      <c r="J315" s="305"/>
      <c r="K315" s="315"/>
      <c r="L315" s="305"/>
      <c r="M315" s="305"/>
      <c r="N315" s="305"/>
      <c r="O315" s="305"/>
      <c r="P315" s="305"/>
      <c r="Q315" s="305"/>
      <c r="R315" s="305"/>
    </row>
    <row r="316" spans="2:18" s="10" customFormat="1" x14ac:dyDescent="0.3">
      <c r="B316" s="79" t="s">
        <v>208</v>
      </c>
      <c r="C316" s="36" t="s">
        <v>209</v>
      </c>
      <c r="D316" s="108"/>
      <c r="E316" s="96"/>
      <c r="F316" s="186"/>
      <c r="G316" s="185"/>
      <c r="H316" s="186"/>
      <c r="J316" s="305"/>
      <c r="K316" s="315"/>
      <c r="L316" s="305"/>
      <c r="M316" s="305"/>
      <c r="N316" s="305"/>
      <c r="O316" s="305"/>
      <c r="P316" s="305"/>
      <c r="Q316" s="305"/>
      <c r="R316" s="305"/>
    </row>
    <row r="317" spans="2:18" s="10" customFormat="1" x14ac:dyDescent="0.3">
      <c r="B317" s="79"/>
      <c r="C317" s="64"/>
      <c r="D317" s="108"/>
      <c r="E317" s="96"/>
      <c r="F317" s="186"/>
      <c r="G317" s="185"/>
      <c r="H317" s="186"/>
      <c r="J317" s="305"/>
      <c r="K317" s="315"/>
      <c r="L317" s="305"/>
      <c r="M317" s="305"/>
      <c r="N317" s="305"/>
      <c r="O317" s="305"/>
      <c r="P317" s="305"/>
      <c r="Q317" s="305"/>
      <c r="R317" s="305"/>
    </row>
    <row r="318" spans="2:18" s="10" customFormat="1" ht="66" x14ac:dyDescent="0.3">
      <c r="B318" s="79"/>
      <c r="C318" s="64" t="s">
        <v>201</v>
      </c>
      <c r="D318" s="108"/>
      <c r="E318" s="96"/>
      <c r="F318" s="186"/>
      <c r="G318" s="185"/>
      <c r="H318" s="186"/>
      <c r="J318" s="305"/>
      <c r="K318" s="315"/>
      <c r="L318" s="305"/>
      <c r="M318" s="305"/>
      <c r="N318" s="305"/>
      <c r="O318" s="305"/>
      <c r="P318" s="305"/>
      <c r="Q318" s="305"/>
      <c r="R318" s="305"/>
    </row>
    <row r="319" spans="2:18" s="10" customFormat="1" x14ac:dyDescent="0.3">
      <c r="B319" s="79"/>
      <c r="C319" s="64"/>
      <c r="D319" s="108"/>
      <c r="E319" s="96"/>
      <c r="F319" s="186"/>
      <c r="G319" s="185"/>
      <c r="H319" s="186"/>
      <c r="J319" s="305"/>
      <c r="K319" s="315"/>
      <c r="L319" s="305"/>
      <c r="M319" s="305"/>
      <c r="N319" s="305"/>
      <c r="O319" s="305"/>
      <c r="P319" s="305"/>
      <c r="Q319" s="305"/>
      <c r="R319" s="305"/>
    </row>
    <row r="320" spans="2:18" s="10" customFormat="1" x14ac:dyDescent="0.3">
      <c r="B320" s="79"/>
      <c r="C320" s="64" t="s">
        <v>202</v>
      </c>
      <c r="D320" s="14" t="s">
        <v>25</v>
      </c>
      <c r="E320" s="98">
        <v>5</v>
      </c>
      <c r="F320" s="81"/>
      <c r="G320" s="38">
        <v>90</v>
      </c>
      <c r="H320" s="369">
        <f>E320*F320</f>
        <v>0</v>
      </c>
      <c r="J320" s="305"/>
      <c r="K320" s="315"/>
      <c r="L320" s="305"/>
      <c r="M320" s="305"/>
      <c r="N320" s="305"/>
      <c r="O320" s="305"/>
      <c r="P320" s="305"/>
      <c r="Q320" s="305"/>
      <c r="R320" s="305"/>
    </row>
    <row r="321" spans="1:18" s="10" customFormat="1" x14ac:dyDescent="0.3">
      <c r="B321" s="79"/>
      <c r="C321" s="66"/>
      <c r="F321" s="253"/>
      <c r="H321" s="253"/>
      <c r="J321" s="305"/>
      <c r="K321" s="315"/>
      <c r="L321" s="305"/>
      <c r="M321" s="305"/>
      <c r="N321" s="305"/>
      <c r="O321" s="305"/>
      <c r="P321" s="305"/>
      <c r="Q321" s="305"/>
      <c r="R321" s="305"/>
    </row>
    <row r="322" spans="1:18" s="10" customFormat="1" x14ac:dyDescent="0.3">
      <c r="B322" s="275" t="s">
        <v>210</v>
      </c>
      <c r="C322" s="36" t="s">
        <v>211</v>
      </c>
      <c r="D322" s="64"/>
      <c r="E322" s="14"/>
      <c r="F322" s="371"/>
      <c r="G322" s="64"/>
      <c r="H322" s="371"/>
      <c r="J322" s="305"/>
      <c r="K322" s="315"/>
      <c r="L322" s="305"/>
      <c r="M322" s="305"/>
      <c r="N322" s="305"/>
      <c r="O322" s="305"/>
      <c r="P322" s="305"/>
      <c r="Q322" s="305"/>
      <c r="R322" s="305"/>
    </row>
    <row r="323" spans="1:18" s="10" customFormat="1" x14ac:dyDescent="0.3">
      <c r="B323" s="137"/>
      <c r="C323" s="64"/>
      <c r="D323" s="64"/>
      <c r="E323" s="14"/>
      <c r="F323" s="371"/>
      <c r="G323" s="64"/>
      <c r="H323" s="371"/>
      <c r="J323" s="305"/>
      <c r="K323" s="315"/>
      <c r="L323" s="305"/>
      <c r="M323" s="305"/>
      <c r="N323" s="305"/>
      <c r="O323" s="305"/>
      <c r="P323" s="305"/>
      <c r="Q323" s="305"/>
      <c r="R323" s="305"/>
    </row>
    <row r="324" spans="1:18" s="10" customFormat="1" ht="49.5" x14ac:dyDescent="0.3">
      <c r="B324" s="137"/>
      <c r="C324" s="49" t="s">
        <v>203</v>
      </c>
      <c r="D324" s="64"/>
      <c r="E324" s="14"/>
      <c r="F324" s="371"/>
      <c r="G324" s="64"/>
      <c r="H324" s="371"/>
      <c r="J324" s="305"/>
      <c r="K324" s="315"/>
      <c r="L324" s="305"/>
      <c r="M324" s="305"/>
      <c r="N324" s="305"/>
      <c r="O324" s="305"/>
      <c r="P324" s="305"/>
      <c r="Q324" s="305"/>
      <c r="R324" s="305"/>
    </row>
    <row r="325" spans="1:18" s="10" customFormat="1" x14ac:dyDescent="0.3">
      <c r="B325" s="137"/>
      <c r="C325" s="64"/>
      <c r="D325" s="64"/>
      <c r="E325" s="14"/>
      <c r="F325" s="371"/>
      <c r="G325" s="64"/>
      <c r="H325" s="371"/>
      <c r="J325" s="305"/>
      <c r="K325" s="315"/>
      <c r="L325" s="305"/>
      <c r="M325" s="305"/>
      <c r="N325" s="305"/>
      <c r="O325" s="305"/>
      <c r="P325" s="305"/>
      <c r="Q325" s="305"/>
      <c r="R325" s="305"/>
    </row>
    <row r="326" spans="1:18" s="10" customFormat="1" x14ac:dyDescent="0.3">
      <c r="B326" s="137"/>
      <c r="C326" s="64" t="s">
        <v>204</v>
      </c>
      <c r="D326" s="64"/>
      <c r="E326" s="14"/>
      <c r="F326" s="371"/>
      <c r="G326" s="64"/>
      <c r="H326" s="371"/>
      <c r="J326" s="305"/>
      <c r="K326" s="315"/>
      <c r="L326" s="305"/>
      <c r="M326" s="305"/>
      <c r="N326" s="305"/>
      <c r="O326" s="305"/>
      <c r="P326" s="305"/>
      <c r="Q326" s="305"/>
      <c r="R326" s="305"/>
    </row>
    <row r="327" spans="1:18" s="10" customFormat="1" x14ac:dyDescent="0.3">
      <c r="B327" s="137"/>
      <c r="C327" s="64"/>
      <c r="D327" s="14" t="s">
        <v>25</v>
      </c>
      <c r="E327" s="14">
        <v>5</v>
      </c>
      <c r="F327" s="81"/>
      <c r="G327" s="38">
        <v>90</v>
      </c>
      <c r="H327" s="369">
        <f>E327*F327</f>
        <v>0</v>
      </c>
      <c r="J327" s="305"/>
      <c r="K327" s="315"/>
      <c r="L327" s="305"/>
      <c r="M327" s="305"/>
      <c r="N327" s="305"/>
      <c r="O327" s="305"/>
      <c r="P327" s="305"/>
      <c r="Q327" s="305"/>
      <c r="R327" s="305"/>
    </row>
    <row r="328" spans="1:18" s="10" customFormat="1" x14ac:dyDescent="0.3">
      <c r="B328" s="137"/>
      <c r="C328" s="64"/>
      <c r="D328" s="14"/>
      <c r="E328" s="14"/>
      <c r="F328" s="72"/>
      <c r="G328" s="38"/>
      <c r="H328" s="45"/>
      <c r="J328" s="305"/>
      <c r="K328" s="315"/>
      <c r="L328" s="305"/>
      <c r="M328" s="305"/>
      <c r="N328" s="305"/>
      <c r="O328" s="305"/>
      <c r="P328" s="305"/>
      <c r="Q328" s="305"/>
      <c r="R328" s="305"/>
    </row>
    <row r="329" spans="1:18" s="10" customFormat="1" ht="66" x14ac:dyDescent="0.3">
      <c r="B329" s="8" t="s">
        <v>212</v>
      </c>
      <c r="C329" s="49" t="s">
        <v>53</v>
      </c>
      <c r="D329" s="27"/>
      <c r="E329" s="72"/>
      <c r="F329" s="72"/>
      <c r="G329" s="18"/>
      <c r="H329" s="372">
        <f t="shared" ref="H329:H330" si="0">E329*F329</f>
        <v>0</v>
      </c>
      <c r="J329" s="305"/>
      <c r="K329" s="315"/>
      <c r="L329" s="305"/>
      <c r="M329" s="305"/>
      <c r="N329" s="322"/>
      <c r="O329" s="305"/>
      <c r="P329" s="305"/>
      <c r="Q329" s="305"/>
      <c r="R329" s="305"/>
    </row>
    <row r="330" spans="1:18" s="10" customFormat="1" x14ac:dyDescent="0.3">
      <c r="B330" s="123"/>
      <c r="C330" s="49" t="s">
        <v>233</v>
      </c>
      <c r="D330" s="124" t="s">
        <v>27</v>
      </c>
      <c r="E330" s="45">
        <v>71268</v>
      </c>
      <c r="F330" s="81"/>
      <c r="G330" s="72"/>
      <c r="H330" s="373">
        <f t="shared" si="0"/>
        <v>0</v>
      </c>
      <c r="J330" s="305"/>
      <c r="K330" s="315"/>
      <c r="L330" s="305"/>
      <c r="M330" s="305"/>
      <c r="N330" s="305"/>
      <c r="O330" s="305"/>
      <c r="P330" s="320"/>
      <c r="Q330" s="321"/>
      <c r="R330" s="305"/>
    </row>
    <row r="331" spans="1:18" s="10" customFormat="1" ht="17.25" thickBot="1" x14ac:dyDescent="0.35">
      <c r="B331" s="64"/>
      <c r="C331" s="64"/>
      <c r="D331" s="14"/>
      <c r="E331" s="14"/>
      <c r="F331" s="64"/>
      <c r="G331" s="64"/>
      <c r="H331" s="64"/>
      <c r="J331" s="305"/>
      <c r="K331" s="315"/>
      <c r="L331" s="305"/>
      <c r="M331" s="305"/>
      <c r="N331" s="305"/>
      <c r="O331" s="305"/>
      <c r="P331" s="305"/>
      <c r="Q331" s="305"/>
      <c r="R331" s="305"/>
    </row>
    <row r="332" spans="1:18" s="10" customFormat="1" ht="17.25" thickBot="1" x14ac:dyDescent="0.35">
      <c r="A332" s="85"/>
      <c r="B332" s="114" t="s">
        <v>205</v>
      </c>
      <c r="C332" s="115" t="s">
        <v>6</v>
      </c>
      <c r="D332" s="116"/>
      <c r="E332" s="117"/>
      <c r="F332" s="422">
        <f>SUM(H314:H330)</f>
        <v>0</v>
      </c>
      <c r="G332" s="423"/>
      <c r="H332" s="424"/>
      <c r="J332" s="305"/>
      <c r="K332" s="315"/>
      <c r="L332" s="305"/>
      <c r="M332" s="305"/>
      <c r="N332" s="305"/>
      <c r="O332" s="305"/>
      <c r="P332" s="305"/>
      <c r="Q332" s="305"/>
      <c r="R332" s="305"/>
    </row>
    <row r="333" spans="1:18" s="10" customFormat="1" x14ac:dyDescent="0.3">
      <c r="B333" s="8"/>
      <c r="C333" s="16"/>
      <c r="D333" s="63"/>
      <c r="E333" s="125"/>
      <c r="F333"/>
      <c r="G333" s="33"/>
      <c r="H333" s="33"/>
      <c r="J333" s="305"/>
      <c r="K333" s="315"/>
      <c r="L333" s="305"/>
      <c r="M333" s="305"/>
      <c r="N333" s="305"/>
      <c r="O333" s="305"/>
      <c r="P333" s="305"/>
      <c r="Q333" s="305"/>
      <c r="R333" s="305"/>
    </row>
    <row r="334" spans="1:18" s="10" customFormat="1" x14ac:dyDescent="0.3">
      <c r="B334" s="8"/>
      <c r="C334" s="16"/>
      <c r="D334" s="63"/>
      <c r="E334" s="125"/>
      <c r="F334" s="105"/>
      <c r="G334" s="33"/>
      <c r="H334" s="33"/>
      <c r="J334" s="305"/>
      <c r="K334" s="315"/>
      <c r="L334" s="305"/>
      <c r="M334" s="305"/>
      <c r="N334" s="305"/>
      <c r="O334" s="305"/>
      <c r="P334" s="305"/>
      <c r="Q334" s="305"/>
      <c r="R334" s="305"/>
    </row>
    <row r="335" spans="1:18" s="10" customFormat="1" x14ac:dyDescent="0.3">
      <c r="B335" s="207" t="s">
        <v>213</v>
      </c>
      <c r="C335" s="283" t="s">
        <v>632</v>
      </c>
      <c r="D335" s="196"/>
      <c r="E335" s="208"/>
      <c r="F335" s="209"/>
      <c r="G335" s="208"/>
      <c r="H335" s="209"/>
      <c r="J335" s="305"/>
      <c r="K335" s="323"/>
      <c r="L335" s="305"/>
      <c r="M335" s="323"/>
      <c r="N335" s="305"/>
      <c r="O335" s="305"/>
      <c r="P335" s="305"/>
      <c r="Q335" s="305"/>
      <c r="R335" s="305"/>
    </row>
    <row r="336" spans="1:18" s="10" customFormat="1" x14ac:dyDescent="0.3">
      <c r="B336" s="19"/>
      <c r="C336" s="49"/>
      <c r="D336" s="14"/>
      <c r="E336" s="31"/>
      <c r="F336" s="37"/>
      <c r="G336" s="31"/>
      <c r="H336" s="37"/>
      <c r="J336" s="305"/>
      <c r="K336" s="323"/>
      <c r="L336" s="305"/>
      <c r="M336" s="315"/>
      <c r="N336" s="305"/>
      <c r="O336" s="305"/>
      <c r="P336" s="305"/>
      <c r="Q336" s="305"/>
      <c r="R336" s="305"/>
    </row>
    <row r="337" spans="2:18" s="10" customFormat="1" ht="117.75" customHeight="1" x14ac:dyDescent="0.3">
      <c r="B337" s="122" t="s">
        <v>214</v>
      </c>
      <c r="C337" s="26" t="s">
        <v>237</v>
      </c>
      <c r="D337" s="27"/>
      <c r="E337" s="18"/>
      <c r="F337" s="72"/>
      <c r="G337" s="18"/>
      <c r="H337" s="72"/>
      <c r="J337" s="305"/>
      <c r="K337" s="323"/>
      <c r="L337" s="305"/>
      <c r="M337" s="305"/>
      <c r="N337" s="305"/>
      <c r="O337" s="305"/>
      <c r="P337" s="305"/>
      <c r="Q337" s="305"/>
      <c r="R337" s="305"/>
    </row>
    <row r="338" spans="2:18" s="10" customFormat="1" ht="33" x14ac:dyDescent="0.3">
      <c r="B338" s="123"/>
      <c r="C338" s="49" t="s">
        <v>21</v>
      </c>
      <c r="D338" s="27"/>
      <c r="E338" s="18"/>
      <c r="F338" s="72"/>
      <c r="G338" s="18"/>
      <c r="H338" s="72"/>
      <c r="J338" s="305"/>
      <c r="K338" s="323"/>
      <c r="L338" s="305"/>
      <c r="M338" s="321"/>
      <c r="N338" s="305"/>
      <c r="O338" s="305"/>
      <c r="P338" s="305"/>
      <c r="Q338" s="305"/>
      <c r="R338" s="305"/>
    </row>
    <row r="339" spans="2:18" s="10" customFormat="1" x14ac:dyDescent="0.3">
      <c r="B339" s="123"/>
      <c r="C339" s="49" t="s">
        <v>22</v>
      </c>
      <c r="D339" s="27" t="s">
        <v>25</v>
      </c>
      <c r="E339" s="31">
        <v>6</v>
      </c>
      <c r="F339" s="81"/>
      <c r="G339" s="18"/>
      <c r="H339" s="373">
        <f t="shared" ref="H339:H341" si="1">E339*F339</f>
        <v>0</v>
      </c>
      <c r="J339" s="305"/>
      <c r="K339" s="323"/>
      <c r="L339" s="305"/>
      <c r="M339" s="305"/>
      <c r="N339" s="305"/>
      <c r="O339" s="305"/>
      <c r="P339" s="320"/>
      <c r="Q339" s="321"/>
      <c r="R339" s="305"/>
    </row>
    <row r="340" spans="2:18" s="10" customFormat="1" x14ac:dyDescent="0.3">
      <c r="B340" s="123"/>
      <c r="C340" s="49" t="s">
        <v>52</v>
      </c>
      <c r="D340" s="27" t="s">
        <v>25</v>
      </c>
      <c r="E340" s="31">
        <v>70</v>
      </c>
      <c r="F340" s="81"/>
      <c r="G340" s="18"/>
      <c r="H340" s="373">
        <f t="shared" si="1"/>
        <v>0</v>
      </c>
      <c r="J340" s="305"/>
      <c r="K340" s="323"/>
      <c r="L340" s="305"/>
      <c r="M340" s="305"/>
      <c r="N340" s="305"/>
      <c r="O340" s="305"/>
      <c r="P340" s="320"/>
      <c r="Q340" s="321"/>
      <c r="R340" s="305"/>
    </row>
    <row r="341" spans="2:18" s="10" customFormat="1" x14ac:dyDescent="0.3">
      <c r="B341" s="123"/>
      <c r="C341" s="49" t="s">
        <v>867</v>
      </c>
      <c r="D341" s="27" t="s">
        <v>25</v>
      </c>
      <c r="E341" s="31">
        <v>34</v>
      </c>
      <c r="F341" s="81"/>
      <c r="G341" s="18"/>
      <c r="H341" s="373">
        <f t="shared" si="1"/>
        <v>0</v>
      </c>
      <c r="J341" s="305"/>
      <c r="K341" s="323"/>
      <c r="L341" s="305"/>
      <c r="M341" s="305"/>
      <c r="N341" s="305"/>
      <c r="O341" s="305"/>
      <c r="P341" s="320"/>
      <c r="Q341" s="321"/>
      <c r="R341" s="305"/>
    </row>
    <row r="342" spans="2:18" s="10" customFormat="1" x14ac:dyDescent="0.3">
      <c r="B342" s="123"/>
      <c r="C342" s="49"/>
      <c r="D342" s="27"/>
      <c r="E342" s="31"/>
      <c r="F342" s="72"/>
      <c r="G342" s="18"/>
      <c r="H342" s="374"/>
      <c r="J342" s="305"/>
      <c r="K342" s="305"/>
      <c r="L342" s="305"/>
      <c r="M342" s="305"/>
      <c r="N342" s="305"/>
      <c r="O342" s="305"/>
      <c r="P342" s="320"/>
      <c r="Q342" s="321"/>
      <c r="R342" s="305"/>
    </row>
    <row r="343" spans="2:18" s="10" customFormat="1" ht="49.5" x14ac:dyDescent="0.3">
      <c r="B343" s="123" t="s">
        <v>649</v>
      </c>
      <c r="C343" s="26" t="s">
        <v>650</v>
      </c>
      <c r="D343" s="27"/>
      <c r="E343" s="31"/>
      <c r="F343" s="72"/>
      <c r="G343" s="18"/>
      <c r="H343" s="374"/>
      <c r="J343" s="305"/>
      <c r="K343" s="305"/>
      <c r="L343" s="305"/>
      <c r="M343" s="305"/>
      <c r="N343" s="305"/>
      <c r="O343" s="305"/>
      <c r="P343" s="320"/>
      <c r="Q343" s="321"/>
      <c r="R343" s="305"/>
    </row>
    <row r="344" spans="2:18" s="10" customFormat="1" ht="69.75" customHeight="1" x14ac:dyDescent="0.3">
      <c r="B344" s="123"/>
      <c r="C344" s="44" t="s">
        <v>651</v>
      </c>
      <c r="D344" s="27"/>
      <c r="E344" s="31"/>
      <c r="F344" s="72"/>
      <c r="G344" s="18"/>
      <c r="H344" s="374"/>
      <c r="J344" s="305"/>
      <c r="K344" s="305"/>
      <c r="L344" s="305"/>
      <c r="M344" s="305"/>
      <c r="N344" s="305"/>
      <c r="O344" s="305"/>
      <c r="P344" s="320"/>
      <c r="Q344" s="321"/>
      <c r="R344" s="324"/>
    </row>
    <row r="345" spans="2:18" s="10" customFormat="1" x14ac:dyDescent="0.3">
      <c r="B345" s="123"/>
      <c r="C345" s="66"/>
      <c r="D345" s="27"/>
      <c r="E345" s="31"/>
      <c r="F345" s="72"/>
      <c r="G345" s="18"/>
      <c r="H345" s="374"/>
      <c r="J345" s="305"/>
      <c r="K345" s="410"/>
      <c r="L345" s="305"/>
      <c r="M345" s="305"/>
      <c r="N345" s="305"/>
      <c r="O345" s="305"/>
      <c r="P345" s="305"/>
      <c r="Q345" s="305"/>
      <c r="R345" s="305"/>
    </row>
    <row r="346" spans="2:18" s="10" customFormat="1" ht="82.5" x14ac:dyDescent="0.3">
      <c r="B346" s="123"/>
      <c r="C346" s="44" t="s">
        <v>652</v>
      </c>
      <c r="D346" s="27"/>
      <c r="E346" s="31"/>
      <c r="F346" s="72"/>
      <c r="G346" s="18"/>
      <c r="H346" s="374"/>
      <c r="J346" s="305"/>
      <c r="K346" s="305"/>
      <c r="L346" s="305"/>
      <c r="M346" s="305"/>
      <c r="N346" s="305"/>
      <c r="O346" s="305"/>
      <c r="P346" s="305"/>
      <c r="Q346" s="305"/>
      <c r="R346" s="305"/>
    </row>
    <row r="347" spans="2:18" s="10" customFormat="1" x14ac:dyDescent="0.3">
      <c r="B347" s="123"/>
      <c r="C347" s="66"/>
      <c r="D347" s="27"/>
      <c r="E347" s="31"/>
      <c r="F347" s="72"/>
      <c r="G347" s="18"/>
      <c r="H347" s="374"/>
      <c r="J347" s="305"/>
      <c r="K347" s="305"/>
      <c r="L347" s="305"/>
      <c r="M347" s="305"/>
      <c r="N347" s="305"/>
      <c r="O347" s="305"/>
      <c r="P347" s="305"/>
      <c r="Q347" s="305"/>
      <c r="R347" s="305"/>
    </row>
    <row r="348" spans="2:18" s="10" customFormat="1" ht="66" x14ac:dyDescent="0.3">
      <c r="B348" s="123"/>
      <c r="C348" s="137" t="s">
        <v>653</v>
      </c>
      <c r="D348" s="27"/>
      <c r="E348" s="31"/>
      <c r="F348" s="72"/>
      <c r="G348" s="18"/>
      <c r="H348" s="374"/>
      <c r="J348" s="305"/>
      <c r="K348" s="305"/>
      <c r="L348" s="305"/>
      <c r="M348" s="305"/>
      <c r="N348" s="305"/>
      <c r="O348" s="305"/>
      <c r="P348" s="305"/>
      <c r="Q348" s="305"/>
      <c r="R348" s="305"/>
    </row>
    <row r="349" spans="2:18" s="10" customFormat="1" x14ac:dyDescent="0.3">
      <c r="B349" s="123"/>
      <c r="C349" s="66"/>
      <c r="D349" s="27"/>
      <c r="E349" s="31"/>
      <c r="F349" s="72"/>
      <c r="G349" s="18"/>
      <c r="H349" s="374"/>
      <c r="J349" s="305"/>
      <c r="K349" s="323"/>
      <c r="L349" s="305"/>
      <c r="M349" s="305"/>
      <c r="N349" s="305"/>
      <c r="O349" s="305"/>
      <c r="P349" s="305"/>
      <c r="Q349" s="305"/>
      <c r="R349" s="305"/>
    </row>
    <row r="350" spans="2:18" s="10" customFormat="1" ht="49.5" x14ac:dyDescent="0.3">
      <c r="B350" s="123"/>
      <c r="C350" s="137" t="s">
        <v>654</v>
      </c>
      <c r="D350" s="27"/>
      <c r="E350" s="31"/>
      <c r="F350" s="72"/>
      <c r="G350" s="18"/>
      <c r="H350" s="374"/>
      <c r="J350" s="305"/>
      <c r="K350" s="410"/>
      <c r="L350" s="305"/>
      <c r="M350" s="305"/>
      <c r="N350" s="305"/>
      <c r="O350" s="305"/>
      <c r="P350" s="305"/>
      <c r="Q350" s="318"/>
      <c r="R350" s="305"/>
    </row>
    <row r="351" spans="2:18" s="10" customFormat="1" x14ac:dyDescent="0.3">
      <c r="B351" s="123"/>
      <c r="C351" s="66"/>
      <c r="D351" s="27"/>
      <c r="E351" s="31"/>
      <c r="F351" s="72"/>
      <c r="G351" s="18"/>
      <c r="H351" s="374"/>
      <c r="J351" s="305"/>
      <c r="K351" s="305"/>
      <c r="L351" s="305"/>
      <c r="M351" s="305"/>
      <c r="N351" s="305"/>
      <c r="O351" s="305"/>
      <c r="P351" s="305"/>
      <c r="Q351" s="305"/>
      <c r="R351" s="305"/>
    </row>
    <row r="352" spans="2:18" s="10" customFormat="1" ht="19.5" customHeight="1" x14ac:dyDescent="0.3">
      <c r="B352" s="123"/>
      <c r="C352" s="137" t="s">
        <v>655</v>
      </c>
      <c r="D352" s="27"/>
      <c r="E352" s="31"/>
      <c r="F352" s="72"/>
      <c r="G352" s="18"/>
      <c r="H352" s="374"/>
      <c r="J352" s="305"/>
      <c r="K352" s="305"/>
      <c r="L352" s="305"/>
      <c r="M352" s="305"/>
      <c r="N352" s="305"/>
      <c r="O352" s="305"/>
      <c r="P352" s="305"/>
      <c r="Q352" s="305"/>
      <c r="R352" s="305"/>
    </row>
    <row r="353" spans="2:18" s="10" customFormat="1" x14ac:dyDescent="0.3">
      <c r="B353" s="123"/>
      <c r="C353" s="49"/>
      <c r="D353" s="27"/>
      <c r="E353" s="31"/>
      <c r="F353" s="72"/>
      <c r="G353" s="18"/>
      <c r="H353" s="374"/>
      <c r="J353" s="305"/>
      <c r="K353" s="410"/>
      <c r="L353" s="305"/>
      <c r="M353" s="305"/>
      <c r="N353" s="305"/>
      <c r="O353" s="305"/>
      <c r="P353" s="305"/>
      <c r="Q353" s="305"/>
      <c r="R353" s="318"/>
    </row>
    <row r="354" spans="2:18" s="10" customFormat="1" ht="66" x14ac:dyDescent="0.3">
      <c r="B354" s="123"/>
      <c r="C354" s="44" t="s">
        <v>656</v>
      </c>
      <c r="D354" s="27"/>
      <c r="E354" s="31"/>
      <c r="F354" s="72"/>
      <c r="G354" s="18"/>
      <c r="H354" s="374"/>
      <c r="J354" s="305"/>
      <c r="K354" s="305"/>
      <c r="L354" s="305"/>
      <c r="M354" s="305"/>
      <c r="N354" s="305"/>
      <c r="O354" s="305"/>
      <c r="P354" s="305"/>
      <c r="Q354" s="305"/>
      <c r="R354" s="305"/>
    </row>
    <row r="355" spans="2:18" s="10" customFormat="1" x14ac:dyDescent="0.3">
      <c r="B355" s="123"/>
      <c r="C355" s="91"/>
      <c r="D355" s="27"/>
      <c r="E355" s="31"/>
      <c r="F355" s="72"/>
      <c r="G355" s="18"/>
      <c r="H355" s="374"/>
      <c r="J355" s="305"/>
      <c r="K355" s="410"/>
      <c r="L355" s="305"/>
      <c r="M355" s="305"/>
      <c r="N355" s="305"/>
      <c r="O355" s="305"/>
      <c r="P355" s="305"/>
      <c r="Q355" s="305"/>
      <c r="R355" s="305"/>
    </row>
    <row r="356" spans="2:18" s="10" customFormat="1" ht="115.5" x14ac:dyDescent="0.3">
      <c r="B356" s="123"/>
      <c r="C356" s="251" t="s">
        <v>657</v>
      </c>
      <c r="D356" s="27"/>
      <c r="E356" s="31"/>
      <c r="F356" s="72"/>
      <c r="G356" s="18"/>
      <c r="H356" s="374"/>
      <c r="J356" s="305"/>
      <c r="K356" s="305"/>
      <c r="L356" s="305"/>
      <c r="M356" s="305"/>
      <c r="N356" s="305"/>
      <c r="O356" s="305"/>
      <c r="P356" s="305"/>
      <c r="Q356" s="305"/>
      <c r="R356" s="305"/>
    </row>
    <row r="357" spans="2:18" s="10" customFormat="1" x14ac:dyDescent="0.3">
      <c r="B357" s="123"/>
      <c r="C357" s="91"/>
      <c r="D357" s="27"/>
      <c r="E357" s="31"/>
      <c r="F357" s="72"/>
      <c r="G357" s="18"/>
      <c r="H357" s="374"/>
      <c r="J357" s="305"/>
      <c r="K357" s="305"/>
      <c r="L357" s="305"/>
      <c r="M357" s="305"/>
      <c r="N357" s="305"/>
      <c r="O357" s="305"/>
      <c r="P357" s="305"/>
      <c r="Q357" s="305"/>
      <c r="R357" s="305"/>
    </row>
    <row r="358" spans="2:18" s="10" customFormat="1" ht="115.5" x14ac:dyDescent="0.3">
      <c r="B358" s="123"/>
      <c r="C358" s="251" t="s">
        <v>657</v>
      </c>
      <c r="D358" s="27"/>
      <c r="E358" s="31"/>
      <c r="F358" s="72"/>
      <c r="G358" s="18"/>
      <c r="H358" s="374"/>
      <c r="J358" s="305"/>
      <c r="K358" s="305"/>
      <c r="L358" s="305"/>
      <c r="M358" s="305"/>
      <c r="N358" s="305"/>
      <c r="O358" s="305"/>
      <c r="P358" s="305"/>
      <c r="Q358" s="305"/>
      <c r="R358" s="305"/>
    </row>
    <row r="359" spans="2:18" s="10" customFormat="1" x14ac:dyDescent="0.3">
      <c r="B359" s="123"/>
      <c r="C359" s="49"/>
      <c r="D359" s="27"/>
      <c r="E359" s="31"/>
      <c r="F359" s="72"/>
      <c r="G359" s="18"/>
      <c r="H359" s="374"/>
      <c r="J359" s="305"/>
      <c r="K359" s="305"/>
      <c r="L359" s="305"/>
      <c r="M359" s="305"/>
      <c r="N359" s="305"/>
      <c r="O359" s="305"/>
      <c r="P359" s="305"/>
      <c r="Q359" s="305"/>
      <c r="R359" s="305"/>
    </row>
    <row r="360" spans="2:18" s="10" customFormat="1" ht="33" x14ac:dyDescent="0.3">
      <c r="B360" s="123"/>
      <c r="C360" s="137" t="s">
        <v>658</v>
      </c>
      <c r="E360" s="98"/>
      <c r="F360" s="253"/>
      <c r="G360" s="31"/>
      <c r="H360" s="253"/>
      <c r="I360" s="249"/>
      <c r="J360" s="304"/>
      <c r="K360" s="305"/>
      <c r="L360" s="305"/>
      <c r="M360" s="305"/>
      <c r="N360" s="305"/>
      <c r="O360" s="305"/>
      <c r="P360" s="305"/>
      <c r="Q360" s="305"/>
      <c r="R360" s="305"/>
    </row>
    <row r="361" spans="2:18" s="10" customFormat="1" x14ac:dyDescent="0.3">
      <c r="B361" s="123"/>
      <c r="C361" s="66"/>
      <c r="E361" s="98"/>
      <c r="F361" s="253"/>
      <c r="G361" s="31"/>
      <c r="H361" s="253"/>
      <c r="I361" s="249"/>
      <c r="J361" s="304"/>
      <c r="K361" s="305"/>
      <c r="L361" s="305"/>
      <c r="M361" s="305"/>
      <c r="N361" s="305"/>
      <c r="O361" s="305"/>
      <c r="P361" s="305"/>
      <c r="Q361" s="305"/>
      <c r="R361" s="305"/>
    </row>
    <row r="362" spans="2:18" s="10" customFormat="1" x14ac:dyDescent="0.3">
      <c r="B362" s="123" t="s">
        <v>708</v>
      </c>
      <c r="C362" s="10" t="s">
        <v>709</v>
      </c>
      <c r="E362" s="254"/>
      <c r="F362" s="253"/>
      <c r="G362" s="45"/>
      <c r="H362" s="253"/>
      <c r="I362" s="249"/>
      <c r="J362" s="304"/>
      <c r="K362" s="305"/>
      <c r="L362" s="305"/>
      <c r="M362" s="305"/>
      <c r="N362" s="305"/>
      <c r="O362" s="305"/>
      <c r="P362" s="305"/>
      <c r="Q362" s="305"/>
      <c r="R362" s="305"/>
    </row>
    <row r="363" spans="2:18" s="10" customFormat="1" x14ac:dyDescent="0.3">
      <c r="B363" s="123"/>
      <c r="C363" s="66"/>
      <c r="D363" s="10" t="s">
        <v>664</v>
      </c>
      <c r="E363" s="255">
        <v>4</v>
      </c>
      <c r="F363" s="256"/>
      <c r="G363" s="256"/>
      <c r="H363" s="373">
        <f t="shared" ref="H363" si="2">E363*F363</f>
        <v>0</v>
      </c>
      <c r="J363" s="304"/>
      <c r="K363" s="305"/>
      <c r="L363" s="326"/>
      <c r="M363" s="305"/>
      <c r="N363" s="305"/>
      <c r="O363" s="305"/>
      <c r="P363" s="305"/>
      <c r="Q363" s="305"/>
      <c r="R363" s="305"/>
    </row>
    <row r="364" spans="2:18" s="10" customFormat="1" x14ac:dyDescent="0.3">
      <c r="B364" s="123" t="s">
        <v>710</v>
      </c>
      <c r="C364" s="46" t="s">
        <v>712</v>
      </c>
      <c r="E364" s="255"/>
      <c r="F364" s="45"/>
      <c r="G364" s="45"/>
      <c r="H364" s="253"/>
      <c r="J364" s="304"/>
      <c r="K364" s="305"/>
      <c r="L364" s="305"/>
      <c r="M364" s="305"/>
      <c r="N364" s="305"/>
      <c r="O364" s="305"/>
      <c r="P364" s="305"/>
      <c r="Q364" s="305"/>
      <c r="R364" s="305"/>
    </row>
    <row r="365" spans="2:18" s="10" customFormat="1" x14ac:dyDescent="0.3">
      <c r="B365" s="123"/>
      <c r="C365" s="66"/>
      <c r="D365" s="10" t="s">
        <v>664</v>
      </c>
      <c r="E365" s="255">
        <v>8</v>
      </c>
      <c r="F365" s="256"/>
      <c r="G365" s="256"/>
      <c r="H365" s="373">
        <f t="shared" ref="H365" si="3">E365*F365</f>
        <v>0</v>
      </c>
      <c r="J365" s="304"/>
      <c r="K365" s="305"/>
      <c r="L365" s="326"/>
      <c r="M365" s="305"/>
      <c r="N365" s="305"/>
      <c r="O365" s="305"/>
      <c r="P365" s="305"/>
      <c r="Q365" s="305"/>
      <c r="R365" s="305"/>
    </row>
    <row r="366" spans="2:18" s="10" customFormat="1" x14ac:dyDescent="0.3">
      <c r="B366" s="123" t="s">
        <v>711</v>
      </c>
      <c r="C366" s="46" t="s">
        <v>713</v>
      </c>
      <c r="E366" s="255"/>
      <c r="F366" s="45"/>
      <c r="G366" s="45"/>
      <c r="H366" s="253"/>
      <c r="J366" s="304"/>
      <c r="K366" s="326"/>
      <c r="L366" s="326"/>
      <c r="M366" s="305"/>
      <c r="N366" s="305"/>
      <c r="O366" s="305"/>
      <c r="P366" s="320"/>
      <c r="Q366" s="321"/>
      <c r="R366" s="305"/>
    </row>
    <row r="367" spans="2:18" s="10" customFormat="1" x14ac:dyDescent="0.3">
      <c r="B367" s="123"/>
      <c r="C367" s="66"/>
      <c r="D367" s="10" t="s">
        <v>664</v>
      </c>
      <c r="E367" s="255">
        <v>26</v>
      </c>
      <c r="F367" s="256"/>
      <c r="G367" s="256"/>
      <c r="H367" s="373">
        <f t="shared" ref="H367" si="4">E367*F367</f>
        <v>0</v>
      </c>
      <c r="J367" s="304"/>
      <c r="K367" s="326"/>
      <c r="L367" s="326"/>
      <c r="M367" s="305"/>
      <c r="N367" s="305"/>
      <c r="O367" s="305"/>
      <c r="P367" s="320"/>
      <c r="Q367" s="321"/>
      <c r="R367" s="305"/>
    </row>
    <row r="368" spans="2:18" s="10" customFormat="1" ht="33" x14ac:dyDescent="0.3">
      <c r="B368" s="123" t="s">
        <v>714</v>
      </c>
      <c r="C368" s="91" t="s">
        <v>715</v>
      </c>
      <c r="E368" s="255"/>
      <c r="F368" s="45"/>
      <c r="G368" s="45"/>
      <c r="H368" s="253"/>
      <c r="J368" s="304"/>
      <c r="K368" s="326"/>
      <c r="L368" s="326"/>
      <c r="M368" s="305"/>
      <c r="N368" s="305"/>
      <c r="O368" s="305"/>
      <c r="P368" s="320"/>
      <c r="Q368" s="321"/>
      <c r="R368" s="305"/>
    </row>
    <row r="369" spans="2:18" s="10" customFormat="1" x14ac:dyDescent="0.3">
      <c r="B369" s="123"/>
      <c r="C369" s="66"/>
      <c r="D369" s="10" t="s">
        <v>664</v>
      </c>
      <c r="E369" s="255">
        <v>8</v>
      </c>
      <c r="F369" s="256"/>
      <c r="G369" s="256"/>
      <c r="H369" s="373">
        <f t="shared" ref="H369" si="5">E369*F369</f>
        <v>0</v>
      </c>
      <c r="J369" s="304"/>
      <c r="K369" s="326"/>
      <c r="L369" s="326"/>
      <c r="M369" s="305"/>
      <c r="N369" s="305"/>
      <c r="O369" s="305"/>
      <c r="P369" s="320"/>
      <c r="Q369" s="321"/>
      <c r="R369" s="305"/>
    </row>
    <row r="370" spans="2:18" s="10" customFormat="1" x14ac:dyDescent="0.3">
      <c r="B370" s="123"/>
      <c r="C370" s="91"/>
      <c r="D370" s="91"/>
      <c r="E370" s="11"/>
      <c r="F370" s="18"/>
      <c r="G370" s="18"/>
      <c r="H370" s="257"/>
      <c r="I370" s="250"/>
      <c r="J370" s="304"/>
      <c r="K370" s="304"/>
      <c r="L370" s="326"/>
      <c r="M370" s="305"/>
      <c r="N370" s="305"/>
      <c r="O370" s="305"/>
      <c r="P370" s="320"/>
      <c r="Q370" s="321"/>
      <c r="R370" s="305"/>
    </row>
    <row r="371" spans="2:18" s="10" customFormat="1" x14ac:dyDescent="0.3">
      <c r="B371" s="123" t="s">
        <v>716</v>
      </c>
      <c r="C371" s="10" t="s">
        <v>717</v>
      </c>
      <c r="E371" s="255"/>
      <c r="F371" s="45"/>
      <c r="G371" s="45"/>
      <c r="H371" s="253"/>
      <c r="I371" s="249"/>
      <c r="J371" s="304"/>
      <c r="K371" s="326"/>
      <c r="L371" s="326"/>
      <c r="M371" s="305"/>
      <c r="N371" s="305"/>
      <c r="O371" s="305"/>
      <c r="P371" s="320"/>
      <c r="Q371" s="321"/>
      <c r="R371" s="305"/>
    </row>
    <row r="372" spans="2:18" s="10" customFormat="1" x14ac:dyDescent="0.3">
      <c r="B372" s="123"/>
      <c r="C372" s="66"/>
      <c r="E372" s="255"/>
      <c r="F372" s="45"/>
      <c r="G372" s="45"/>
      <c r="H372" s="253"/>
      <c r="I372" s="249"/>
      <c r="J372" s="304"/>
      <c r="K372" s="326"/>
      <c r="L372" s="327"/>
      <c r="M372" s="305"/>
      <c r="N372" s="305"/>
      <c r="O372" s="305"/>
      <c r="P372" s="320"/>
      <c r="Q372" s="321"/>
      <c r="R372" s="305"/>
    </row>
    <row r="373" spans="2:18" s="10" customFormat="1" x14ac:dyDescent="0.3">
      <c r="B373" s="123"/>
      <c r="C373" s="46" t="s">
        <v>660</v>
      </c>
      <c r="E373" s="258"/>
      <c r="F373" s="259"/>
      <c r="G373" s="259"/>
      <c r="H373" s="186"/>
      <c r="I373" s="249"/>
      <c r="J373" s="304"/>
      <c r="K373" s="327"/>
      <c r="L373" s="326"/>
      <c r="M373" s="305"/>
      <c r="N373" s="305"/>
      <c r="O373" s="305"/>
      <c r="P373" s="320"/>
      <c r="Q373" s="321"/>
      <c r="R373" s="305"/>
    </row>
    <row r="374" spans="2:18" s="10" customFormat="1" x14ac:dyDescent="0.3">
      <c r="B374" s="123"/>
      <c r="C374" s="66"/>
      <c r="D374" s="10" t="s">
        <v>661</v>
      </c>
      <c r="E374" s="255">
        <v>1800</v>
      </c>
      <c r="F374" s="256"/>
      <c r="G374" s="256"/>
      <c r="H374" s="373">
        <f t="shared" ref="H374" si="6">E374*F374</f>
        <v>0</v>
      </c>
      <c r="J374" s="304"/>
      <c r="K374" s="326"/>
      <c r="L374" s="326"/>
      <c r="M374" s="305"/>
      <c r="N374" s="305"/>
      <c r="O374" s="305"/>
      <c r="P374" s="320"/>
      <c r="Q374" s="321"/>
      <c r="R374" s="305"/>
    </row>
    <row r="375" spans="2:18" s="10" customFormat="1" x14ac:dyDescent="0.3">
      <c r="B375" s="123"/>
      <c r="C375" s="46" t="s">
        <v>662</v>
      </c>
      <c r="E375" s="255"/>
      <c r="F375" s="45"/>
      <c r="G375" s="45"/>
      <c r="H375" s="253"/>
      <c r="J375" s="304"/>
      <c r="K375" s="326"/>
      <c r="L375" s="326"/>
      <c r="M375" s="305"/>
      <c r="N375" s="305"/>
      <c r="O375" s="305"/>
      <c r="P375" s="320"/>
      <c r="Q375" s="321"/>
      <c r="R375" s="305"/>
    </row>
    <row r="376" spans="2:18" s="10" customFormat="1" x14ac:dyDescent="0.3">
      <c r="B376" s="123"/>
      <c r="C376" s="66"/>
      <c r="D376" s="10" t="s">
        <v>661</v>
      </c>
      <c r="E376" s="255">
        <v>1500</v>
      </c>
      <c r="F376" s="256"/>
      <c r="G376" s="256"/>
      <c r="H376" s="373">
        <f t="shared" ref="H376" si="7">E376*F376</f>
        <v>0</v>
      </c>
      <c r="J376" s="304"/>
      <c r="K376" s="326"/>
      <c r="L376" s="326"/>
      <c r="M376" s="305"/>
      <c r="N376" s="305"/>
      <c r="O376" s="305"/>
      <c r="P376" s="320"/>
      <c r="Q376" s="321"/>
      <c r="R376" s="305"/>
    </row>
    <row r="377" spans="2:18" s="10" customFormat="1" ht="33" x14ac:dyDescent="0.3">
      <c r="B377" s="123" t="s">
        <v>718</v>
      </c>
      <c r="C377" s="46" t="s">
        <v>761</v>
      </c>
      <c r="E377" s="255"/>
      <c r="F377" s="45"/>
      <c r="G377" s="45"/>
      <c r="H377" s="253"/>
      <c r="J377" s="304"/>
      <c r="K377" s="326"/>
      <c r="L377" s="326"/>
      <c r="M377" s="305"/>
      <c r="N377" s="305"/>
      <c r="O377" s="305"/>
      <c r="P377" s="320"/>
      <c r="Q377" s="321"/>
      <c r="R377" s="305"/>
    </row>
    <row r="378" spans="2:18" s="10" customFormat="1" x14ac:dyDescent="0.3">
      <c r="B378" s="123"/>
      <c r="D378" s="137" t="s">
        <v>663</v>
      </c>
      <c r="E378" s="255">
        <v>120</v>
      </c>
      <c r="F378" s="256"/>
      <c r="G378" s="256"/>
      <c r="H378" s="373">
        <f t="shared" ref="H378" si="8">E378*F378</f>
        <v>0</v>
      </c>
      <c r="J378" s="304"/>
      <c r="K378" s="326"/>
      <c r="L378" s="326"/>
      <c r="M378" s="305"/>
      <c r="N378" s="305"/>
      <c r="O378" s="305"/>
      <c r="P378" s="320"/>
      <c r="Q378" s="321"/>
      <c r="R378" s="305"/>
    </row>
    <row r="379" spans="2:18" s="10" customFormat="1" x14ac:dyDescent="0.3">
      <c r="B379" s="123"/>
      <c r="C379" s="49"/>
      <c r="D379" s="27"/>
      <c r="E379" s="31"/>
      <c r="F379" s="253"/>
      <c r="G379" s="18"/>
      <c r="H379" s="374"/>
      <c r="J379" s="305"/>
      <c r="K379" s="305"/>
      <c r="L379" s="305"/>
      <c r="M379" s="305"/>
      <c r="N379" s="305"/>
      <c r="O379" s="305"/>
      <c r="P379" s="320"/>
      <c r="Q379" s="321"/>
      <c r="R379" s="305"/>
    </row>
    <row r="380" spans="2:18" s="10" customFormat="1" ht="66" x14ac:dyDescent="0.3">
      <c r="B380" s="123" t="s">
        <v>720</v>
      </c>
      <c r="C380" s="44" t="s">
        <v>719</v>
      </c>
      <c r="E380" s="254"/>
      <c r="F380" s="45"/>
      <c r="G380" s="45"/>
      <c r="H380" s="253"/>
      <c r="J380" s="304"/>
      <c r="K380" s="326"/>
      <c r="L380" s="326"/>
      <c r="M380" s="305"/>
      <c r="N380" s="305"/>
      <c r="O380" s="305"/>
      <c r="P380" s="320"/>
      <c r="Q380" s="321"/>
      <c r="R380" s="305"/>
    </row>
    <row r="381" spans="2:18" s="10" customFormat="1" x14ac:dyDescent="0.3">
      <c r="B381" s="123"/>
      <c r="C381" s="66"/>
      <c r="E381" s="254"/>
      <c r="F381" s="45"/>
      <c r="G381" s="45"/>
      <c r="H381" s="253"/>
      <c r="J381" s="304"/>
      <c r="K381" s="326"/>
      <c r="L381" s="326"/>
      <c r="M381" s="305"/>
      <c r="N381" s="305"/>
      <c r="O381" s="305"/>
      <c r="P381" s="320"/>
      <c r="Q381" s="321"/>
      <c r="R381" s="305"/>
    </row>
    <row r="382" spans="2:18" s="10" customFormat="1" x14ac:dyDescent="0.3">
      <c r="B382" s="123" t="s">
        <v>721</v>
      </c>
      <c r="C382" s="137" t="s">
        <v>722</v>
      </c>
      <c r="E382" s="254"/>
      <c r="F382" s="45"/>
      <c r="G382" s="45"/>
      <c r="H382" s="253"/>
      <c r="J382" s="304"/>
      <c r="K382" s="326"/>
      <c r="L382" s="326"/>
      <c r="M382" s="305"/>
      <c r="N382" s="305"/>
      <c r="O382" s="305"/>
      <c r="P382" s="320"/>
      <c r="Q382" s="321"/>
      <c r="R382" s="305"/>
    </row>
    <row r="383" spans="2:18" s="10" customFormat="1" x14ac:dyDescent="0.3">
      <c r="B383" s="123"/>
      <c r="D383" s="137" t="s">
        <v>663</v>
      </c>
      <c r="E383" s="183">
        <v>150</v>
      </c>
      <c r="F383" s="256"/>
      <c r="G383" s="256"/>
      <c r="H383" s="373">
        <f t="shared" ref="H383" si="9">E383*F383</f>
        <v>0</v>
      </c>
      <c r="J383" s="304"/>
      <c r="K383" s="326"/>
      <c r="L383" s="326"/>
      <c r="M383" s="305"/>
      <c r="N383" s="305"/>
      <c r="O383" s="305"/>
      <c r="P383" s="320"/>
      <c r="Q383" s="321"/>
      <c r="R383" s="305"/>
    </row>
    <row r="384" spans="2:18" s="10" customFormat="1" x14ac:dyDescent="0.3">
      <c r="B384" s="123" t="s">
        <v>723</v>
      </c>
      <c r="C384" s="137" t="s">
        <v>724</v>
      </c>
      <c r="D384" s="278"/>
      <c r="E384" s="183"/>
      <c r="F384" s="45"/>
      <c r="G384" s="45"/>
      <c r="H384" s="253"/>
      <c r="J384" s="304"/>
      <c r="K384" s="326"/>
      <c r="L384" s="326"/>
      <c r="M384" s="305"/>
      <c r="N384" s="305"/>
      <c r="O384" s="305"/>
      <c r="P384" s="320"/>
      <c r="Q384" s="321"/>
      <c r="R384" s="305"/>
    </row>
    <row r="385" spans="2:18" s="10" customFormat="1" x14ac:dyDescent="0.3">
      <c r="B385" s="123"/>
      <c r="D385" s="137" t="s">
        <v>663</v>
      </c>
      <c r="E385" s="183">
        <v>180</v>
      </c>
      <c r="F385" s="256"/>
      <c r="G385" s="256"/>
      <c r="H385" s="373">
        <f t="shared" ref="H385" si="10">E385*F385</f>
        <v>0</v>
      </c>
      <c r="J385" s="304"/>
      <c r="K385" s="326"/>
      <c r="L385" s="326"/>
      <c r="M385" s="305"/>
      <c r="N385" s="305"/>
      <c r="O385" s="305"/>
      <c r="P385" s="320"/>
      <c r="Q385" s="321"/>
      <c r="R385" s="305"/>
    </row>
    <row r="386" spans="2:18" s="10" customFormat="1" x14ac:dyDescent="0.3">
      <c r="B386" s="123"/>
      <c r="C386" s="66"/>
      <c r="D386" s="278"/>
      <c r="E386" s="183"/>
      <c r="F386" s="185"/>
      <c r="G386" s="185"/>
      <c r="H386" s="253"/>
      <c r="I386" s="249"/>
      <c r="J386" s="304"/>
      <c r="K386" s="328"/>
      <c r="L386" s="328"/>
      <c r="M386" s="305"/>
      <c r="N386" s="305"/>
      <c r="O386" s="305"/>
      <c r="P386" s="320"/>
      <c r="Q386" s="321"/>
      <c r="R386" s="305"/>
    </row>
    <row r="387" spans="2:18" s="10" customFormat="1" ht="34.5" customHeight="1" x14ac:dyDescent="0.3">
      <c r="B387" s="123" t="s">
        <v>725</v>
      </c>
      <c r="C387" s="26" t="s">
        <v>853</v>
      </c>
      <c r="D387" s="278"/>
      <c r="E387" s="183"/>
      <c r="F387" s="45"/>
      <c r="G387" s="45"/>
      <c r="H387" s="253"/>
      <c r="I387" s="249"/>
      <c r="J387" s="304"/>
      <c r="K387" s="328"/>
      <c r="L387" s="328"/>
      <c r="M387" s="305"/>
      <c r="N387" s="305"/>
      <c r="O387" s="305"/>
      <c r="P387" s="320"/>
      <c r="Q387" s="321"/>
      <c r="R387" s="305"/>
    </row>
    <row r="388" spans="2:18" s="10" customFormat="1" x14ac:dyDescent="0.3">
      <c r="B388" s="123"/>
      <c r="D388" s="137" t="s">
        <v>659</v>
      </c>
      <c r="E388" s="183">
        <v>1</v>
      </c>
      <c r="F388" s="256"/>
      <c r="G388" s="256"/>
      <c r="H388" s="373">
        <f t="shared" ref="H388" si="11">E388*F388</f>
        <v>0</v>
      </c>
      <c r="J388" s="304"/>
      <c r="K388" s="326"/>
      <c r="L388" s="326"/>
      <c r="M388" s="305"/>
      <c r="N388" s="305"/>
      <c r="O388" s="305"/>
      <c r="P388" s="320"/>
      <c r="Q388" s="321"/>
      <c r="R388" s="305"/>
    </row>
    <row r="389" spans="2:18" s="10" customFormat="1" x14ac:dyDescent="0.3">
      <c r="B389" s="123"/>
      <c r="C389" s="91"/>
      <c r="D389" s="294"/>
      <c r="E389" s="11"/>
      <c r="F389" s="18"/>
      <c r="G389" s="18"/>
      <c r="H389" s="257"/>
      <c r="J389" s="304"/>
      <c r="K389" s="304"/>
      <c r="L389" s="304"/>
      <c r="M389" s="305"/>
      <c r="N389" s="305"/>
      <c r="O389" s="305"/>
      <c r="P389" s="320"/>
      <c r="Q389" s="321"/>
      <c r="R389" s="305"/>
    </row>
    <row r="390" spans="2:18" s="10" customFormat="1" ht="33" x14ac:dyDescent="0.3">
      <c r="B390" s="123" t="s">
        <v>726</v>
      </c>
      <c r="C390" s="91" t="s">
        <v>727</v>
      </c>
      <c r="D390" s="278"/>
      <c r="E390" s="183"/>
      <c r="F390" s="45"/>
      <c r="G390" s="45"/>
      <c r="H390" s="253"/>
      <c r="J390" s="304"/>
      <c r="K390" s="328"/>
      <c r="L390" s="328"/>
      <c r="M390" s="305"/>
      <c r="N390" s="305"/>
      <c r="O390" s="305"/>
      <c r="P390" s="320"/>
      <c r="Q390" s="321"/>
      <c r="R390" s="305"/>
    </row>
    <row r="391" spans="2:18" s="10" customFormat="1" x14ac:dyDescent="0.3">
      <c r="B391" s="123"/>
      <c r="D391" s="137" t="s">
        <v>663</v>
      </c>
      <c r="E391" s="183">
        <v>40</v>
      </c>
      <c r="F391" s="256"/>
      <c r="G391" s="256"/>
      <c r="H391" s="373">
        <f t="shared" ref="H391" si="12">E391*F391</f>
        <v>0</v>
      </c>
      <c r="J391" s="304"/>
      <c r="K391" s="326"/>
      <c r="L391" s="326"/>
      <c r="M391" s="305"/>
      <c r="N391" s="305"/>
      <c r="O391" s="305"/>
      <c r="P391" s="320"/>
      <c r="Q391" s="321"/>
      <c r="R391" s="305"/>
    </row>
    <row r="392" spans="2:18" s="10" customFormat="1" ht="66" x14ac:dyDescent="0.3">
      <c r="B392" s="123" t="s">
        <v>728</v>
      </c>
      <c r="C392" s="44" t="s">
        <v>826</v>
      </c>
      <c r="D392" s="91"/>
      <c r="E392" s="260"/>
      <c r="F392" s="45"/>
      <c r="G392" s="45"/>
      <c r="H392" s="257"/>
      <c r="J392" s="304"/>
      <c r="K392" s="329"/>
      <c r="L392" s="329"/>
      <c r="M392" s="305"/>
      <c r="N392" s="305"/>
      <c r="O392" s="305"/>
      <c r="P392" s="320"/>
      <c r="Q392" s="321"/>
      <c r="R392" s="305"/>
    </row>
    <row r="393" spans="2:18" s="10" customFormat="1" x14ac:dyDescent="0.3">
      <c r="B393" s="123"/>
      <c r="D393" s="251" t="s">
        <v>25</v>
      </c>
      <c r="E393" s="260">
        <v>10</v>
      </c>
      <c r="F393" s="256"/>
      <c r="G393" s="256"/>
      <c r="H393" s="373">
        <f t="shared" ref="H393" si="13">E393*F393</f>
        <v>0</v>
      </c>
      <c r="J393" s="304"/>
      <c r="K393" s="329"/>
      <c r="L393" s="326"/>
      <c r="M393" s="305"/>
      <c r="N393" s="305"/>
      <c r="O393" s="305"/>
      <c r="P393" s="320"/>
      <c r="Q393" s="321"/>
      <c r="R393" s="305"/>
    </row>
    <row r="394" spans="2:18" s="10" customFormat="1" x14ac:dyDescent="0.3">
      <c r="B394" s="123"/>
      <c r="C394" s="93"/>
      <c r="D394" s="294"/>
      <c r="E394" s="260"/>
      <c r="F394" s="259"/>
      <c r="G394" s="259"/>
      <c r="H394" s="257"/>
      <c r="J394" s="304"/>
      <c r="K394" s="329"/>
      <c r="L394" s="329"/>
      <c r="M394" s="305"/>
      <c r="N394" s="305"/>
      <c r="O394" s="305"/>
      <c r="P394" s="320"/>
      <c r="Q394" s="321"/>
      <c r="R394" s="305"/>
    </row>
    <row r="395" spans="2:18" s="10" customFormat="1" x14ac:dyDescent="0.3">
      <c r="B395" s="123" t="s">
        <v>729</v>
      </c>
      <c r="C395" s="91" t="s">
        <v>730</v>
      </c>
      <c r="D395" s="294"/>
      <c r="E395" s="260"/>
      <c r="F395" s="72"/>
      <c r="G395" s="72"/>
      <c r="H395" s="257"/>
      <c r="J395" s="304"/>
      <c r="K395" s="329"/>
      <c r="L395" s="329"/>
      <c r="M395" s="305"/>
      <c r="N395" s="305"/>
      <c r="O395" s="305"/>
      <c r="P395" s="320"/>
      <c r="Q395" s="321"/>
      <c r="R395" s="305"/>
    </row>
    <row r="396" spans="2:18" s="10" customFormat="1" x14ac:dyDescent="0.3">
      <c r="B396" s="123"/>
      <c r="C396" s="252"/>
      <c r="D396" s="251" t="s">
        <v>25</v>
      </c>
      <c r="E396" s="260">
        <v>50</v>
      </c>
      <c r="F396" s="256"/>
      <c r="G396" s="256"/>
      <c r="H396" s="373">
        <f t="shared" ref="H396" si="14">E396*F396</f>
        <v>0</v>
      </c>
      <c r="J396" s="304"/>
      <c r="K396" s="329"/>
      <c r="L396" s="326"/>
      <c r="M396" s="305"/>
      <c r="N396" s="305"/>
      <c r="O396" s="305"/>
      <c r="P396" s="320"/>
      <c r="Q396" s="321"/>
      <c r="R396" s="305"/>
    </row>
    <row r="397" spans="2:18" s="10" customFormat="1" x14ac:dyDescent="0.3">
      <c r="B397" s="123"/>
      <c r="C397" s="49"/>
      <c r="D397" s="53"/>
      <c r="E397" s="31"/>
      <c r="F397" s="259"/>
      <c r="G397" s="18"/>
      <c r="H397" s="374"/>
      <c r="J397" s="305"/>
      <c r="K397" s="329"/>
      <c r="L397" s="305"/>
      <c r="M397" s="305"/>
      <c r="N397" s="305"/>
      <c r="O397" s="305"/>
      <c r="P397" s="320"/>
      <c r="Q397" s="321"/>
      <c r="R397" s="305"/>
    </row>
    <row r="398" spans="2:18" s="10" customFormat="1" ht="33" x14ac:dyDescent="0.3">
      <c r="B398" s="123" t="s">
        <v>731</v>
      </c>
      <c r="C398" s="91" t="s">
        <v>732</v>
      </c>
      <c r="D398" s="294"/>
      <c r="E398" s="260"/>
      <c r="F398" s="72"/>
      <c r="G398" s="72"/>
      <c r="H398" s="257"/>
      <c r="J398" s="304"/>
      <c r="K398" s="329"/>
      <c r="L398" s="329"/>
      <c r="M398" s="305"/>
      <c r="N398" s="305"/>
      <c r="O398" s="305"/>
      <c r="P398" s="320"/>
      <c r="Q398" s="321"/>
      <c r="R398" s="305"/>
    </row>
    <row r="399" spans="2:18" s="10" customFormat="1" x14ac:dyDescent="0.3">
      <c r="B399" s="123"/>
      <c r="C399" s="252"/>
      <c r="D399" s="251" t="s">
        <v>25</v>
      </c>
      <c r="E399" s="260">
        <v>10</v>
      </c>
      <c r="F399" s="256"/>
      <c r="G399" s="256"/>
      <c r="H399" s="373">
        <f t="shared" ref="H399" si="15">E399*F399</f>
        <v>0</v>
      </c>
      <c r="J399" s="304"/>
      <c r="K399" s="329"/>
      <c r="L399" s="326"/>
      <c r="M399" s="305"/>
      <c r="N399" s="305"/>
      <c r="O399" s="305"/>
      <c r="P399" s="320"/>
      <c r="Q399" s="321"/>
      <c r="R399" s="305"/>
    </row>
    <row r="400" spans="2:18" s="10" customFormat="1" x14ac:dyDescent="0.3">
      <c r="B400" s="123"/>
      <c r="C400" s="252"/>
      <c r="D400" s="294"/>
      <c r="E400" s="142"/>
      <c r="F400" s="45"/>
      <c r="G400" s="259"/>
      <c r="H400" s="257"/>
      <c r="J400" s="304"/>
      <c r="K400" s="330"/>
      <c r="L400" s="330"/>
      <c r="M400" s="305"/>
      <c r="N400" s="305"/>
      <c r="O400" s="305"/>
      <c r="P400" s="320"/>
      <c r="Q400" s="321"/>
      <c r="R400" s="305"/>
    </row>
    <row r="401" spans="1:18" s="10" customFormat="1" ht="33" x14ac:dyDescent="0.3">
      <c r="B401" s="123" t="s">
        <v>733</v>
      </c>
      <c r="C401" s="91" t="s">
        <v>734</v>
      </c>
      <c r="D401" s="294"/>
      <c r="E401" s="142"/>
      <c r="F401" s="72"/>
      <c r="G401" s="18"/>
      <c r="H401" s="257"/>
      <c r="J401" s="304"/>
      <c r="K401" s="330"/>
      <c r="L401" s="330"/>
      <c r="M401" s="305"/>
      <c r="N401" s="305"/>
      <c r="O401" s="305"/>
      <c r="P401" s="320"/>
      <c r="Q401" s="321"/>
      <c r="R401" s="305"/>
    </row>
    <row r="402" spans="1:18" s="10" customFormat="1" x14ac:dyDescent="0.3">
      <c r="B402" s="123"/>
      <c r="C402" s="252"/>
      <c r="D402" s="251" t="s">
        <v>25</v>
      </c>
      <c r="E402" s="260">
        <v>30</v>
      </c>
      <c r="F402" s="261"/>
      <c r="G402" s="261"/>
      <c r="H402" s="373">
        <f t="shared" ref="H402" si="16">E402*F402</f>
        <v>0</v>
      </c>
      <c r="J402" s="304"/>
      <c r="K402" s="304"/>
      <c r="L402" s="304"/>
      <c r="M402" s="305"/>
      <c r="N402" s="305"/>
      <c r="O402" s="305"/>
      <c r="P402" s="320"/>
      <c r="Q402" s="321"/>
      <c r="R402" s="305"/>
    </row>
    <row r="403" spans="1:18" s="10" customFormat="1" x14ac:dyDescent="0.3">
      <c r="B403" s="123" t="s">
        <v>736</v>
      </c>
      <c r="C403" s="91" t="s">
        <v>735</v>
      </c>
      <c r="D403" s="294"/>
      <c r="E403" s="142"/>
      <c r="F403" s="18"/>
      <c r="G403" s="18"/>
      <c r="H403" s="257"/>
      <c r="J403" s="304"/>
      <c r="K403" s="304"/>
      <c r="L403" s="304"/>
      <c r="M403" s="305"/>
      <c r="N403" s="305"/>
      <c r="O403" s="305"/>
      <c r="P403" s="320"/>
      <c r="Q403" s="321"/>
      <c r="R403" s="305"/>
    </row>
    <row r="404" spans="1:18" s="10" customFormat="1" ht="33" x14ac:dyDescent="0.3">
      <c r="B404" s="123"/>
      <c r="C404" s="91" t="s">
        <v>737</v>
      </c>
      <c r="D404" s="294"/>
      <c r="E404" s="142"/>
      <c r="F404" s="18"/>
      <c r="G404" s="18"/>
      <c r="H404" s="257"/>
      <c r="J404" s="304"/>
      <c r="K404" s="304"/>
      <c r="L404" s="304"/>
      <c r="M404" s="305"/>
      <c r="N404" s="305"/>
      <c r="O404" s="305"/>
      <c r="P404" s="320"/>
      <c r="Q404" s="321"/>
      <c r="R404" s="305"/>
    </row>
    <row r="405" spans="1:18" s="10" customFormat="1" x14ac:dyDescent="0.3">
      <c r="B405" s="123"/>
      <c r="C405" s="252"/>
      <c r="D405" s="251" t="s">
        <v>25</v>
      </c>
      <c r="E405" s="262">
        <v>60</v>
      </c>
      <c r="F405" s="263"/>
      <c r="G405" s="263"/>
      <c r="H405" s="373">
        <f t="shared" ref="H405" si="17">E405*F405</f>
        <v>0</v>
      </c>
      <c r="J405" s="304"/>
      <c r="K405" s="304"/>
      <c r="L405" s="304"/>
      <c r="M405" s="305"/>
      <c r="N405" s="305"/>
      <c r="O405" s="305"/>
      <c r="P405" s="320"/>
      <c r="Q405" s="321"/>
      <c r="R405" s="305"/>
    </row>
    <row r="406" spans="1:18" s="10" customFormat="1" x14ac:dyDescent="0.3">
      <c r="B406" s="123" t="s">
        <v>738</v>
      </c>
      <c r="C406" s="44" t="s">
        <v>739</v>
      </c>
      <c r="D406" s="295"/>
      <c r="E406" s="97"/>
      <c r="F406" s="257"/>
      <c r="G406" s="18"/>
      <c r="H406" s="257"/>
      <c r="J406" s="304"/>
      <c r="K406" s="304"/>
      <c r="L406" s="304"/>
      <c r="M406" s="305"/>
      <c r="N406" s="305"/>
      <c r="O406" s="305"/>
      <c r="P406" s="320"/>
      <c r="Q406" s="321"/>
      <c r="R406" s="305"/>
    </row>
    <row r="407" spans="1:18" s="10" customFormat="1" x14ac:dyDescent="0.3">
      <c r="B407" s="123"/>
      <c r="D407" s="296" t="s">
        <v>25</v>
      </c>
      <c r="E407" s="11">
        <v>10</v>
      </c>
      <c r="F407" s="81"/>
      <c r="G407" s="141">
        <v>100</v>
      </c>
      <c r="H407" s="375">
        <f>F407*E407</f>
        <v>0</v>
      </c>
      <c r="J407" s="304"/>
      <c r="K407" s="304"/>
      <c r="L407" s="304"/>
      <c r="M407" s="305"/>
      <c r="N407" s="305"/>
      <c r="O407" s="305"/>
      <c r="P407" s="320"/>
      <c r="Q407" s="321"/>
      <c r="R407" s="305"/>
    </row>
    <row r="408" spans="1:18" s="10" customFormat="1" x14ac:dyDescent="0.3">
      <c r="B408" s="123"/>
      <c r="C408" s="252"/>
      <c r="D408" s="252"/>
      <c r="E408" s="262"/>
      <c r="F408" s="259"/>
      <c r="G408" s="259"/>
      <c r="H408" s="139"/>
      <c r="J408" s="304"/>
      <c r="K408" s="304"/>
      <c r="L408" s="304"/>
      <c r="M408" s="305"/>
      <c r="N408" s="305"/>
      <c r="O408" s="305"/>
      <c r="P408" s="320"/>
      <c r="Q408" s="321"/>
      <c r="R408" s="305"/>
    </row>
    <row r="409" spans="1:18" s="10" customFormat="1" ht="17.25" thickBot="1" x14ac:dyDescent="0.35">
      <c r="B409" s="123"/>
      <c r="C409" s="49"/>
      <c r="D409" s="27"/>
      <c r="E409" s="31"/>
      <c r="F409" s="38"/>
      <c r="G409" s="18"/>
      <c r="H409" s="37"/>
      <c r="J409" s="305"/>
      <c r="K409" s="315"/>
      <c r="L409" s="305"/>
      <c r="M409" s="305"/>
      <c r="N409" s="305"/>
      <c r="O409" s="305"/>
      <c r="P409" s="305"/>
      <c r="Q409" s="305"/>
      <c r="R409" s="305"/>
    </row>
    <row r="410" spans="1:18" s="10" customFormat="1" ht="17.25" thickBot="1" x14ac:dyDescent="0.35">
      <c r="A410" s="85"/>
      <c r="B410" s="114" t="s">
        <v>213</v>
      </c>
      <c r="C410" s="87" t="s">
        <v>215</v>
      </c>
      <c r="D410" s="88"/>
      <c r="E410" s="104"/>
      <c r="F410" s="422">
        <f>SUM(H339:H409)</f>
        <v>0</v>
      </c>
      <c r="G410" s="423"/>
      <c r="H410" s="424"/>
      <c r="J410" s="305"/>
      <c r="K410" s="315"/>
      <c r="L410" s="305"/>
      <c r="M410" s="305"/>
      <c r="N410" s="305"/>
      <c r="O410" s="305"/>
      <c r="P410" s="305"/>
      <c r="Q410" s="305"/>
      <c r="R410" s="305"/>
    </row>
    <row r="411" spans="1:18" s="10" customFormat="1" x14ac:dyDescent="0.3">
      <c r="B411" s="8"/>
      <c r="C411" s="16"/>
      <c r="D411" s="14"/>
      <c r="E411" s="31"/>
      <c r="F411"/>
      <c r="G411" s="33"/>
      <c r="H411" s="33"/>
      <c r="J411" s="305"/>
      <c r="K411" s="315"/>
      <c r="L411" s="305"/>
      <c r="M411" s="305"/>
      <c r="N411" s="305"/>
      <c r="O411" s="305"/>
      <c r="P411" s="305"/>
      <c r="Q411" s="305"/>
      <c r="R411" s="305"/>
    </row>
    <row r="412" spans="1:18" s="10" customFormat="1" x14ac:dyDescent="0.3">
      <c r="B412" s="8"/>
      <c r="C412" s="16"/>
      <c r="D412" s="14"/>
      <c r="E412" s="31"/>
      <c r="F412" s="106"/>
      <c r="G412" s="106"/>
      <c r="H412" s="106"/>
      <c r="J412" s="305"/>
      <c r="K412" s="315"/>
      <c r="L412" s="305"/>
      <c r="M412" s="305"/>
      <c r="N412" s="305"/>
      <c r="O412" s="305"/>
      <c r="P412" s="305"/>
      <c r="Q412" s="305"/>
      <c r="R412" s="305"/>
    </row>
    <row r="413" spans="1:18" s="10" customFormat="1" x14ac:dyDescent="0.3">
      <c r="B413" s="194" t="s">
        <v>222</v>
      </c>
      <c r="C413" s="283" t="s">
        <v>229</v>
      </c>
      <c r="D413" s="164"/>
      <c r="E413" s="165"/>
      <c r="F413" s="195"/>
      <c r="G413" s="165"/>
      <c r="H413" s="195"/>
      <c r="J413" s="305"/>
      <c r="K413" s="315"/>
      <c r="L413" s="305"/>
      <c r="M413" s="305"/>
      <c r="N413" s="305"/>
      <c r="O413" s="305"/>
      <c r="P413" s="305"/>
      <c r="Q413" s="305"/>
      <c r="R413" s="305"/>
    </row>
    <row r="414" spans="1:18" s="10" customFormat="1" x14ac:dyDescent="0.3">
      <c r="B414" s="7"/>
      <c r="C414" s="16"/>
      <c r="D414" s="14"/>
      <c r="F414" s="31"/>
      <c r="G414" s="31"/>
      <c r="H414" s="37"/>
      <c r="J414" s="305"/>
      <c r="K414" s="315"/>
      <c r="L414" s="305"/>
      <c r="M414" s="305"/>
      <c r="N414" s="305"/>
      <c r="O414" s="305"/>
      <c r="P414" s="305"/>
      <c r="Q414" s="305"/>
      <c r="R414" s="305"/>
    </row>
    <row r="415" spans="1:18" s="10" customFormat="1" x14ac:dyDescent="0.3">
      <c r="B415" s="63"/>
      <c r="C415" s="151" t="s">
        <v>272</v>
      </c>
      <c r="D415" s="33"/>
      <c r="E415" s="127"/>
      <c r="F415" s="76"/>
      <c r="G415" s="77"/>
      <c r="H415" s="78"/>
      <c r="J415" s="305"/>
      <c r="K415" s="315"/>
      <c r="L415" s="305"/>
      <c r="M415" s="305"/>
      <c r="N415" s="305"/>
      <c r="O415" s="305"/>
      <c r="P415" s="305"/>
      <c r="Q415" s="305"/>
      <c r="R415" s="305"/>
    </row>
    <row r="416" spans="1:18" s="10" customFormat="1" x14ac:dyDescent="0.3">
      <c r="B416" s="63"/>
      <c r="C416" s="151"/>
      <c r="D416" s="33"/>
      <c r="E416" s="127"/>
      <c r="F416" s="76"/>
      <c r="G416" s="77"/>
      <c r="H416" s="78"/>
      <c r="J416" s="305"/>
      <c r="K416" s="315"/>
      <c r="L416" s="305"/>
      <c r="M416" s="305"/>
      <c r="N416" s="305"/>
      <c r="O416" s="305"/>
      <c r="P416" s="305"/>
      <c r="Q416" s="305"/>
      <c r="R416" s="305"/>
    </row>
    <row r="417" spans="2:18" s="10" customFormat="1" ht="66" x14ac:dyDescent="0.3">
      <c r="B417" s="63"/>
      <c r="C417" s="277" t="s">
        <v>216</v>
      </c>
      <c r="D417" s="108"/>
      <c r="E417" s="107"/>
      <c r="F417" s="60"/>
      <c r="G417" s="62"/>
      <c r="H417" s="62"/>
      <c r="J417" s="305"/>
      <c r="K417" s="315"/>
      <c r="L417" s="305"/>
      <c r="M417" s="305"/>
      <c r="N417" s="305"/>
      <c r="O417" s="305"/>
      <c r="P417" s="305"/>
      <c r="Q417" s="305"/>
      <c r="R417" s="305"/>
    </row>
    <row r="418" spans="2:18" s="10" customFormat="1" x14ac:dyDescent="0.3">
      <c r="B418" s="63"/>
      <c r="C418" s="126"/>
      <c r="D418" s="108"/>
      <c r="E418" s="107"/>
      <c r="F418" s="60"/>
      <c r="G418" s="62"/>
      <c r="H418" s="62"/>
      <c r="J418" s="305"/>
      <c r="K418" s="315"/>
      <c r="L418" s="305"/>
      <c r="M418" s="305"/>
      <c r="N418" s="305"/>
      <c r="O418" s="305"/>
      <c r="P418" s="305"/>
      <c r="Q418" s="305"/>
      <c r="R418" s="305"/>
    </row>
    <row r="419" spans="2:18" s="10" customFormat="1" ht="33" x14ac:dyDescent="0.3">
      <c r="B419" s="63"/>
      <c r="C419" s="128" t="s">
        <v>273</v>
      </c>
      <c r="D419" s="108"/>
      <c r="E419" s="107"/>
      <c r="F419" s="60"/>
      <c r="G419" s="62"/>
      <c r="H419" s="62"/>
      <c r="J419" s="305"/>
      <c r="K419" s="315"/>
      <c r="L419" s="305"/>
      <c r="M419" s="305"/>
      <c r="N419" s="305"/>
      <c r="O419" s="305"/>
      <c r="P419" s="305"/>
      <c r="Q419" s="305"/>
      <c r="R419" s="305"/>
    </row>
    <row r="420" spans="2:18" s="10" customFormat="1" x14ac:dyDescent="0.3">
      <c r="B420" s="63"/>
      <c r="C420" s="128"/>
      <c r="D420" s="108"/>
      <c r="E420" s="107"/>
      <c r="F420" s="60"/>
      <c r="G420" s="62"/>
      <c r="H420" s="62"/>
      <c r="J420" s="305"/>
      <c r="K420" s="315"/>
      <c r="L420" s="305"/>
      <c r="M420" s="305"/>
      <c r="N420" s="305"/>
      <c r="O420" s="305"/>
      <c r="P420" s="305"/>
      <c r="Q420" s="305"/>
      <c r="R420" s="305"/>
    </row>
    <row r="421" spans="2:18" s="10" customFormat="1" x14ac:dyDescent="0.3">
      <c r="B421" s="63"/>
      <c r="C421" s="128" t="s">
        <v>217</v>
      </c>
      <c r="D421" s="108"/>
      <c r="E421" s="107"/>
      <c r="F421" s="60"/>
      <c r="G421" s="62"/>
      <c r="H421" s="62"/>
      <c r="J421" s="305"/>
      <c r="K421" s="315"/>
      <c r="L421" s="305"/>
      <c r="M421" s="305"/>
      <c r="N421" s="305"/>
      <c r="O421" s="305"/>
      <c r="P421" s="305"/>
      <c r="Q421" s="305"/>
      <c r="R421" s="305"/>
    </row>
    <row r="422" spans="2:18" s="10" customFormat="1" x14ac:dyDescent="0.3">
      <c r="B422" s="63"/>
      <c r="C422" s="128" t="s">
        <v>218</v>
      </c>
      <c r="D422" s="108"/>
      <c r="E422" s="107"/>
      <c r="F422" s="60"/>
      <c r="G422" s="62"/>
      <c r="H422" s="62"/>
      <c r="J422" s="305"/>
      <c r="K422" s="315"/>
      <c r="L422" s="305"/>
      <c r="M422" s="305"/>
      <c r="N422" s="305"/>
      <c r="O422" s="305"/>
      <c r="P422" s="305"/>
      <c r="Q422" s="305"/>
      <c r="R422" s="305"/>
    </row>
    <row r="423" spans="2:18" s="10" customFormat="1" x14ac:dyDescent="0.3">
      <c r="B423" s="63"/>
      <c r="C423" s="128" t="s">
        <v>219</v>
      </c>
      <c r="D423" s="108"/>
      <c r="E423" s="107"/>
      <c r="F423" s="60"/>
      <c r="G423" s="62"/>
      <c r="H423" s="62"/>
      <c r="J423" s="305"/>
      <c r="K423" s="315"/>
      <c r="L423" s="305"/>
      <c r="M423" s="305"/>
      <c r="N423" s="305"/>
      <c r="O423" s="305"/>
      <c r="P423" s="305"/>
      <c r="Q423" s="305"/>
      <c r="R423" s="305"/>
    </row>
    <row r="424" spans="2:18" s="10" customFormat="1" x14ac:dyDescent="0.3">
      <c r="B424" s="63"/>
      <c r="C424" s="128" t="s">
        <v>220</v>
      </c>
      <c r="D424" s="108"/>
      <c r="E424" s="107"/>
      <c r="F424" s="60"/>
      <c r="G424" s="62"/>
      <c r="H424" s="62"/>
      <c r="J424" s="305"/>
      <c r="K424" s="315"/>
      <c r="L424" s="305"/>
      <c r="M424" s="305"/>
      <c r="N424" s="305"/>
      <c r="O424" s="305"/>
      <c r="P424" s="305"/>
      <c r="Q424" s="305"/>
      <c r="R424" s="305"/>
    </row>
    <row r="425" spans="2:18" s="10" customFormat="1" x14ac:dyDescent="0.3">
      <c r="B425" s="63"/>
      <c r="C425" s="128" t="s">
        <v>221</v>
      </c>
      <c r="D425" s="108"/>
      <c r="E425" s="107"/>
      <c r="F425" s="60"/>
      <c r="G425" s="62"/>
      <c r="H425" s="62"/>
      <c r="J425" s="305"/>
      <c r="K425" s="315"/>
      <c r="L425" s="305"/>
      <c r="M425" s="305"/>
      <c r="N425" s="305"/>
      <c r="O425" s="305"/>
      <c r="P425" s="305"/>
      <c r="Q425" s="305"/>
      <c r="R425" s="305"/>
    </row>
    <row r="426" spans="2:18" s="10" customFormat="1" x14ac:dyDescent="0.3">
      <c r="B426" s="63"/>
      <c r="C426" s="128"/>
      <c r="D426" s="108"/>
      <c r="E426" s="107"/>
      <c r="F426" s="60"/>
      <c r="G426" s="62"/>
      <c r="H426" s="62"/>
      <c r="J426" s="305"/>
      <c r="K426" s="315"/>
      <c r="L426" s="305"/>
      <c r="M426" s="305"/>
      <c r="N426" s="305"/>
      <c r="O426" s="305"/>
      <c r="P426" s="305"/>
      <c r="Q426" s="305"/>
      <c r="R426" s="305"/>
    </row>
    <row r="427" spans="2:18" s="10" customFormat="1" ht="33" x14ac:dyDescent="0.3">
      <c r="B427" s="63"/>
      <c r="C427" s="19" t="s">
        <v>274</v>
      </c>
      <c r="D427" s="108"/>
      <c r="E427" s="107"/>
      <c r="F427" s="60"/>
      <c r="G427" s="62"/>
      <c r="H427" s="62"/>
      <c r="J427" s="305"/>
      <c r="K427" s="315"/>
      <c r="L427" s="305"/>
      <c r="M427" s="305"/>
      <c r="N427" s="305"/>
      <c r="O427" s="305"/>
      <c r="P427" s="305"/>
      <c r="Q427" s="305"/>
      <c r="R427" s="305"/>
    </row>
    <row r="428" spans="2:18" s="10" customFormat="1" x14ac:dyDescent="0.3">
      <c r="B428" s="63"/>
      <c r="C428" s="19"/>
      <c r="D428" s="108"/>
      <c r="E428" s="107"/>
      <c r="F428" s="60"/>
      <c r="G428" s="62"/>
      <c r="H428" s="62"/>
      <c r="J428" s="305"/>
      <c r="K428" s="315"/>
      <c r="L428" s="305"/>
      <c r="M428" s="305"/>
      <c r="N428" s="305"/>
      <c r="O428" s="305"/>
      <c r="P428" s="305"/>
      <c r="Q428" s="305"/>
      <c r="R428" s="305"/>
    </row>
    <row r="429" spans="2:18" s="10" customFormat="1" ht="49.5" x14ac:dyDescent="0.3">
      <c r="B429" s="63"/>
      <c r="C429" s="129" t="s">
        <v>275</v>
      </c>
      <c r="D429" s="76"/>
      <c r="E429" s="130"/>
      <c r="F429" s="76"/>
      <c r="G429" s="77"/>
      <c r="H429" s="78"/>
      <c r="J429" s="305"/>
      <c r="K429" s="315"/>
      <c r="L429" s="305"/>
      <c r="M429" s="305"/>
      <c r="N429" s="305"/>
      <c r="O429" s="305"/>
      <c r="P429" s="305"/>
      <c r="Q429" s="305"/>
      <c r="R429" s="305"/>
    </row>
    <row r="430" spans="2:18" s="10" customFormat="1" x14ac:dyDescent="0.3">
      <c r="B430" s="63"/>
      <c r="C430" s="129"/>
      <c r="D430" s="76"/>
      <c r="E430" s="130"/>
      <c r="F430" s="76"/>
      <c r="G430" s="77"/>
      <c r="H430" s="78"/>
      <c r="J430" s="305"/>
      <c r="K430" s="315"/>
      <c r="L430" s="305"/>
      <c r="M430" s="305"/>
      <c r="N430" s="305"/>
      <c r="O430" s="305"/>
      <c r="P430" s="305"/>
      <c r="Q430" s="305"/>
      <c r="R430" s="305"/>
    </row>
    <row r="431" spans="2:18" s="10" customFormat="1" x14ac:dyDescent="0.3">
      <c r="B431" s="63"/>
      <c r="C431" s="126"/>
      <c r="D431" s="76"/>
      <c r="E431" s="130"/>
      <c r="F431" s="76"/>
      <c r="G431" s="77"/>
      <c r="H431" s="78"/>
      <c r="J431" s="305"/>
      <c r="K431" s="315"/>
      <c r="L431" s="305"/>
      <c r="M431" s="305"/>
      <c r="N431" s="305"/>
      <c r="O431" s="305"/>
      <c r="P431" s="305"/>
      <c r="Q431" s="305"/>
      <c r="R431" s="305"/>
    </row>
    <row r="432" spans="2:18" s="10" customFormat="1" x14ac:dyDescent="0.3">
      <c r="B432" s="63"/>
      <c r="C432" s="131" t="s">
        <v>276</v>
      </c>
      <c r="D432" s="76"/>
      <c r="E432" s="130"/>
      <c r="F432" s="76"/>
      <c r="G432" s="77"/>
      <c r="H432" s="78"/>
      <c r="J432" s="305"/>
      <c r="K432" s="315"/>
      <c r="L432" s="305"/>
      <c r="M432" s="305"/>
      <c r="N432" s="305"/>
      <c r="O432" s="305"/>
      <c r="P432" s="305"/>
      <c r="Q432" s="305"/>
      <c r="R432" s="305"/>
    </row>
    <row r="433" spans="2:18" s="10" customFormat="1" x14ac:dyDescent="0.3">
      <c r="B433" s="63"/>
      <c r="C433" s="131"/>
      <c r="D433" s="76"/>
      <c r="E433" s="130"/>
      <c r="F433" s="76"/>
      <c r="G433" s="77"/>
      <c r="H433" s="78"/>
      <c r="J433" s="305"/>
      <c r="K433" s="315"/>
      <c r="L433" s="305"/>
      <c r="M433" s="305"/>
      <c r="N433" s="305"/>
      <c r="O433" s="305"/>
      <c r="P433" s="305"/>
      <c r="Q433" s="305"/>
      <c r="R433" s="305"/>
    </row>
    <row r="434" spans="2:18" s="10" customFormat="1" ht="132" x14ac:dyDescent="0.3">
      <c r="B434" s="63"/>
      <c r="C434" s="19" t="s">
        <v>758</v>
      </c>
      <c r="D434" s="76"/>
      <c r="E434" s="130"/>
      <c r="F434" s="78"/>
      <c r="G434" s="77"/>
      <c r="H434" s="77"/>
      <c r="J434" s="305"/>
      <c r="K434" s="315"/>
      <c r="L434" s="305"/>
      <c r="M434" s="305"/>
      <c r="N434" s="305"/>
      <c r="O434" s="305"/>
      <c r="P434" s="305"/>
      <c r="Q434" s="305"/>
      <c r="R434" s="305"/>
    </row>
    <row r="435" spans="2:18" s="10" customFormat="1" x14ac:dyDescent="0.3">
      <c r="B435" s="63"/>
      <c r="C435" s="122"/>
      <c r="D435" s="76"/>
      <c r="E435" s="130"/>
      <c r="F435" s="78"/>
      <c r="G435" s="77"/>
      <c r="H435" s="77"/>
      <c r="J435" s="305"/>
      <c r="K435" s="315"/>
      <c r="L435" s="305"/>
      <c r="M435" s="305"/>
      <c r="N435" s="305"/>
      <c r="O435" s="305"/>
      <c r="P435" s="305"/>
      <c r="Q435" s="305"/>
      <c r="R435" s="305"/>
    </row>
    <row r="436" spans="2:18" s="10" customFormat="1" ht="33" x14ac:dyDescent="0.3">
      <c r="B436" s="63"/>
      <c r="C436" s="122" t="s">
        <v>277</v>
      </c>
      <c r="D436" s="76"/>
      <c r="E436" s="130"/>
      <c r="F436" s="78"/>
      <c r="G436" s="77"/>
      <c r="H436" s="77"/>
      <c r="J436" s="305"/>
      <c r="K436" s="315"/>
      <c r="L436" s="305"/>
      <c r="M436" s="305"/>
      <c r="N436" s="305"/>
      <c r="O436" s="305"/>
      <c r="P436" s="305"/>
      <c r="Q436" s="305"/>
      <c r="R436" s="305"/>
    </row>
    <row r="437" spans="2:18" s="10" customFormat="1" x14ac:dyDescent="0.3">
      <c r="B437" s="63"/>
      <c r="C437" s="19"/>
      <c r="D437" s="76"/>
      <c r="E437" s="130"/>
      <c r="F437" s="78"/>
      <c r="G437" s="77"/>
      <c r="H437" s="77"/>
      <c r="J437" s="305"/>
      <c r="K437" s="315"/>
      <c r="L437" s="305"/>
      <c r="M437" s="305"/>
      <c r="N437" s="305"/>
      <c r="O437" s="305"/>
      <c r="P437" s="305"/>
      <c r="Q437" s="305"/>
      <c r="R437" s="305"/>
    </row>
    <row r="438" spans="2:18" s="10" customFormat="1" ht="33" x14ac:dyDescent="0.3">
      <c r="B438" s="63"/>
      <c r="C438" s="19" t="s">
        <v>768</v>
      </c>
      <c r="D438" s="76"/>
      <c r="E438" s="130"/>
      <c r="F438" s="78"/>
      <c r="G438" s="77"/>
      <c r="H438" s="77"/>
      <c r="J438" s="305"/>
      <c r="K438" s="315"/>
      <c r="L438" s="305"/>
      <c r="M438" s="305"/>
      <c r="N438" s="305"/>
      <c r="O438" s="305"/>
      <c r="P438" s="305"/>
      <c r="Q438" s="305"/>
      <c r="R438" s="305"/>
    </row>
    <row r="439" spans="2:18" s="10" customFormat="1" x14ac:dyDescent="0.3">
      <c r="B439" s="63"/>
      <c r="C439" s="128"/>
      <c r="D439" s="76"/>
      <c r="E439" s="130"/>
      <c r="F439" s="78"/>
      <c r="G439" s="77"/>
      <c r="H439" s="77"/>
      <c r="J439" s="305"/>
      <c r="K439" s="315"/>
      <c r="L439" s="305"/>
      <c r="M439" s="305"/>
      <c r="N439" s="305"/>
      <c r="O439" s="305"/>
      <c r="P439" s="305"/>
      <c r="Q439" s="305"/>
      <c r="R439" s="305"/>
    </row>
    <row r="440" spans="2:18" s="10" customFormat="1" ht="49.5" x14ac:dyDescent="0.3">
      <c r="B440" s="63"/>
      <c r="C440" s="19" t="s">
        <v>854</v>
      </c>
      <c r="D440" s="33"/>
      <c r="E440" s="127"/>
      <c r="F440" s="78"/>
      <c r="G440" s="77"/>
      <c r="H440" s="77"/>
      <c r="J440" s="305"/>
      <c r="K440" s="315"/>
      <c r="L440" s="305"/>
      <c r="M440" s="305"/>
      <c r="N440" s="305"/>
      <c r="O440" s="305"/>
      <c r="P440" s="305"/>
      <c r="Q440" s="305"/>
      <c r="R440" s="305"/>
    </row>
    <row r="441" spans="2:18" s="10" customFormat="1" x14ac:dyDescent="0.3">
      <c r="B441" s="63"/>
      <c r="C441" s="131" t="s">
        <v>278</v>
      </c>
      <c r="D441" s="33"/>
      <c r="E441" s="127"/>
      <c r="F441" s="78"/>
      <c r="G441" s="77"/>
      <c r="H441" s="77"/>
      <c r="J441" s="305"/>
      <c r="K441" s="315"/>
      <c r="L441" s="305"/>
      <c r="M441" s="305"/>
      <c r="N441" s="305"/>
      <c r="O441" s="305"/>
      <c r="P441" s="305"/>
      <c r="Q441" s="305"/>
      <c r="R441" s="305"/>
    </row>
    <row r="442" spans="2:18" s="10" customFormat="1" x14ac:dyDescent="0.3">
      <c r="B442" s="63"/>
      <c r="C442" s="126"/>
      <c r="D442" s="33"/>
      <c r="E442" s="127"/>
      <c r="F442" s="78"/>
      <c r="G442" s="77"/>
      <c r="H442" s="77"/>
      <c r="J442" s="305"/>
      <c r="K442" s="315"/>
      <c r="L442" s="305"/>
      <c r="M442" s="305"/>
      <c r="N442" s="305"/>
      <c r="O442" s="305"/>
      <c r="P442" s="305"/>
      <c r="Q442" s="305"/>
      <c r="R442" s="305"/>
    </row>
    <row r="443" spans="2:18" s="10" customFormat="1" ht="181.5" x14ac:dyDescent="0.3">
      <c r="B443" s="63"/>
      <c r="C443" s="126" t="s">
        <v>769</v>
      </c>
      <c r="D443" s="33"/>
      <c r="E443" s="127"/>
      <c r="F443" s="78"/>
      <c r="G443" s="77"/>
      <c r="H443" s="77"/>
      <c r="J443" s="305"/>
      <c r="K443" s="315"/>
      <c r="L443" s="305"/>
      <c r="M443" s="305"/>
      <c r="N443" s="305"/>
      <c r="O443" s="305"/>
      <c r="P443" s="305"/>
      <c r="Q443" s="305"/>
      <c r="R443" s="305"/>
    </row>
    <row r="444" spans="2:18" s="10" customFormat="1" x14ac:dyDescent="0.3">
      <c r="B444" s="63"/>
      <c r="C444" s="126"/>
      <c r="D444" s="33"/>
      <c r="E444" s="127"/>
      <c r="F444" s="78"/>
      <c r="G444" s="77"/>
      <c r="H444" s="77"/>
      <c r="J444" s="305"/>
      <c r="K444" s="315"/>
      <c r="L444" s="305"/>
      <c r="M444" s="305"/>
      <c r="N444" s="305"/>
      <c r="O444" s="305"/>
      <c r="P444" s="305"/>
      <c r="Q444" s="305"/>
      <c r="R444" s="305"/>
    </row>
    <row r="445" spans="2:18" s="10" customFormat="1" ht="33" x14ac:dyDescent="0.3">
      <c r="B445" s="63"/>
      <c r="C445" s="126" t="s">
        <v>223</v>
      </c>
      <c r="D445" s="33"/>
      <c r="E445" s="127"/>
      <c r="F445" s="78"/>
      <c r="G445" s="77"/>
      <c r="H445" s="77"/>
      <c r="J445" s="305"/>
      <c r="K445" s="315"/>
      <c r="L445" s="305"/>
      <c r="M445" s="305"/>
      <c r="N445" s="305"/>
      <c r="O445" s="305"/>
      <c r="P445" s="305"/>
      <c r="Q445" s="305"/>
      <c r="R445" s="305"/>
    </row>
    <row r="446" spans="2:18" s="10" customFormat="1" x14ac:dyDescent="0.3">
      <c r="B446" s="63"/>
      <c r="C446" s="126"/>
      <c r="D446" s="33"/>
      <c r="E446" s="127"/>
      <c r="F446" s="78"/>
      <c r="G446" s="77"/>
      <c r="H446" s="77"/>
      <c r="J446" s="305"/>
      <c r="K446" s="315"/>
      <c r="L446" s="305"/>
      <c r="M446" s="305"/>
      <c r="N446" s="305"/>
      <c r="O446" s="305"/>
      <c r="P446" s="305"/>
      <c r="Q446" s="305"/>
      <c r="R446" s="305"/>
    </row>
    <row r="447" spans="2:18" s="10" customFormat="1" x14ac:dyDescent="0.3">
      <c r="B447" s="63"/>
      <c r="C447" s="126"/>
      <c r="D447" s="33"/>
      <c r="E447" s="127"/>
      <c r="F447" s="78"/>
      <c r="G447" s="77"/>
      <c r="H447" s="77"/>
      <c r="J447" s="305"/>
      <c r="K447" s="315"/>
      <c r="L447" s="305"/>
      <c r="M447" s="305"/>
      <c r="N447" s="305"/>
      <c r="O447" s="305"/>
      <c r="P447" s="305"/>
      <c r="Q447" s="305"/>
      <c r="R447" s="305"/>
    </row>
    <row r="448" spans="2:18" s="10" customFormat="1" x14ac:dyDescent="0.3">
      <c r="B448" s="63"/>
      <c r="C448" s="131" t="s">
        <v>279</v>
      </c>
      <c r="D448" s="33"/>
      <c r="E448" s="127"/>
      <c r="F448" s="78"/>
      <c r="G448" s="77"/>
      <c r="H448" s="77"/>
      <c r="J448" s="305"/>
      <c r="K448" s="315"/>
      <c r="L448" s="305"/>
      <c r="M448" s="305"/>
      <c r="N448" s="305"/>
      <c r="O448" s="305"/>
      <c r="P448" s="305"/>
      <c r="Q448" s="305"/>
      <c r="R448" s="305"/>
    </row>
    <row r="449" spans="2:18" s="10" customFormat="1" x14ac:dyDescent="0.3">
      <c r="B449" s="63"/>
      <c r="C449" s="126"/>
      <c r="D449" s="33"/>
      <c r="E449" s="127"/>
      <c r="F449" s="78"/>
      <c r="G449" s="77"/>
      <c r="H449" s="77"/>
      <c r="J449" s="305"/>
      <c r="K449" s="315"/>
      <c r="L449" s="305"/>
      <c r="M449" s="305"/>
      <c r="N449" s="305"/>
      <c r="O449" s="305"/>
      <c r="P449" s="305"/>
      <c r="Q449" s="305"/>
      <c r="R449" s="305"/>
    </row>
    <row r="450" spans="2:18" s="10" customFormat="1" ht="231" x14ac:dyDescent="0.3">
      <c r="B450" s="63"/>
      <c r="C450" s="133" t="s">
        <v>282</v>
      </c>
      <c r="D450" s="33"/>
      <c r="E450" s="127"/>
      <c r="F450" s="78"/>
      <c r="G450" s="77"/>
      <c r="H450" s="77"/>
      <c r="J450" s="305"/>
      <c r="K450" s="315"/>
      <c r="L450" s="305"/>
      <c r="M450" s="305"/>
      <c r="N450" s="305"/>
      <c r="O450" s="305"/>
      <c r="P450" s="305"/>
      <c r="Q450" s="305"/>
      <c r="R450" s="305"/>
    </row>
    <row r="451" spans="2:18" s="10" customFormat="1" x14ac:dyDescent="0.3">
      <c r="B451" s="63"/>
      <c r="C451" s="126"/>
      <c r="D451" s="33"/>
      <c r="E451" s="127"/>
      <c r="F451" s="78"/>
      <c r="G451" s="77"/>
      <c r="H451" s="77"/>
      <c r="J451" s="305"/>
      <c r="K451" s="315"/>
      <c r="L451" s="305"/>
      <c r="M451" s="305"/>
      <c r="N451" s="305"/>
      <c r="O451" s="305"/>
      <c r="P451" s="305"/>
      <c r="Q451" s="305"/>
      <c r="R451" s="305"/>
    </row>
    <row r="452" spans="2:18" s="10" customFormat="1" ht="66" x14ac:dyDescent="0.3">
      <c r="B452" s="63"/>
      <c r="C452" s="126" t="s">
        <v>770</v>
      </c>
      <c r="D452" s="33"/>
      <c r="E452" s="127"/>
      <c r="F452" s="78"/>
      <c r="G452" s="77"/>
      <c r="H452" s="77"/>
      <c r="J452" s="305"/>
      <c r="K452" s="315"/>
      <c r="L452" s="305"/>
      <c r="M452" s="305"/>
      <c r="N452" s="305"/>
      <c r="O452" s="305"/>
      <c r="P452" s="305"/>
      <c r="Q452" s="305"/>
      <c r="R452" s="305"/>
    </row>
    <row r="453" spans="2:18" s="10" customFormat="1" x14ac:dyDescent="0.3">
      <c r="B453" s="63"/>
      <c r="C453" s="126"/>
      <c r="D453" s="33"/>
      <c r="E453" s="127"/>
      <c r="F453" s="78"/>
      <c r="G453" s="77"/>
      <c r="H453" s="77"/>
      <c r="J453" s="305"/>
      <c r="K453" s="315"/>
      <c r="L453" s="305"/>
      <c r="M453" s="305"/>
      <c r="N453" s="305"/>
      <c r="O453" s="305"/>
      <c r="P453" s="305"/>
      <c r="Q453" s="305"/>
      <c r="R453" s="305"/>
    </row>
    <row r="454" spans="2:18" s="10" customFormat="1" ht="49.5" x14ac:dyDescent="0.3">
      <c r="B454" s="63"/>
      <c r="C454" s="277" t="s">
        <v>283</v>
      </c>
      <c r="D454" s="33"/>
      <c r="E454" s="127"/>
      <c r="F454" s="78"/>
      <c r="G454" s="77"/>
      <c r="H454" s="77"/>
      <c r="J454" s="305"/>
      <c r="K454" s="315"/>
      <c r="L454" s="305"/>
      <c r="M454" s="305"/>
      <c r="N454" s="305"/>
      <c r="O454" s="305"/>
      <c r="P454" s="305"/>
      <c r="Q454" s="305"/>
      <c r="R454" s="305"/>
    </row>
    <row r="455" spans="2:18" s="10" customFormat="1" x14ac:dyDescent="0.3">
      <c r="B455" s="63"/>
      <c r="C455" s="126"/>
      <c r="D455" s="33"/>
      <c r="E455" s="132"/>
      <c r="F455" s="78"/>
      <c r="G455" s="77"/>
      <c r="H455" s="77"/>
      <c r="J455" s="305"/>
      <c r="K455" s="315"/>
      <c r="L455" s="305"/>
      <c r="M455" s="305"/>
      <c r="N455" s="305"/>
      <c r="O455" s="305"/>
      <c r="P455" s="305"/>
      <c r="Q455" s="305"/>
      <c r="R455" s="305"/>
    </row>
    <row r="456" spans="2:18" s="10" customFormat="1" ht="49.5" x14ac:dyDescent="0.3">
      <c r="B456" s="63"/>
      <c r="C456" s="126" t="s">
        <v>280</v>
      </c>
      <c r="D456" s="33"/>
      <c r="E456" s="127"/>
      <c r="F456" s="78"/>
      <c r="G456" s="77"/>
      <c r="H456" s="77"/>
      <c r="J456" s="305"/>
      <c r="K456" s="315"/>
      <c r="L456" s="305"/>
      <c r="M456" s="305"/>
      <c r="N456" s="305"/>
      <c r="O456" s="305"/>
      <c r="P456" s="305"/>
      <c r="Q456" s="305"/>
      <c r="R456" s="305"/>
    </row>
    <row r="457" spans="2:18" s="10" customFormat="1" x14ac:dyDescent="0.3">
      <c r="B457" s="63"/>
      <c r="C457" s="126"/>
      <c r="D457" s="33"/>
      <c r="E457" s="127"/>
      <c r="F457" s="78"/>
      <c r="G457" s="77"/>
      <c r="H457" s="77"/>
      <c r="J457" s="305"/>
      <c r="K457" s="315"/>
      <c r="L457" s="305"/>
      <c r="M457" s="305"/>
      <c r="N457" s="305"/>
      <c r="O457" s="305"/>
      <c r="P457" s="305"/>
      <c r="Q457" s="305"/>
      <c r="R457" s="305"/>
    </row>
    <row r="458" spans="2:18" s="10" customFormat="1" ht="33" x14ac:dyDescent="0.3">
      <c r="B458" s="63"/>
      <c r="C458" s="126" t="s">
        <v>281</v>
      </c>
      <c r="D458" s="33"/>
      <c r="E458" s="127"/>
      <c r="F458" s="78"/>
      <c r="G458" s="77"/>
      <c r="H458" s="77"/>
      <c r="J458" s="305"/>
      <c r="K458" s="315"/>
      <c r="L458" s="305"/>
      <c r="M458" s="305"/>
      <c r="N458" s="305"/>
      <c r="O458" s="305"/>
      <c r="P458" s="305"/>
      <c r="Q458" s="305"/>
      <c r="R458" s="305"/>
    </row>
    <row r="459" spans="2:18" s="10" customFormat="1" x14ac:dyDescent="0.3">
      <c r="B459" s="63"/>
      <c r="C459" s="126"/>
      <c r="D459" s="33"/>
      <c r="E459" s="127"/>
      <c r="F459" s="78"/>
      <c r="G459" s="77"/>
      <c r="H459" s="77"/>
      <c r="J459" s="305"/>
      <c r="K459" s="315"/>
      <c r="L459" s="305"/>
      <c r="M459" s="305"/>
      <c r="N459" s="305"/>
      <c r="O459" s="305"/>
      <c r="P459" s="305"/>
      <c r="Q459" s="305"/>
      <c r="R459" s="305"/>
    </row>
    <row r="460" spans="2:18" s="10" customFormat="1" ht="33" x14ac:dyDescent="0.3">
      <c r="B460" s="63"/>
      <c r="C460" s="277" t="s">
        <v>284</v>
      </c>
      <c r="D460" s="33"/>
      <c r="E460" s="127"/>
      <c r="F460" s="78"/>
      <c r="G460" s="77"/>
      <c r="H460" s="77"/>
      <c r="J460" s="305"/>
      <c r="K460" s="315"/>
      <c r="L460" s="305"/>
      <c r="M460" s="305"/>
      <c r="N460" s="305"/>
      <c r="O460" s="305"/>
      <c r="P460" s="305"/>
      <c r="Q460" s="305"/>
      <c r="R460" s="305"/>
    </row>
    <row r="461" spans="2:18" s="10" customFormat="1" x14ac:dyDescent="0.3">
      <c r="B461" s="63"/>
      <c r="C461" s="126"/>
      <c r="D461" s="33"/>
      <c r="E461" s="127"/>
      <c r="F461" s="78"/>
      <c r="G461" s="77"/>
      <c r="H461" s="77"/>
      <c r="J461" s="305"/>
      <c r="K461" s="315"/>
      <c r="L461" s="305"/>
      <c r="M461" s="305"/>
      <c r="N461" s="305"/>
      <c r="O461" s="305"/>
      <c r="P461" s="305"/>
      <c r="Q461" s="305"/>
      <c r="R461" s="305"/>
    </row>
    <row r="462" spans="2:18" s="10" customFormat="1" x14ac:dyDescent="0.3">
      <c r="B462" s="63"/>
      <c r="C462" s="126"/>
      <c r="D462" s="33"/>
      <c r="E462" s="127"/>
      <c r="F462" s="78"/>
      <c r="G462" s="77"/>
      <c r="H462" s="77"/>
      <c r="J462" s="305"/>
      <c r="K462" s="315"/>
      <c r="L462" s="305"/>
      <c r="M462" s="305"/>
      <c r="N462" s="305"/>
      <c r="O462" s="305"/>
      <c r="P462" s="305"/>
      <c r="Q462" s="305"/>
      <c r="R462" s="305"/>
    </row>
    <row r="463" spans="2:18" s="10" customFormat="1" x14ac:dyDescent="0.3">
      <c r="B463" s="210" t="s">
        <v>225</v>
      </c>
      <c r="C463" s="285" t="s">
        <v>870</v>
      </c>
      <c r="D463" s="210"/>
      <c r="E463" s="210"/>
      <c r="F463" s="376"/>
      <c r="G463"/>
      <c r="H463" s="386"/>
      <c r="J463" s="305"/>
      <c r="K463" s="315"/>
      <c r="L463" s="305"/>
      <c r="M463" s="305"/>
      <c r="N463" s="305"/>
      <c r="O463" s="305"/>
      <c r="P463" s="305"/>
      <c r="Q463" s="305"/>
      <c r="R463" s="305"/>
    </row>
    <row r="464" spans="2:18" s="10" customFormat="1" x14ac:dyDescent="0.3">
      <c r="B464" s="63"/>
      <c r="C464" s="126"/>
      <c r="D464" s="76"/>
      <c r="E464" s="130"/>
      <c r="F464" s="78"/>
      <c r="G464" s="77"/>
      <c r="H464" s="77"/>
      <c r="J464" s="305"/>
      <c r="K464" s="331"/>
      <c r="L464" s="332"/>
      <c r="M464" s="305"/>
      <c r="N464" s="305"/>
      <c r="O464" s="305"/>
      <c r="P464" s="305"/>
      <c r="Q464" s="305"/>
      <c r="R464" s="305"/>
    </row>
    <row r="465" spans="2:20" s="10" customFormat="1" ht="82.5" x14ac:dyDescent="0.3">
      <c r="B465" s="134" t="s">
        <v>226</v>
      </c>
      <c r="C465" s="12" t="s">
        <v>771</v>
      </c>
      <c r="D465" s="76"/>
      <c r="E465" s="130"/>
      <c r="F465" s="78"/>
      <c r="G465" s="77"/>
      <c r="H465" s="77"/>
      <c r="J465" s="305"/>
      <c r="K465" s="315"/>
      <c r="L465" s="305"/>
      <c r="M465" s="305"/>
      <c r="N465" s="305"/>
      <c r="O465" s="305"/>
      <c r="P465" s="305"/>
      <c r="Q465" s="305"/>
      <c r="R465" s="305"/>
    </row>
    <row r="466" spans="2:20" s="10" customFormat="1" x14ac:dyDescent="0.3">
      <c r="B466" s="134"/>
      <c r="C466" s="12"/>
      <c r="D466" s="76"/>
      <c r="E466" s="130"/>
      <c r="F466" s="78"/>
      <c r="G466" s="77"/>
      <c r="H466" s="77"/>
      <c r="J466" s="305"/>
      <c r="K466" s="315"/>
      <c r="L466" s="305"/>
      <c r="M466" s="305"/>
      <c r="N466" s="305"/>
      <c r="O466" s="305"/>
      <c r="P466" s="305"/>
      <c r="Q466" s="305"/>
      <c r="R466" s="305"/>
    </row>
    <row r="467" spans="2:20" s="10" customFormat="1" x14ac:dyDescent="0.3">
      <c r="B467" s="7"/>
      <c r="C467" s="64" t="s">
        <v>24</v>
      </c>
      <c r="D467" s="66"/>
      <c r="E467" s="98"/>
      <c r="F467" s="72"/>
      <c r="G467" s="38">
        <v>90</v>
      </c>
      <c r="H467" s="45">
        <f>E467*F467</f>
        <v>0</v>
      </c>
      <c r="J467" s="305"/>
      <c r="K467" s="315"/>
      <c r="L467" s="305"/>
      <c r="M467" s="305"/>
      <c r="N467" s="305"/>
      <c r="O467" s="305"/>
      <c r="P467" s="305"/>
      <c r="Q467" s="305"/>
      <c r="R467" s="305"/>
    </row>
    <row r="468" spans="2:20" s="10" customFormat="1" x14ac:dyDescent="0.3">
      <c r="B468" s="7"/>
      <c r="C468" s="64"/>
      <c r="D468" s="66"/>
      <c r="E468" s="98"/>
      <c r="F468" s="72"/>
      <c r="G468" s="38"/>
      <c r="H468" s="45"/>
      <c r="J468" s="305"/>
      <c r="K468" s="315"/>
      <c r="L468" s="305"/>
      <c r="M468" s="305"/>
      <c r="N468" s="305"/>
      <c r="O468" s="305"/>
      <c r="P468" s="305"/>
      <c r="Q468" s="305"/>
      <c r="R468" s="305"/>
    </row>
    <row r="469" spans="2:20" s="10" customFormat="1" x14ac:dyDescent="0.3">
      <c r="B469" s="7"/>
      <c r="C469" s="64" t="s">
        <v>637</v>
      </c>
      <c r="D469" s="66" t="s">
        <v>28</v>
      </c>
      <c r="E469" s="248">
        <v>13376</v>
      </c>
      <c r="F469" s="81"/>
      <c r="G469" s="38">
        <v>90</v>
      </c>
      <c r="H469" s="369">
        <f>E469*F469</f>
        <v>0</v>
      </c>
      <c r="J469" s="305"/>
      <c r="K469" s="305"/>
      <c r="L469" s="305"/>
      <c r="M469" s="305"/>
      <c r="N469" s="305"/>
      <c r="O469" s="305"/>
      <c r="P469" s="305"/>
      <c r="Q469" s="305"/>
      <c r="R469" s="305"/>
    </row>
    <row r="470" spans="2:20" s="10" customFormat="1" x14ac:dyDescent="0.3">
      <c r="B470" s="7"/>
      <c r="C470" s="241"/>
      <c r="D470" s="66"/>
      <c r="E470" s="97"/>
      <c r="F470" s="72"/>
      <c r="G470" s="38"/>
      <c r="H470" s="45"/>
      <c r="J470" s="305"/>
      <c r="K470" s="305"/>
      <c r="L470" s="305"/>
      <c r="M470" s="305"/>
      <c r="N470" s="305"/>
      <c r="O470" s="305"/>
      <c r="P470" s="305"/>
      <c r="Q470" s="305"/>
      <c r="R470" s="305"/>
    </row>
    <row r="471" spans="2:20" s="10" customFormat="1" x14ac:dyDescent="0.3">
      <c r="B471" s="7"/>
      <c r="C471" s="64" t="s">
        <v>641</v>
      </c>
      <c r="D471" s="66" t="s">
        <v>28</v>
      </c>
      <c r="E471" s="248">
        <v>3582</v>
      </c>
      <c r="F471" s="81"/>
      <c r="G471" s="38">
        <v>90</v>
      </c>
      <c r="H471" s="369">
        <f>E471*F471</f>
        <v>0</v>
      </c>
      <c r="J471" s="305"/>
      <c r="K471" s="305"/>
      <c r="L471" s="305"/>
      <c r="M471" s="305"/>
      <c r="N471" s="305"/>
      <c r="O471" s="305"/>
      <c r="P471" s="305"/>
      <c r="Q471" s="305"/>
      <c r="R471" s="305"/>
    </row>
    <row r="472" spans="2:20" s="10" customFormat="1" x14ac:dyDescent="0.3">
      <c r="B472" s="7"/>
      <c r="C472" s="242"/>
      <c r="D472" s="239"/>
      <c r="E472" s="239"/>
      <c r="F472" s="377"/>
      <c r="G472" s="239"/>
      <c r="H472" s="388"/>
      <c r="J472" s="305"/>
      <c r="K472" s="305"/>
      <c r="L472" s="305"/>
      <c r="M472" s="305"/>
      <c r="N472" s="305"/>
      <c r="O472" s="305"/>
      <c r="P472" s="305"/>
      <c r="Q472" s="305"/>
      <c r="R472" s="305"/>
    </row>
    <row r="473" spans="2:20" s="10" customFormat="1" x14ac:dyDescent="0.3">
      <c r="B473" s="7"/>
      <c r="C473" s="64" t="s">
        <v>640</v>
      </c>
      <c r="D473" s="66" t="s">
        <v>28</v>
      </c>
      <c r="E473" s="248">
        <v>859</v>
      </c>
      <c r="F473" s="81"/>
      <c r="G473" s="38">
        <v>90</v>
      </c>
      <c r="H473" s="369">
        <f>E473*F473</f>
        <v>0</v>
      </c>
      <c r="J473" s="305"/>
      <c r="K473" s="305"/>
      <c r="L473" s="305"/>
      <c r="M473" s="305"/>
      <c r="N473" s="305"/>
      <c r="O473" s="305"/>
      <c r="P473" s="305"/>
      <c r="Q473" s="305"/>
      <c r="R473" s="305"/>
    </row>
    <row r="474" spans="2:20" s="10" customFormat="1" x14ac:dyDescent="0.3">
      <c r="B474" s="7"/>
      <c r="C474" s="242"/>
      <c r="D474" s="66"/>
      <c r="E474" s="97"/>
      <c r="F474" s="72"/>
      <c r="G474" s="38"/>
      <c r="H474" s="45"/>
      <c r="J474" s="305"/>
      <c r="K474" s="305"/>
      <c r="L474" s="305"/>
      <c r="M474" s="305"/>
      <c r="N474" s="305"/>
      <c r="O474" s="305"/>
      <c r="P474" s="305"/>
      <c r="Q474" s="305"/>
      <c r="R474" s="305"/>
    </row>
    <row r="475" spans="2:20" s="10" customFormat="1" x14ac:dyDescent="0.3">
      <c r="B475" s="7"/>
      <c r="C475" s="242"/>
      <c r="D475" s="66"/>
      <c r="E475" s="97"/>
      <c r="F475" s="72"/>
      <c r="G475" s="38"/>
      <c r="H475" s="45"/>
      <c r="J475" s="305"/>
      <c r="K475" s="305"/>
      <c r="L475" s="305"/>
      <c r="M475" s="305"/>
      <c r="N475" s="305"/>
      <c r="O475" s="305"/>
      <c r="P475" s="305"/>
      <c r="Q475" s="305"/>
      <c r="R475" s="305"/>
    </row>
    <row r="476" spans="2:20" s="10" customFormat="1" x14ac:dyDescent="0.3">
      <c r="B476" s="63" t="s">
        <v>227</v>
      </c>
      <c r="C476" s="126" t="s">
        <v>285</v>
      </c>
      <c r="D476" s="76"/>
      <c r="E476" s="130"/>
      <c r="F476" s="78"/>
      <c r="G476" s="77"/>
      <c r="H476" s="77"/>
      <c r="J476" s="305"/>
      <c r="K476" s="305"/>
      <c r="L476" s="305"/>
      <c r="M476" s="305"/>
      <c r="N476" s="305"/>
      <c r="O476" s="305"/>
      <c r="P476" s="305"/>
      <c r="Q476" s="305"/>
      <c r="R476" s="305"/>
    </row>
    <row r="477" spans="2:20" s="10" customFormat="1" x14ac:dyDescent="0.3">
      <c r="B477" s="63"/>
      <c r="C477" s="126"/>
      <c r="D477" s="76"/>
      <c r="E477" s="130"/>
      <c r="F477" s="78"/>
      <c r="G477" s="77"/>
      <c r="H477" s="77"/>
      <c r="J477" s="305"/>
      <c r="K477" s="305"/>
      <c r="L477" s="305"/>
      <c r="M477" s="305"/>
      <c r="N477" s="305"/>
      <c r="O477" s="305"/>
      <c r="P477" s="305"/>
      <c r="Q477" s="305"/>
      <c r="R477" s="305"/>
    </row>
    <row r="478" spans="2:20" s="10" customFormat="1" ht="99" x14ac:dyDescent="0.3">
      <c r="B478" s="63"/>
      <c r="C478" s="19" t="s">
        <v>224</v>
      </c>
      <c r="D478" s="76"/>
      <c r="E478" s="130"/>
      <c r="F478" s="78"/>
      <c r="G478" s="77"/>
      <c r="H478" s="77"/>
      <c r="J478" s="305"/>
      <c r="K478" s="305"/>
      <c r="L478" s="305"/>
      <c r="M478" s="305"/>
      <c r="N478" s="305"/>
      <c r="O478" s="305"/>
      <c r="P478" s="305"/>
      <c r="Q478" s="305"/>
      <c r="R478" s="318"/>
      <c r="S478" s="67"/>
      <c r="T478" s="67"/>
    </row>
    <row r="479" spans="2:20" s="10" customFormat="1" x14ac:dyDescent="0.3">
      <c r="B479" s="7"/>
      <c r="C479" s="64" t="s">
        <v>24</v>
      </c>
      <c r="D479" s="66"/>
      <c r="E479" s="107"/>
      <c r="F479" s="72"/>
      <c r="G479" s="38">
        <v>90</v>
      </c>
      <c r="H479" s="45">
        <f>E479*F479</f>
        <v>0</v>
      </c>
      <c r="J479" s="305"/>
      <c r="K479" s="305"/>
      <c r="L479" s="305"/>
      <c r="M479" s="305"/>
      <c r="N479" s="305"/>
      <c r="O479" s="305"/>
      <c r="P479" s="305"/>
      <c r="Q479" s="305"/>
      <c r="R479" s="305"/>
    </row>
    <row r="480" spans="2:20" s="10" customFormat="1" x14ac:dyDescent="0.3">
      <c r="B480" s="7"/>
      <c r="C480" s="64" t="s">
        <v>637</v>
      </c>
      <c r="D480" s="66" t="s">
        <v>28</v>
      </c>
      <c r="E480" s="98">
        <v>13376</v>
      </c>
      <c r="F480" s="81"/>
      <c r="G480" s="38">
        <v>90</v>
      </c>
      <c r="H480" s="369">
        <f>E480*F480</f>
        <v>0</v>
      </c>
      <c r="J480" s="305"/>
      <c r="K480" s="305"/>
      <c r="L480" s="305"/>
      <c r="M480" s="305"/>
      <c r="N480" s="305"/>
      <c r="O480" s="305"/>
      <c r="P480" s="305"/>
      <c r="Q480" s="305"/>
      <c r="R480" s="305"/>
    </row>
    <row r="481" spans="1:22" s="10" customFormat="1" x14ac:dyDescent="0.3">
      <c r="B481" s="7"/>
      <c r="C481" s="64" t="s">
        <v>641</v>
      </c>
      <c r="D481" s="66" t="s">
        <v>28</v>
      </c>
      <c r="E481" s="98">
        <v>3582</v>
      </c>
      <c r="F481" s="81"/>
      <c r="G481" s="38">
        <v>90</v>
      </c>
      <c r="H481" s="369">
        <f>E481*F481</f>
        <v>0</v>
      </c>
      <c r="J481" s="305"/>
      <c r="K481" s="305"/>
      <c r="L481" s="305"/>
      <c r="M481" s="305"/>
      <c r="N481" s="305"/>
      <c r="O481" s="305"/>
      <c r="P481" s="305"/>
      <c r="Q481" s="305"/>
      <c r="R481" s="305"/>
    </row>
    <row r="482" spans="1:22" s="10" customFormat="1" x14ac:dyDescent="0.3">
      <c r="B482" s="7"/>
      <c r="C482" s="64" t="s">
        <v>640</v>
      </c>
      <c r="D482" s="66" t="s">
        <v>28</v>
      </c>
      <c r="E482" s="98">
        <v>859</v>
      </c>
      <c r="F482" s="81"/>
      <c r="G482" s="38">
        <v>90</v>
      </c>
      <c r="H482" s="369">
        <f>E482*F482</f>
        <v>0</v>
      </c>
      <c r="J482" s="305"/>
      <c r="K482" s="305"/>
      <c r="L482" s="305"/>
      <c r="M482" s="305"/>
      <c r="N482" s="305"/>
      <c r="O482" s="305"/>
      <c r="P482" s="305"/>
      <c r="Q482" s="305"/>
      <c r="R482" s="305"/>
    </row>
    <row r="483" spans="1:22" s="10" customFormat="1" x14ac:dyDescent="0.3">
      <c r="B483" s="7"/>
      <c r="F483" s="253"/>
      <c r="H483" s="45"/>
      <c r="J483" s="305"/>
      <c r="K483" s="305"/>
      <c r="L483" s="333"/>
      <c r="M483" s="333"/>
      <c r="N483" s="333"/>
      <c r="O483" s="333"/>
      <c r="P483" s="305"/>
      <c r="Q483" s="305"/>
      <c r="R483" s="305"/>
      <c r="V483"/>
    </row>
    <row r="484" spans="1:22" x14ac:dyDescent="0.3">
      <c r="A484" s="7"/>
      <c r="B484" s="4"/>
      <c r="C484" s="14"/>
      <c r="D484" s="152"/>
      <c r="E484" s="216"/>
      <c r="F484" s="152"/>
      <c r="H484" s="386"/>
      <c r="J484" s="304"/>
      <c r="K484" s="314"/>
      <c r="L484" s="333"/>
      <c r="M484" s="333"/>
      <c r="N484" s="333"/>
      <c r="O484" s="333"/>
      <c r="P484" s="305"/>
      <c r="Q484" s="304"/>
      <c r="R484" s="304"/>
    </row>
    <row r="485" spans="1:22" ht="33" x14ac:dyDescent="0.3">
      <c r="A485" s="7"/>
      <c r="B485" s="135" t="s">
        <v>228</v>
      </c>
      <c r="C485" s="126" t="s">
        <v>287</v>
      </c>
      <c r="D485" s="33"/>
      <c r="E485" s="127"/>
      <c r="F485" s="78"/>
      <c r="G485" s="77"/>
      <c r="H485" s="77"/>
      <c r="I485" s="10"/>
      <c r="J485" s="305"/>
      <c r="K485" s="314"/>
      <c r="L485" s="333"/>
      <c r="M485" s="333"/>
      <c r="N485" s="333"/>
      <c r="O485" s="304"/>
      <c r="P485" s="304"/>
      <c r="Q485" s="304"/>
      <c r="R485" s="304"/>
      <c r="U485" s="247"/>
    </row>
    <row r="486" spans="1:22" x14ac:dyDescent="0.3">
      <c r="A486" s="7"/>
      <c r="B486" s="135"/>
      <c r="C486" s="126"/>
      <c r="D486" s="33"/>
      <c r="E486" s="127"/>
      <c r="F486" s="78"/>
      <c r="G486" s="77"/>
      <c r="H486" s="77"/>
      <c r="I486" s="10"/>
      <c r="J486" s="305"/>
      <c r="K486" s="314"/>
      <c r="L486" s="333"/>
      <c r="M486" s="333"/>
      <c r="N486" s="333"/>
      <c r="O486" s="304"/>
      <c r="P486" s="304"/>
      <c r="Q486" s="304"/>
      <c r="R486" s="304"/>
      <c r="U486" s="247"/>
    </row>
    <row r="487" spans="1:22" s="10" customFormat="1" ht="49.5" x14ac:dyDescent="0.3">
      <c r="B487" s="63"/>
      <c r="C487" s="17" t="s">
        <v>701</v>
      </c>
      <c r="D487" s="33"/>
      <c r="E487" s="127"/>
      <c r="F487" s="78"/>
      <c r="G487" s="77"/>
      <c r="H487" s="77"/>
      <c r="J487" s="305"/>
      <c r="K487" s="305"/>
      <c r="L487" s="333"/>
      <c r="M487" s="333"/>
      <c r="N487" s="304"/>
      <c r="O487" s="304"/>
      <c r="P487" s="304"/>
      <c r="Q487" s="305"/>
      <c r="R487" s="305"/>
      <c r="T487" s="247"/>
      <c r="U487" s="247"/>
    </row>
    <row r="488" spans="1:22" s="10" customFormat="1" x14ac:dyDescent="0.3">
      <c r="B488" s="63" t="s">
        <v>286</v>
      </c>
      <c r="C488" s="93" t="s">
        <v>643</v>
      </c>
      <c r="D488" s="97" t="s">
        <v>25</v>
      </c>
      <c r="E488" s="14">
        <v>1115</v>
      </c>
      <c r="F488" s="81"/>
      <c r="G488" s="38">
        <v>90</v>
      </c>
      <c r="H488" s="369">
        <f>E488*F488</f>
        <v>0</v>
      </c>
      <c r="J488" s="334"/>
      <c r="K488" s="305"/>
      <c r="L488" s="333"/>
      <c r="M488" s="333"/>
      <c r="N488" s="305"/>
      <c r="O488" s="305"/>
      <c r="P488" s="305"/>
      <c r="Q488" s="305"/>
      <c r="R488" s="305"/>
      <c r="T488" s="247"/>
      <c r="U488" s="247"/>
    </row>
    <row r="489" spans="1:22" s="10" customFormat="1" x14ac:dyDescent="0.3">
      <c r="B489" s="63"/>
      <c r="C489" s="93"/>
      <c r="D489" s="97"/>
      <c r="E489" s="14"/>
      <c r="F489" s="72"/>
      <c r="G489" s="38"/>
      <c r="H489" s="45"/>
      <c r="J489" s="305"/>
      <c r="K489" s="334"/>
      <c r="L489" s="318"/>
      <c r="M489" s="318"/>
      <c r="N489" s="305"/>
      <c r="O489" s="305"/>
      <c r="P489" s="305"/>
      <c r="Q489" s="305"/>
      <c r="R489" s="305"/>
    </row>
    <row r="490" spans="1:22" s="10" customFormat="1" x14ac:dyDescent="0.3">
      <c r="B490" s="63" t="s">
        <v>288</v>
      </c>
      <c r="C490" s="93" t="s">
        <v>642</v>
      </c>
      <c r="D490" s="97" t="s">
        <v>25</v>
      </c>
      <c r="E490" s="14">
        <v>299</v>
      </c>
      <c r="F490" s="81"/>
      <c r="G490" s="38">
        <v>90</v>
      </c>
      <c r="H490" s="369">
        <f>E490*F490</f>
        <v>0</v>
      </c>
      <c r="J490" s="334"/>
      <c r="K490" s="305"/>
      <c r="L490" s="305"/>
      <c r="M490" s="305"/>
      <c r="N490" s="305"/>
      <c r="O490" s="305"/>
      <c r="P490" s="305"/>
      <c r="Q490" s="305"/>
      <c r="R490" s="305"/>
    </row>
    <row r="491" spans="1:22" s="10" customFormat="1" x14ac:dyDescent="0.3">
      <c r="B491" s="63"/>
      <c r="C491" s="93"/>
      <c r="D491" s="97"/>
      <c r="E491" s="14"/>
      <c r="F491" s="81"/>
      <c r="G491" s="38"/>
      <c r="H491" s="369"/>
      <c r="J491" s="305"/>
      <c r="K491" s="305"/>
      <c r="L491" s="305"/>
      <c r="M491" s="305"/>
      <c r="N491" s="305"/>
      <c r="O491" s="305"/>
      <c r="P491" s="305"/>
      <c r="Q491" s="305"/>
      <c r="R491" s="305"/>
    </row>
    <row r="492" spans="1:22" s="10" customFormat="1" x14ac:dyDescent="0.3">
      <c r="B492" s="63" t="s">
        <v>289</v>
      </c>
      <c r="C492" s="93" t="s">
        <v>691</v>
      </c>
      <c r="D492" s="97" t="s">
        <v>25</v>
      </c>
      <c r="E492" s="14">
        <v>72</v>
      </c>
      <c r="F492" s="81"/>
      <c r="G492" s="38">
        <v>90</v>
      </c>
      <c r="H492" s="369">
        <f>E492*F492</f>
        <v>0</v>
      </c>
      <c r="J492" s="334"/>
      <c r="K492" s="305"/>
      <c r="L492" s="305"/>
      <c r="M492" s="305"/>
      <c r="N492" s="305"/>
      <c r="O492" s="305"/>
      <c r="P492" s="305"/>
      <c r="Q492" s="305"/>
      <c r="R492" s="305"/>
    </row>
    <row r="493" spans="1:22" s="10" customFormat="1" x14ac:dyDescent="0.3">
      <c r="A493" s="67"/>
      <c r="F493" s="253"/>
      <c r="H493" s="45"/>
      <c r="J493" s="305"/>
      <c r="K493" s="305"/>
      <c r="L493" s="305"/>
      <c r="M493" s="305"/>
      <c r="N493" s="305"/>
      <c r="O493" s="305"/>
      <c r="P493" s="305"/>
      <c r="Q493" s="305"/>
      <c r="R493" s="305"/>
    </row>
    <row r="494" spans="1:22" s="10" customFormat="1" x14ac:dyDescent="0.3">
      <c r="A494" s="67"/>
      <c r="B494" s="63" t="s">
        <v>290</v>
      </c>
      <c r="C494" s="93" t="s">
        <v>638</v>
      </c>
      <c r="D494" s="97" t="s">
        <v>25</v>
      </c>
      <c r="E494" s="14">
        <v>16</v>
      </c>
      <c r="F494" s="81"/>
      <c r="G494" s="38">
        <v>90</v>
      </c>
      <c r="H494" s="369">
        <f t="shared" ref="H494:H498" si="18">E494*F494</f>
        <v>0</v>
      </c>
      <c r="J494" s="305"/>
      <c r="K494" s="315"/>
      <c r="L494" s="305"/>
      <c r="M494" s="305"/>
      <c r="N494" s="305"/>
      <c r="O494" s="305"/>
      <c r="P494" s="305"/>
      <c r="Q494" s="305"/>
      <c r="R494" s="305"/>
    </row>
    <row r="495" spans="1:22" s="10" customFormat="1" x14ac:dyDescent="0.3">
      <c r="A495" s="67"/>
      <c r="B495" s="63"/>
      <c r="C495" s="243"/>
      <c r="D495" s="97"/>
      <c r="E495" s="14"/>
      <c r="F495" s="72"/>
      <c r="G495" s="38"/>
      <c r="H495" s="45"/>
      <c r="J495" s="305"/>
      <c r="K495" s="315"/>
      <c r="L495" s="305"/>
      <c r="M495" s="305"/>
      <c r="N495" s="305"/>
      <c r="O495" s="305"/>
      <c r="P495" s="305"/>
      <c r="Q495" s="305"/>
      <c r="R495" s="305"/>
    </row>
    <row r="496" spans="1:22" s="10" customFormat="1" x14ac:dyDescent="0.3">
      <c r="A496" s="67"/>
      <c r="B496" s="63" t="s">
        <v>291</v>
      </c>
      <c r="C496" s="93" t="s">
        <v>692</v>
      </c>
      <c r="D496" s="97" t="s">
        <v>25</v>
      </c>
      <c r="E496" s="14">
        <v>8</v>
      </c>
      <c r="F496" s="81"/>
      <c r="G496" s="38">
        <v>90</v>
      </c>
      <c r="H496" s="369">
        <f t="shared" si="18"/>
        <v>0</v>
      </c>
      <c r="J496" s="305"/>
      <c r="K496" s="315"/>
      <c r="L496" s="305"/>
      <c r="M496" s="305"/>
      <c r="N496" s="305"/>
      <c r="O496" s="305"/>
      <c r="P496" s="305"/>
      <c r="Q496" s="305"/>
      <c r="R496" s="305"/>
    </row>
    <row r="497" spans="1:18" s="10" customFormat="1" x14ac:dyDescent="0.3">
      <c r="A497" s="67"/>
      <c r="B497" s="63"/>
      <c r="C497" s="93"/>
      <c r="D497" s="97"/>
      <c r="E497" s="14"/>
      <c r="F497" s="72"/>
      <c r="G497" s="38"/>
      <c r="H497" s="45"/>
      <c r="J497" s="305"/>
      <c r="K497" s="315"/>
      <c r="L497" s="305"/>
      <c r="M497" s="305"/>
      <c r="N497" s="305"/>
      <c r="O497" s="305"/>
      <c r="P497" s="305"/>
      <c r="Q497" s="305"/>
      <c r="R497" s="305"/>
    </row>
    <row r="498" spans="1:18" s="10" customFormat="1" x14ac:dyDescent="0.3">
      <c r="A498" s="67"/>
      <c r="B498" s="63" t="s">
        <v>292</v>
      </c>
      <c r="C498" s="93" t="s">
        <v>693</v>
      </c>
      <c r="D498" s="97" t="s">
        <v>25</v>
      </c>
      <c r="E498" s="14">
        <v>1</v>
      </c>
      <c r="F498" s="81"/>
      <c r="G498" s="38">
        <v>90</v>
      </c>
      <c r="H498" s="369">
        <f t="shared" si="18"/>
        <v>0</v>
      </c>
      <c r="J498" s="305"/>
      <c r="K498" s="315"/>
      <c r="L498" s="305"/>
      <c r="M498" s="305"/>
      <c r="N498" s="305"/>
      <c r="O498" s="305"/>
      <c r="P498" s="305"/>
      <c r="Q498" s="305"/>
      <c r="R498" s="305"/>
    </row>
    <row r="499" spans="1:18" s="10" customFormat="1" x14ac:dyDescent="0.3">
      <c r="A499" s="67"/>
      <c r="B499" s="63"/>
      <c r="C499" s="93"/>
      <c r="D499" s="97"/>
      <c r="E499" s="14"/>
      <c r="F499" s="72"/>
      <c r="G499" s="38"/>
      <c r="H499" s="45"/>
      <c r="J499" s="305"/>
      <c r="K499" s="315"/>
      <c r="L499" s="305"/>
      <c r="M499" s="305"/>
      <c r="N499" s="305"/>
      <c r="O499" s="305"/>
      <c r="P499" s="305"/>
      <c r="Q499" s="305"/>
      <c r="R499" s="305"/>
    </row>
    <row r="500" spans="1:18" s="10" customFormat="1" x14ac:dyDescent="0.3">
      <c r="A500" s="67"/>
      <c r="B500" s="63" t="s">
        <v>293</v>
      </c>
      <c r="C500" s="93" t="s">
        <v>639</v>
      </c>
      <c r="D500" s="97" t="s">
        <v>25</v>
      </c>
      <c r="E500" s="14">
        <v>20</v>
      </c>
      <c r="F500" s="81"/>
      <c r="G500" s="38">
        <v>90</v>
      </c>
      <c r="H500" s="369">
        <f t="shared" ref="H500:H504" si="19">E500*F500</f>
        <v>0</v>
      </c>
      <c r="J500" s="305"/>
      <c r="K500" s="315"/>
      <c r="L500" s="305"/>
      <c r="M500" s="305"/>
      <c r="N500" s="305"/>
      <c r="O500" s="305"/>
      <c r="P500" s="305"/>
      <c r="Q500" s="305"/>
      <c r="R500" s="305"/>
    </row>
    <row r="501" spans="1:18" s="10" customFormat="1" x14ac:dyDescent="0.3">
      <c r="A501" s="67"/>
      <c r="B501" s="63"/>
      <c r="C501" s="93"/>
      <c r="D501" s="97"/>
      <c r="E501" s="14"/>
      <c r="F501" s="72"/>
      <c r="G501" s="38"/>
      <c r="H501" s="45"/>
      <c r="J501" s="305"/>
      <c r="K501" s="315"/>
      <c r="L501" s="305"/>
      <c r="M501" s="305"/>
      <c r="N501" s="305"/>
      <c r="O501" s="305"/>
      <c r="P501" s="305"/>
      <c r="Q501" s="305"/>
      <c r="R501" s="305"/>
    </row>
    <row r="502" spans="1:18" s="10" customFormat="1" x14ac:dyDescent="0.3">
      <c r="A502" s="67"/>
      <c r="B502" s="63" t="s">
        <v>294</v>
      </c>
      <c r="C502" s="93" t="s">
        <v>702</v>
      </c>
      <c r="D502" s="97" t="s">
        <v>25</v>
      </c>
      <c r="E502" s="14">
        <v>4</v>
      </c>
      <c r="F502" s="81"/>
      <c r="G502" s="38">
        <v>90</v>
      </c>
      <c r="H502" s="369">
        <f t="shared" si="19"/>
        <v>0</v>
      </c>
      <c r="J502" s="305"/>
      <c r="K502" s="315"/>
      <c r="L502" s="305"/>
      <c r="M502" s="305"/>
      <c r="N502" s="305"/>
      <c r="O502" s="305"/>
      <c r="P502" s="305"/>
      <c r="Q502" s="305"/>
      <c r="R502" s="305"/>
    </row>
    <row r="503" spans="1:18" s="10" customFormat="1" x14ac:dyDescent="0.3">
      <c r="A503" s="67"/>
      <c r="B503" s="63"/>
      <c r="C503" s="93"/>
      <c r="D503" s="97"/>
      <c r="E503" s="14"/>
      <c r="F503" s="72"/>
      <c r="G503" s="38"/>
      <c r="H503" s="45"/>
      <c r="J503" s="305"/>
      <c r="K503" s="315"/>
      <c r="L503" s="305"/>
      <c r="M503" s="305"/>
      <c r="N503" s="305"/>
      <c r="O503" s="305"/>
      <c r="P503" s="305"/>
      <c r="Q503" s="305"/>
      <c r="R503" s="305"/>
    </row>
    <row r="504" spans="1:18" s="10" customFormat="1" x14ac:dyDescent="0.3">
      <c r="A504" s="67"/>
      <c r="B504" s="63" t="s">
        <v>295</v>
      </c>
      <c r="C504" s="93" t="s">
        <v>703</v>
      </c>
      <c r="D504" s="97" t="s">
        <v>25</v>
      </c>
      <c r="E504" s="14">
        <v>2</v>
      </c>
      <c r="F504" s="81"/>
      <c r="G504" s="38">
        <v>90</v>
      </c>
      <c r="H504" s="369">
        <f t="shared" si="19"/>
        <v>0</v>
      </c>
      <c r="J504" s="305"/>
      <c r="K504" s="315"/>
      <c r="L504" s="305"/>
      <c r="M504" s="305"/>
      <c r="N504" s="305"/>
      <c r="O504" s="305"/>
      <c r="P504" s="305"/>
      <c r="Q504" s="305"/>
      <c r="R504" s="305"/>
    </row>
    <row r="505" spans="1:18" s="67" customFormat="1" x14ac:dyDescent="0.3">
      <c r="A505" s="10"/>
      <c r="B505" s="7"/>
      <c r="C505" s="137"/>
      <c r="D505" s="108"/>
      <c r="E505" s="107"/>
      <c r="F505" s="45"/>
      <c r="G505" s="31"/>
      <c r="H505" s="45"/>
      <c r="J505" s="318"/>
      <c r="K505" s="319"/>
      <c r="L505" s="318"/>
      <c r="M505" s="318"/>
      <c r="N505" s="318"/>
      <c r="O505" s="318"/>
      <c r="P505" s="318"/>
      <c r="Q505" s="318"/>
      <c r="R505" s="318"/>
    </row>
    <row r="506" spans="1:18" s="67" customFormat="1" ht="49.5" x14ac:dyDescent="0.3">
      <c r="A506" s="10"/>
      <c r="B506" s="135" t="s">
        <v>611</v>
      </c>
      <c r="C506" s="17" t="s">
        <v>890</v>
      </c>
      <c r="D506" s="108"/>
      <c r="E506" s="107"/>
      <c r="F506" s="45"/>
      <c r="G506" s="31"/>
      <c r="H506" s="45"/>
      <c r="J506" s="318"/>
      <c r="K506" s="319"/>
      <c r="L506" s="318"/>
      <c r="M506" s="318"/>
      <c r="N506" s="318"/>
      <c r="O506" s="318"/>
      <c r="P506" s="318"/>
      <c r="Q506" s="318"/>
      <c r="R506" s="318"/>
    </row>
    <row r="507" spans="1:18" s="67" customFormat="1" x14ac:dyDescent="0.3">
      <c r="A507" s="10"/>
      <c r="B507" s="7"/>
      <c r="C507" s="17" t="s">
        <v>24</v>
      </c>
      <c r="D507" s="211" t="s">
        <v>612</v>
      </c>
      <c r="E507" s="98">
        <v>17817</v>
      </c>
      <c r="F507" s="378"/>
      <c r="G507" s="31"/>
      <c r="H507" s="378">
        <f>E507*F507</f>
        <v>0</v>
      </c>
      <c r="J507" s="318"/>
      <c r="K507" s="315"/>
      <c r="L507" s="318"/>
      <c r="M507" s="305"/>
      <c r="N507" s="318"/>
      <c r="O507" s="318"/>
      <c r="P507" s="318"/>
      <c r="Q507" s="318"/>
      <c r="R507" s="318"/>
    </row>
    <row r="508" spans="1:18" s="67" customFormat="1" x14ac:dyDescent="0.3">
      <c r="A508" s="10"/>
      <c r="B508" s="7"/>
      <c r="C508" s="17"/>
      <c r="D508" s="108"/>
      <c r="E508" s="107"/>
      <c r="F508" s="45"/>
      <c r="G508" s="31"/>
      <c r="H508" s="45"/>
      <c r="J508" s="318"/>
      <c r="K508" s="319"/>
      <c r="L508" s="318"/>
      <c r="M508" s="318"/>
      <c r="N508" s="318"/>
      <c r="O508" s="318"/>
      <c r="P508" s="318"/>
      <c r="Q508" s="318"/>
      <c r="R508" s="318"/>
    </row>
    <row r="509" spans="1:18" s="67" customFormat="1" x14ac:dyDescent="0.3">
      <c r="A509" s="10"/>
      <c r="B509" s="7"/>
      <c r="C509" s="17"/>
      <c r="D509" s="108"/>
      <c r="E509" s="107"/>
      <c r="F509" s="45"/>
      <c r="G509" s="31"/>
      <c r="H509" s="45"/>
      <c r="J509" s="318"/>
      <c r="K509" s="319"/>
      <c r="L509" s="318"/>
      <c r="M509" s="318"/>
      <c r="N509" s="318"/>
      <c r="O509" s="318"/>
      <c r="P509" s="318"/>
      <c r="Q509" s="318"/>
      <c r="R509" s="318"/>
    </row>
    <row r="510" spans="1:18" s="67" customFormat="1" x14ac:dyDescent="0.3">
      <c r="A510" s="10"/>
      <c r="B510" s="7"/>
      <c r="C510" s="137"/>
      <c r="D510" s="108"/>
      <c r="E510" s="107"/>
      <c r="F510" s="45"/>
      <c r="G510" s="31"/>
      <c r="H510" s="45"/>
      <c r="J510" s="318"/>
      <c r="K510" s="319"/>
      <c r="L510" s="318"/>
      <c r="M510" s="318"/>
      <c r="N510" s="318"/>
      <c r="O510" s="318"/>
      <c r="P510" s="318"/>
      <c r="Q510" s="318"/>
      <c r="R510" s="318"/>
    </row>
    <row r="511" spans="1:18" s="10" customFormat="1" x14ac:dyDescent="0.3">
      <c r="A511"/>
      <c r="B511" s="210" t="s">
        <v>230</v>
      </c>
      <c r="C511" s="285" t="s">
        <v>231</v>
      </c>
      <c r="D511" s="210"/>
      <c r="E511" s="210"/>
      <c r="F511" s="376"/>
      <c r="G511"/>
      <c r="H511" s="386"/>
      <c r="J511" s="305"/>
      <c r="K511" s="315"/>
      <c r="L511" s="305"/>
      <c r="M511" s="305"/>
      <c r="N511" s="305"/>
      <c r="O511" s="305"/>
      <c r="P511" s="305"/>
      <c r="Q511" s="305"/>
      <c r="R511" s="305"/>
    </row>
    <row r="512" spans="1:18" s="10" customFormat="1" x14ac:dyDescent="0.3">
      <c r="B512" s="63"/>
      <c r="C512" s="131"/>
      <c r="D512" s="33"/>
      <c r="E512" s="127"/>
      <c r="F512" s="78"/>
      <c r="G512" s="77"/>
      <c r="H512" s="77"/>
      <c r="J512" s="305"/>
      <c r="K512" s="315"/>
      <c r="L512" s="305"/>
      <c r="M512" s="305"/>
      <c r="N512" s="305"/>
      <c r="O512" s="305"/>
      <c r="P512" s="305"/>
      <c r="Q512" s="305"/>
      <c r="R512" s="305"/>
    </row>
    <row r="513" spans="2:18" s="10" customFormat="1" ht="82.5" x14ac:dyDescent="0.3">
      <c r="B513" s="63"/>
      <c r="C513" s="44" t="s">
        <v>242</v>
      </c>
      <c r="D513" s="33"/>
      <c r="E513" s="127"/>
      <c r="F513" s="78"/>
      <c r="G513" s="77"/>
      <c r="H513" s="77"/>
      <c r="J513" s="305"/>
      <c r="K513" s="315"/>
      <c r="L513" s="305"/>
      <c r="M513" s="305"/>
      <c r="N513" s="305"/>
      <c r="O513" s="305"/>
      <c r="P513" s="305"/>
      <c r="Q513" s="305"/>
      <c r="R513" s="305"/>
    </row>
    <row r="514" spans="2:18" s="10" customFormat="1" ht="15" customHeight="1" x14ac:dyDescent="0.3">
      <c r="B514" s="9"/>
      <c r="C514" s="49"/>
      <c r="D514" s="14"/>
      <c r="E514" s="31"/>
      <c r="F514" s="379"/>
      <c r="G514" s="138"/>
      <c r="H514" s="379"/>
      <c r="J514" s="305"/>
      <c r="K514" s="323"/>
      <c r="L514" s="305"/>
      <c r="M514" s="323"/>
      <c r="N514" s="305"/>
      <c r="O514" s="305"/>
      <c r="P514" s="305"/>
      <c r="Q514" s="305"/>
      <c r="R514" s="305"/>
    </row>
    <row r="515" spans="2:18" s="10" customFormat="1" x14ac:dyDescent="0.3">
      <c r="B515" s="134" t="s">
        <v>241</v>
      </c>
      <c r="C515" s="153" t="s">
        <v>644</v>
      </c>
      <c r="D515" s="14"/>
      <c r="E515" s="31"/>
      <c r="F515" s="31"/>
      <c r="G515" s="31"/>
      <c r="H515" s="45"/>
      <c r="J515" s="305"/>
      <c r="K515" s="323"/>
      <c r="L515" s="305"/>
      <c r="M515" s="315"/>
      <c r="N515" s="305"/>
      <c r="O515" s="305"/>
      <c r="P515" s="305"/>
      <c r="Q515" s="305"/>
      <c r="R515" s="305"/>
    </row>
    <row r="516" spans="2:18" s="10" customFormat="1" x14ac:dyDescent="0.3">
      <c r="B516" s="134"/>
      <c r="C516" s="30"/>
      <c r="D516" s="27"/>
      <c r="E516" s="150"/>
      <c r="F516" s="31"/>
      <c r="G516" s="31"/>
      <c r="H516" s="45"/>
      <c r="J516" s="305"/>
      <c r="K516" s="323"/>
      <c r="L516" s="305"/>
      <c r="M516" s="305"/>
      <c r="N516" s="305"/>
      <c r="O516" s="305"/>
      <c r="P516" s="305"/>
      <c r="Q516" s="305"/>
      <c r="R516" s="305"/>
    </row>
    <row r="517" spans="2:18" s="10" customFormat="1" ht="207.75" customHeight="1" x14ac:dyDescent="0.3">
      <c r="B517" s="154" t="s">
        <v>243</v>
      </c>
      <c r="C517" s="26" t="s">
        <v>296</v>
      </c>
      <c r="D517" s="27"/>
      <c r="E517" s="18"/>
      <c r="F517" s="72"/>
      <c r="G517" s="141"/>
      <c r="H517" s="72"/>
      <c r="J517" s="305"/>
      <c r="K517" s="323"/>
      <c r="L517" s="305"/>
      <c r="M517" s="321"/>
      <c r="N517" s="305"/>
      <c r="O517" s="305"/>
      <c r="P517" s="305"/>
      <c r="Q517" s="305"/>
      <c r="R517" s="305"/>
    </row>
    <row r="518" spans="2:18" s="10" customFormat="1" x14ac:dyDescent="0.3">
      <c r="B518" s="155"/>
      <c r="C518" s="29" t="s">
        <v>788</v>
      </c>
      <c r="D518" s="27" t="s">
        <v>25</v>
      </c>
      <c r="E518" s="18">
        <v>13</v>
      </c>
      <c r="F518" s="81"/>
      <c r="G518" s="141"/>
      <c r="H518" s="81">
        <f>F518*E518</f>
        <v>0</v>
      </c>
      <c r="J518" s="305"/>
      <c r="K518" s="323"/>
      <c r="L518" s="305"/>
      <c r="M518" s="305"/>
      <c r="N518" s="305"/>
      <c r="O518" s="305"/>
      <c r="P518" s="305"/>
      <c r="Q518" s="305"/>
      <c r="R518" s="305"/>
    </row>
    <row r="519" spans="2:18" s="10" customFormat="1" x14ac:dyDescent="0.3">
      <c r="B519" s="134"/>
      <c r="C519" s="29"/>
      <c r="D519" s="14"/>
      <c r="E519" s="14"/>
      <c r="F519" s="31"/>
      <c r="G519" s="31"/>
      <c r="H519" s="45"/>
      <c r="J519" s="305"/>
      <c r="K519" s="323"/>
      <c r="L519" s="305"/>
      <c r="M519" s="305"/>
      <c r="N519" s="305"/>
      <c r="O519" s="305"/>
      <c r="P519" s="305"/>
      <c r="Q519" s="305"/>
      <c r="R519" s="305"/>
    </row>
    <row r="520" spans="2:18" s="10" customFormat="1" ht="49.5" x14ac:dyDescent="0.3">
      <c r="B520" s="155" t="s">
        <v>244</v>
      </c>
      <c r="C520" s="26" t="s">
        <v>357</v>
      </c>
      <c r="D520" s="27"/>
      <c r="E520" s="18"/>
      <c r="F520" s="72"/>
      <c r="G520" s="141"/>
      <c r="H520" s="72"/>
      <c r="J520" s="305"/>
      <c r="K520" s="323"/>
      <c r="L520" s="305"/>
      <c r="M520" s="305"/>
      <c r="N520" s="305"/>
      <c r="O520" s="305"/>
      <c r="P520" s="305"/>
      <c r="Q520" s="305"/>
      <c r="R520" s="305"/>
    </row>
    <row r="521" spans="2:18" s="10" customFormat="1" x14ac:dyDescent="0.3">
      <c r="B521" s="155"/>
      <c r="C521" s="29" t="s">
        <v>358</v>
      </c>
      <c r="D521" s="27" t="s">
        <v>25</v>
      </c>
      <c r="E521" s="18">
        <v>13</v>
      </c>
      <c r="F521" s="81"/>
      <c r="G521" s="141"/>
      <c r="H521" s="81">
        <f>F521*E521</f>
        <v>0</v>
      </c>
      <c r="J521" s="305"/>
      <c r="K521" s="315"/>
      <c r="L521" s="305"/>
      <c r="M521" s="305"/>
      <c r="N521" s="305"/>
      <c r="O521" s="305"/>
      <c r="P521" s="305"/>
      <c r="Q521" s="305"/>
      <c r="R521" s="305"/>
    </row>
    <row r="522" spans="2:18" s="10" customFormat="1" x14ac:dyDescent="0.3">
      <c r="B522" s="134"/>
      <c r="C522" s="29"/>
      <c r="D522" s="14"/>
      <c r="E522" s="14"/>
      <c r="F522" s="31"/>
      <c r="G522" s="31"/>
      <c r="H522" s="45"/>
      <c r="J522" s="305"/>
      <c r="K522" s="315"/>
      <c r="L522" s="305"/>
      <c r="M522" s="305"/>
      <c r="N522" s="305"/>
      <c r="O522" s="305"/>
      <c r="P522" s="305"/>
      <c r="Q522" s="305"/>
      <c r="R522" s="305"/>
    </row>
    <row r="523" spans="2:18" s="10" customFormat="1" x14ac:dyDescent="0.3">
      <c r="B523" s="155" t="s">
        <v>245</v>
      </c>
      <c r="C523" s="47" t="s">
        <v>246</v>
      </c>
      <c r="D523" s="27"/>
      <c r="E523" s="18"/>
      <c r="F523" s="72"/>
      <c r="G523" s="141"/>
      <c r="H523" s="72"/>
      <c r="J523" s="305"/>
      <c r="K523" s="315"/>
      <c r="L523" s="305"/>
      <c r="M523" s="305"/>
      <c r="N523" s="305"/>
      <c r="O523" s="305"/>
      <c r="P523" s="305"/>
      <c r="Q523" s="305"/>
      <c r="R523" s="305"/>
    </row>
    <row r="524" spans="2:18" s="10" customFormat="1" x14ac:dyDescent="0.3">
      <c r="B524" s="155"/>
      <c r="C524" s="46" t="s">
        <v>359</v>
      </c>
      <c r="D524" s="27" t="s">
        <v>25</v>
      </c>
      <c r="E524" s="18">
        <v>13</v>
      </c>
      <c r="F524" s="81"/>
      <c r="G524" s="141"/>
      <c r="H524" s="81">
        <f>F524*E524</f>
        <v>0</v>
      </c>
      <c r="J524" s="305"/>
      <c r="K524" s="315"/>
      <c r="L524" s="305"/>
      <c r="M524" s="305"/>
      <c r="N524" s="305"/>
      <c r="O524" s="305"/>
      <c r="P524" s="305"/>
      <c r="Q524" s="305"/>
      <c r="R524" s="305"/>
    </row>
    <row r="525" spans="2:18" s="10" customFormat="1" x14ac:dyDescent="0.3">
      <c r="B525" s="134"/>
      <c r="C525" s="46"/>
      <c r="D525" s="14"/>
      <c r="E525" s="14"/>
      <c r="F525" s="31"/>
      <c r="G525" s="31"/>
      <c r="H525" s="45">
        <f t="shared" ref="H525:H563" si="20">F525*E525</f>
        <v>0</v>
      </c>
      <c r="J525" s="305"/>
      <c r="K525" s="315"/>
      <c r="L525" s="305"/>
      <c r="M525" s="305"/>
      <c r="N525" s="305"/>
      <c r="O525" s="305"/>
      <c r="P525" s="305"/>
      <c r="Q525" s="305"/>
      <c r="R525" s="305"/>
    </row>
    <row r="526" spans="2:18" s="10" customFormat="1" ht="33" x14ac:dyDescent="0.3">
      <c r="B526" s="154" t="s">
        <v>255</v>
      </c>
      <c r="C526" s="29" t="s">
        <v>360</v>
      </c>
      <c r="D526" s="27"/>
      <c r="E526" s="18"/>
      <c r="F526" s="72"/>
      <c r="G526" s="141"/>
      <c r="H526" s="72">
        <f t="shared" si="20"/>
        <v>0</v>
      </c>
      <c r="J526" s="305"/>
      <c r="K526" s="315"/>
      <c r="L526" s="305"/>
      <c r="M526" s="305"/>
      <c r="N526" s="305"/>
      <c r="O526" s="305"/>
      <c r="P526" s="305"/>
      <c r="Q526" s="305"/>
      <c r="R526" s="305"/>
    </row>
    <row r="527" spans="2:18" s="10" customFormat="1" x14ac:dyDescent="0.3">
      <c r="B527" s="155"/>
      <c r="C527" s="29" t="s">
        <v>247</v>
      </c>
      <c r="D527" s="27" t="s">
        <v>25</v>
      </c>
      <c r="E527" s="18">
        <v>26</v>
      </c>
      <c r="F527" s="81"/>
      <c r="G527" s="141"/>
      <c r="H527" s="81">
        <f t="shared" si="20"/>
        <v>0</v>
      </c>
      <c r="J527" s="305"/>
      <c r="K527" s="315"/>
      <c r="L527" s="305"/>
      <c r="M527" s="305"/>
      <c r="N527" s="305"/>
      <c r="O527" s="305"/>
      <c r="P527" s="305"/>
      <c r="Q527" s="305"/>
      <c r="R527" s="305"/>
    </row>
    <row r="528" spans="2:18" s="10" customFormat="1" x14ac:dyDescent="0.3">
      <c r="B528" s="134"/>
      <c r="C528" s="29"/>
      <c r="D528" s="14"/>
      <c r="E528" s="14"/>
      <c r="F528" s="31"/>
      <c r="G528" s="31"/>
      <c r="H528" s="45">
        <f t="shared" si="20"/>
        <v>0</v>
      </c>
      <c r="J528" s="305"/>
      <c r="K528" s="315"/>
      <c r="L528" s="305"/>
      <c r="M528" s="305"/>
      <c r="N528" s="305"/>
      <c r="O528" s="305"/>
      <c r="P528" s="305"/>
      <c r="Q528" s="305"/>
      <c r="R528" s="305"/>
    </row>
    <row r="529" spans="2:18" s="10" customFormat="1" x14ac:dyDescent="0.3">
      <c r="B529" s="134" t="s">
        <v>256</v>
      </c>
      <c r="C529" s="29" t="s">
        <v>248</v>
      </c>
      <c r="D529" s="27"/>
      <c r="E529" s="18"/>
      <c r="F529" s="31"/>
      <c r="G529" s="31"/>
      <c r="H529" s="45">
        <f t="shared" si="20"/>
        <v>0</v>
      </c>
      <c r="J529" s="305"/>
      <c r="K529" s="315"/>
      <c r="L529" s="305"/>
      <c r="M529" s="305"/>
      <c r="N529" s="305"/>
      <c r="O529" s="305"/>
      <c r="P529" s="305"/>
      <c r="Q529" s="305"/>
      <c r="R529" s="305"/>
    </row>
    <row r="530" spans="2:18" s="10" customFormat="1" x14ac:dyDescent="0.3">
      <c r="B530" s="156"/>
      <c r="C530" s="12" t="s">
        <v>361</v>
      </c>
      <c r="D530" s="27" t="s">
        <v>25</v>
      </c>
      <c r="E530" s="18">
        <v>26</v>
      </c>
      <c r="F530" s="380"/>
      <c r="G530" s="141"/>
      <c r="H530" s="81">
        <f>F530*E530</f>
        <v>0</v>
      </c>
      <c r="J530" s="305"/>
      <c r="K530" s="315"/>
      <c r="L530" s="305"/>
      <c r="M530" s="305"/>
      <c r="N530" s="305"/>
      <c r="O530" s="305"/>
      <c r="P530" s="305"/>
      <c r="Q530" s="305"/>
      <c r="R530" s="305"/>
    </row>
    <row r="531" spans="2:18" s="10" customFormat="1" x14ac:dyDescent="0.3">
      <c r="B531" s="146"/>
      <c r="C531" s="29"/>
      <c r="D531" s="14"/>
      <c r="E531" s="14"/>
      <c r="F531" s="31"/>
      <c r="G531" s="31"/>
      <c r="H531" s="45">
        <f t="shared" si="20"/>
        <v>0</v>
      </c>
      <c r="J531" s="305"/>
      <c r="K531" s="315"/>
      <c r="L531" s="305"/>
      <c r="M531" s="305"/>
      <c r="N531" s="305"/>
      <c r="O531" s="305"/>
      <c r="P531" s="305"/>
      <c r="Q531" s="305"/>
      <c r="R531" s="305"/>
    </row>
    <row r="532" spans="2:18" s="10" customFormat="1" x14ac:dyDescent="0.3">
      <c r="B532" s="134" t="s">
        <v>257</v>
      </c>
      <c r="C532" s="29" t="s">
        <v>248</v>
      </c>
      <c r="D532" s="27"/>
      <c r="E532" s="18"/>
      <c r="F532" s="31"/>
      <c r="G532" s="31"/>
      <c r="H532" s="45">
        <f t="shared" si="20"/>
        <v>0</v>
      </c>
      <c r="J532" s="305"/>
      <c r="K532" s="315"/>
      <c r="L532" s="305"/>
      <c r="M532" s="305"/>
      <c r="N532" s="305"/>
      <c r="O532" s="305"/>
      <c r="P532" s="305"/>
      <c r="Q532" s="305"/>
      <c r="R532" s="305"/>
    </row>
    <row r="533" spans="2:18" s="10" customFormat="1" x14ac:dyDescent="0.3">
      <c r="B533" s="155"/>
      <c r="C533" s="29" t="s">
        <v>1</v>
      </c>
      <c r="D533" s="27" t="s">
        <v>25</v>
      </c>
      <c r="E533" s="18">
        <v>26</v>
      </c>
      <c r="F533" s="380"/>
      <c r="G533" s="141"/>
      <c r="H533" s="81">
        <f t="shared" si="20"/>
        <v>0</v>
      </c>
      <c r="J533" s="305"/>
      <c r="K533" s="315"/>
      <c r="L533" s="305"/>
      <c r="M533" s="305"/>
      <c r="N533" s="305"/>
      <c r="O533" s="305"/>
      <c r="P533" s="305"/>
      <c r="Q533" s="305"/>
      <c r="R533" s="305"/>
    </row>
    <row r="534" spans="2:18" s="10" customFormat="1" x14ac:dyDescent="0.3">
      <c r="B534" s="155"/>
      <c r="C534" s="29"/>
      <c r="D534" s="27"/>
      <c r="E534" s="18"/>
      <c r="F534" s="381"/>
      <c r="G534" s="141"/>
      <c r="H534" s="72"/>
      <c r="J534" s="305"/>
      <c r="K534" s="315"/>
      <c r="L534" s="305"/>
      <c r="M534" s="305"/>
      <c r="N534" s="305"/>
      <c r="O534" s="305"/>
      <c r="P534" s="305"/>
      <c r="Q534" s="305"/>
      <c r="R534" s="305"/>
    </row>
    <row r="535" spans="2:18" s="10" customFormat="1" x14ac:dyDescent="0.3">
      <c r="B535" s="134" t="s">
        <v>258</v>
      </c>
      <c r="C535" s="12" t="s">
        <v>377</v>
      </c>
      <c r="D535" s="27"/>
      <c r="E535" s="18"/>
      <c r="F535" s="31"/>
      <c r="G535" s="31"/>
      <c r="H535" s="45">
        <f t="shared" si="20"/>
        <v>0</v>
      </c>
      <c r="J535" s="305"/>
      <c r="K535" s="315"/>
      <c r="L535" s="305"/>
      <c r="M535" s="305"/>
      <c r="N535" s="305"/>
      <c r="O535" s="305"/>
      <c r="P535" s="305"/>
      <c r="Q535" s="305"/>
      <c r="R535" s="305"/>
    </row>
    <row r="536" spans="2:18" s="10" customFormat="1" x14ac:dyDescent="0.3">
      <c r="B536" s="155"/>
      <c r="C536" s="12" t="s">
        <v>362</v>
      </c>
      <c r="D536" s="27" t="s">
        <v>25</v>
      </c>
      <c r="E536" s="18">
        <v>26</v>
      </c>
      <c r="F536" s="380"/>
      <c r="G536" s="141"/>
      <c r="H536" s="81">
        <f t="shared" si="20"/>
        <v>0</v>
      </c>
      <c r="J536" s="305"/>
      <c r="K536" s="315"/>
      <c r="L536" s="305"/>
      <c r="M536" s="305"/>
      <c r="N536" s="305"/>
      <c r="O536" s="305"/>
      <c r="P536" s="305"/>
      <c r="Q536" s="305"/>
      <c r="R536" s="305"/>
    </row>
    <row r="537" spans="2:18" s="10" customFormat="1" x14ac:dyDescent="0.3">
      <c r="B537" s="155"/>
      <c r="C537" s="12"/>
      <c r="D537" s="27"/>
      <c r="E537" s="18"/>
      <c r="F537" s="381"/>
      <c r="G537" s="141"/>
      <c r="H537" s="72"/>
      <c r="J537" s="305"/>
      <c r="K537" s="315"/>
      <c r="L537" s="305"/>
      <c r="M537" s="305"/>
      <c r="N537" s="305"/>
      <c r="O537" s="305"/>
      <c r="P537" s="305"/>
      <c r="Q537" s="305"/>
      <c r="R537" s="305"/>
    </row>
    <row r="538" spans="2:18" s="10" customFormat="1" x14ac:dyDescent="0.3">
      <c r="B538" s="134" t="s">
        <v>258</v>
      </c>
      <c r="C538" s="12" t="s">
        <v>376</v>
      </c>
      <c r="D538" s="27"/>
      <c r="E538" s="18"/>
      <c r="F538" s="31"/>
      <c r="G538" s="31"/>
      <c r="H538" s="45">
        <f t="shared" ref="H538:H539" si="21">F538*E538</f>
        <v>0</v>
      </c>
      <c r="J538" s="305"/>
      <c r="K538" s="315"/>
      <c r="L538" s="305"/>
      <c r="M538" s="305"/>
      <c r="N538" s="305"/>
      <c r="O538" s="305"/>
      <c r="P538" s="305"/>
      <c r="Q538" s="305"/>
      <c r="R538" s="305"/>
    </row>
    <row r="539" spans="2:18" s="10" customFormat="1" x14ac:dyDescent="0.3">
      <c r="B539" s="155"/>
      <c r="C539" s="12" t="s">
        <v>1</v>
      </c>
      <c r="D539" s="27" t="s">
        <v>25</v>
      </c>
      <c r="E539" s="18">
        <v>26</v>
      </c>
      <c r="F539" s="380"/>
      <c r="G539" s="141"/>
      <c r="H539" s="81">
        <f t="shared" si="21"/>
        <v>0</v>
      </c>
      <c r="J539" s="305"/>
      <c r="K539" s="315"/>
      <c r="L539" s="305"/>
      <c r="M539" s="305"/>
      <c r="N539" s="305"/>
      <c r="O539" s="305"/>
      <c r="P539" s="305"/>
      <c r="Q539" s="305"/>
      <c r="R539" s="305"/>
    </row>
    <row r="540" spans="2:18" s="10" customFormat="1" x14ac:dyDescent="0.3">
      <c r="B540" s="134"/>
      <c r="C540" s="12"/>
      <c r="D540" s="14"/>
      <c r="E540" s="14"/>
      <c r="F540" s="31"/>
      <c r="G540" s="31"/>
      <c r="H540" s="45">
        <f t="shared" si="20"/>
        <v>0</v>
      </c>
      <c r="J540" s="305"/>
      <c r="K540" s="315"/>
      <c r="L540" s="305"/>
      <c r="M540" s="305"/>
      <c r="N540" s="305"/>
      <c r="O540" s="305"/>
      <c r="P540" s="305"/>
      <c r="Q540" s="305"/>
      <c r="R540" s="305"/>
    </row>
    <row r="541" spans="2:18" s="10" customFormat="1" x14ac:dyDescent="0.3">
      <c r="B541" s="134" t="s">
        <v>259</v>
      </c>
      <c r="C541" s="12" t="s">
        <v>249</v>
      </c>
      <c r="D541" s="27"/>
      <c r="E541" s="140"/>
      <c r="F541" s="31"/>
      <c r="G541" s="31"/>
      <c r="H541" s="45">
        <f t="shared" si="20"/>
        <v>0</v>
      </c>
      <c r="J541" s="305"/>
      <c r="K541" s="315"/>
      <c r="L541" s="305"/>
      <c r="M541" s="305"/>
      <c r="N541" s="305"/>
      <c r="O541" s="305"/>
      <c r="P541" s="305"/>
      <c r="Q541" s="305"/>
      <c r="R541" s="305"/>
    </row>
    <row r="542" spans="2:18" s="10" customFormat="1" x14ac:dyDescent="0.3">
      <c r="B542" s="155"/>
      <c r="C542" s="12" t="s">
        <v>705</v>
      </c>
      <c r="D542" s="27" t="s">
        <v>25</v>
      </c>
      <c r="E542" s="18">
        <v>26</v>
      </c>
      <c r="F542" s="380"/>
      <c r="G542" s="141"/>
      <c r="H542" s="81">
        <f t="shared" si="20"/>
        <v>0</v>
      </c>
      <c r="J542" s="305"/>
      <c r="K542" s="315"/>
      <c r="L542" s="305"/>
      <c r="M542" s="305"/>
      <c r="N542" s="305"/>
      <c r="O542" s="305"/>
      <c r="P542" s="305"/>
      <c r="Q542" s="305"/>
      <c r="R542" s="305"/>
    </row>
    <row r="543" spans="2:18" s="10" customFormat="1" x14ac:dyDescent="0.3">
      <c r="B543" s="155"/>
      <c r="C543" s="12"/>
      <c r="D543" s="27"/>
      <c r="E543" s="18"/>
      <c r="F543" s="381"/>
      <c r="G543" s="141"/>
      <c r="H543" s="72"/>
      <c r="J543" s="305"/>
      <c r="K543" s="315"/>
      <c r="L543" s="305"/>
      <c r="M543" s="305"/>
      <c r="N543" s="305"/>
      <c r="O543" s="305"/>
      <c r="P543" s="305"/>
      <c r="Q543" s="305"/>
      <c r="R543" s="305"/>
    </row>
    <row r="544" spans="2:18" s="10" customFormat="1" x14ac:dyDescent="0.3">
      <c r="B544" s="134" t="s">
        <v>260</v>
      </c>
      <c r="C544" s="12" t="s">
        <v>249</v>
      </c>
      <c r="D544" s="27"/>
      <c r="E544" s="140"/>
      <c r="F544" s="31"/>
      <c r="G544" s="31"/>
      <c r="H544" s="45">
        <f t="shared" ref="H544:H545" si="22">F544*E544</f>
        <v>0</v>
      </c>
      <c r="J544" s="305"/>
      <c r="K544" s="315"/>
      <c r="L544" s="305"/>
      <c r="M544" s="305"/>
      <c r="N544" s="305"/>
      <c r="O544" s="305"/>
      <c r="P544" s="305"/>
      <c r="Q544" s="305"/>
      <c r="R544" s="305"/>
    </row>
    <row r="545" spans="2:18" s="10" customFormat="1" x14ac:dyDescent="0.3">
      <c r="B545" s="155"/>
      <c r="C545" s="12" t="s">
        <v>704</v>
      </c>
      <c r="D545" s="27" t="s">
        <v>25</v>
      </c>
      <c r="E545" s="18">
        <v>26</v>
      </c>
      <c r="F545" s="380"/>
      <c r="G545" s="141"/>
      <c r="H545" s="81">
        <f t="shared" si="22"/>
        <v>0</v>
      </c>
      <c r="J545" s="305"/>
      <c r="K545" s="315"/>
      <c r="L545" s="305"/>
      <c r="M545" s="305"/>
      <c r="N545" s="305"/>
      <c r="O545" s="305"/>
      <c r="P545" s="305"/>
      <c r="Q545" s="305"/>
      <c r="R545" s="305"/>
    </row>
    <row r="546" spans="2:18" s="10" customFormat="1" x14ac:dyDescent="0.3">
      <c r="B546" s="155"/>
      <c r="C546" s="12"/>
      <c r="D546" s="27"/>
      <c r="E546" s="18"/>
      <c r="F546" s="381"/>
      <c r="G546" s="141"/>
      <c r="H546" s="72"/>
      <c r="J546" s="305"/>
      <c r="K546" s="315"/>
      <c r="L546" s="305"/>
      <c r="M546" s="305"/>
      <c r="N546" s="305"/>
      <c r="O546" s="305"/>
      <c r="P546" s="305"/>
      <c r="Q546" s="305"/>
      <c r="R546" s="305"/>
    </row>
    <row r="547" spans="2:18" s="10" customFormat="1" x14ac:dyDescent="0.3">
      <c r="B547" s="134" t="s">
        <v>261</v>
      </c>
      <c r="C547" s="12" t="s">
        <v>364</v>
      </c>
      <c r="D547" s="27"/>
      <c r="E547" s="140"/>
      <c r="F547" s="31"/>
      <c r="G547" s="31"/>
      <c r="H547" s="45">
        <f t="shared" ref="H547:H548" si="23">F547*E547</f>
        <v>0</v>
      </c>
      <c r="J547" s="305"/>
      <c r="K547" s="315"/>
      <c r="L547" s="305"/>
      <c r="M547" s="305"/>
      <c r="N547" s="305"/>
      <c r="O547" s="305"/>
      <c r="P547" s="305"/>
      <c r="Q547" s="305"/>
      <c r="R547" s="305"/>
    </row>
    <row r="548" spans="2:18" s="10" customFormat="1" x14ac:dyDescent="0.3">
      <c r="B548" s="155"/>
      <c r="C548" s="12" t="s">
        <v>363</v>
      </c>
      <c r="D548" s="27" t="s">
        <v>25</v>
      </c>
      <c r="E548" s="18">
        <v>13</v>
      </c>
      <c r="F548" s="380"/>
      <c r="G548" s="141"/>
      <c r="H548" s="81">
        <f t="shared" si="23"/>
        <v>0</v>
      </c>
      <c r="J548" s="305"/>
      <c r="K548" s="315"/>
      <c r="L548" s="305"/>
      <c r="M548" s="305"/>
      <c r="N548" s="305"/>
      <c r="O548" s="305"/>
      <c r="P548" s="305"/>
      <c r="Q548" s="305"/>
      <c r="R548" s="305"/>
    </row>
    <row r="549" spans="2:18" s="10" customFormat="1" x14ac:dyDescent="0.3">
      <c r="B549" s="155"/>
      <c r="C549" s="12"/>
      <c r="D549" s="27"/>
      <c r="E549" s="18"/>
      <c r="F549" s="381"/>
      <c r="G549" s="141"/>
      <c r="H549" s="72"/>
      <c r="J549" s="305"/>
      <c r="K549" s="315"/>
      <c r="L549" s="305"/>
      <c r="M549" s="305"/>
      <c r="N549" s="305"/>
      <c r="O549" s="305"/>
      <c r="P549" s="305"/>
      <c r="Q549" s="305"/>
      <c r="R549" s="305"/>
    </row>
    <row r="550" spans="2:18" s="10" customFormat="1" ht="85.5" customHeight="1" x14ac:dyDescent="0.3">
      <c r="B550" s="154" t="s">
        <v>262</v>
      </c>
      <c r="C550" s="17" t="s">
        <v>250</v>
      </c>
      <c r="D550" s="27"/>
      <c r="E550" s="18"/>
      <c r="F550" s="72"/>
      <c r="G550" s="141"/>
      <c r="H550" s="72">
        <f t="shared" si="20"/>
        <v>0</v>
      </c>
      <c r="J550" s="305"/>
      <c r="K550" s="315"/>
      <c r="L550" s="305"/>
      <c r="M550" s="305"/>
      <c r="N550" s="305"/>
      <c r="O550" s="305"/>
      <c r="P550" s="305"/>
      <c r="Q550" s="305"/>
      <c r="R550" s="305"/>
    </row>
    <row r="551" spans="2:18" s="10" customFormat="1" x14ac:dyDescent="0.3">
      <c r="B551" s="155"/>
      <c r="C551" s="29"/>
      <c r="D551" s="27" t="s">
        <v>25</v>
      </c>
      <c r="E551" s="18">
        <v>13</v>
      </c>
      <c r="F551" s="380"/>
      <c r="G551" s="141"/>
      <c r="H551" s="81">
        <f t="shared" si="20"/>
        <v>0</v>
      </c>
      <c r="J551" s="305"/>
      <c r="K551" s="315"/>
      <c r="L551" s="305"/>
      <c r="M551" s="305"/>
      <c r="N551" s="305"/>
      <c r="O551" s="305"/>
      <c r="P551" s="305"/>
      <c r="Q551" s="305"/>
      <c r="R551" s="305"/>
    </row>
    <row r="552" spans="2:18" s="10" customFormat="1" x14ac:dyDescent="0.3">
      <c r="B552" s="134"/>
      <c r="C552" s="29"/>
      <c r="D552" s="14"/>
      <c r="E552" s="14"/>
      <c r="F552" s="31"/>
      <c r="G552" s="31"/>
      <c r="H552" s="45">
        <f t="shared" si="20"/>
        <v>0</v>
      </c>
      <c r="J552" s="305"/>
      <c r="K552" s="315"/>
      <c r="L552" s="305"/>
      <c r="M552" s="305"/>
      <c r="N552" s="305"/>
      <c r="O552" s="305"/>
      <c r="P552" s="305"/>
      <c r="Q552" s="305"/>
      <c r="R552" s="305"/>
    </row>
    <row r="553" spans="2:18" s="10" customFormat="1" ht="33" x14ac:dyDescent="0.3">
      <c r="B553" s="154" t="s">
        <v>263</v>
      </c>
      <c r="C553" s="29" t="s">
        <v>251</v>
      </c>
      <c r="D553" s="27"/>
      <c r="E553" s="18"/>
      <c r="F553" s="72"/>
      <c r="G553" s="141"/>
      <c r="H553" s="72">
        <f t="shared" si="20"/>
        <v>0</v>
      </c>
      <c r="J553" s="305"/>
      <c r="K553" s="315"/>
      <c r="L553" s="305"/>
      <c r="M553" s="305"/>
      <c r="N553" s="305"/>
      <c r="O553" s="305"/>
      <c r="P553" s="305"/>
      <c r="Q553" s="305"/>
      <c r="R553" s="305"/>
    </row>
    <row r="554" spans="2:18" s="10" customFormat="1" x14ac:dyDescent="0.3">
      <c r="B554" s="154"/>
      <c r="C554" s="29"/>
      <c r="D554" s="27" t="s">
        <v>25</v>
      </c>
      <c r="E554" s="18">
        <v>13</v>
      </c>
      <c r="F554" s="81"/>
      <c r="G554" s="141"/>
      <c r="H554" s="81">
        <f>F554*E554</f>
        <v>0</v>
      </c>
      <c r="J554" s="305"/>
      <c r="K554" s="315"/>
      <c r="L554" s="305"/>
      <c r="M554" s="305"/>
      <c r="N554" s="305"/>
      <c r="O554" s="305"/>
      <c r="P554" s="305"/>
      <c r="Q554" s="305"/>
      <c r="R554" s="305"/>
    </row>
    <row r="555" spans="2:18" s="10" customFormat="1" x14ac:dyDescent="0.3">
      <c r="B555" s="155"/>
      <c r="C555" s="29"/>
      <c r="D555" s="14"/>
      <c r="E555" s="14"/>
      <c r="F555" s="72"/>
      <c r="G555" s="141"/>
      <c r="H555" s="72">
        <f t="shared" si="20"/>
        <v>0</v>
      </c>
      <c r="J555" s="305"/>
      <c r="K555" s="315"/>
      <c r="L555" s="305"/>
      <c r="M555" s="305"/>
      <c r="N555" s="305"/>
      <c r="O555" s="305"/>
      <c r="P555" s="305"/>
      <c r="Q555" s="305"/>
      <c r="R555" s="305"/>
    </row>
    <row r="556" spans="2:18" s="10" customFormat="1" x14ac:dyDescent="0.3">
      <c r="B556" s="155" t="s">
        <v>264</v>
      </c>
      <c r="C556" s="29" t="s">
        <v>700</v>
      </c>
      <c r="D556" s="27"/>
      <c r="E556" s="18"/>
      <c r="F556" s="72"/>
      <c r="G556" s="141"/>
      <c r="H556" s="72">
        <f t="shared" si="20"/>
        <v>0</v>
      </c>
      <c r="J556" s="305"/>
      <c r="K556" s="315"/>
      <c r="L556" s="305"/>
      <c r="M556" s="305"/>
      <c r="N556" s="305"/>
      <c r="O556" s="305"/>
      <c r="P556" s="305"/>
      <c r="Q556" s="305"/>
      <c r="R556" s="305"/>
    </row>
    <row r="557" spans="2:18" s="10" customFormat="1" x14ac:dyDescent="0.3">
      <c r="B557" s="134"/>
      <c r="C557" s="29" t="s">
        <v>0</v>
      </c>
      <c r="D557" s="27" t="s">
        <v>18</v>
      </c>
      <c r="E557" s="18">
        <v>65</v>
      </c>
      <c r="F557" s="81">
        <f>F471</f>
        <v>0</v>
      </c>
      <c r="G557" s="31"/>
      <c r="H557" s="369">
        <f>F557*E557</f>
        <v>0</v>
      </c>
      <c r="J557" s="305"/>
      <c r="K557" s="315"/>
      <c r="L557" s="305"/>
      <c r="M557" s="305"/>
      <c r="N557" s="305"/>
      <c r="O557" s="305"/>
      <c r="P557" s="305"/>
      <c r="Q557" s="305"/>
      <c r="R557" s="305"/>
    </row>
    <row r="558" spans="2:18" s="10" customFormat="1" x14ac:dyDescent="0.3">
      <c r="B558" s="134"/>
      <c r="C558" s="29"/>
      <c r="F558" s="253"/>
      <c r="H558" s="45"/>
      <c r="J558" s="305"/>
      <c r="K558" s="315"/>
      <c r="L558" s="305"/>
      <c r="M558" s="305"/>
      <c r="N558" s="305"/>
      <c r="O558" s="305"/>
      <c r="P558" s="305"/>
      <c r="Q558" s="305"/>
      <c r="R558" s="305"/>
    </row>
    <row r="559" spans="2:18" s="10" customFormat="1" ht="115.5" x14ac:dyDescent="0.3">
      <c r="B559" s="154" t="s">
        <v>265</v>
      </c>
      <c r="C559" s="26" t="s">
        <v>254</v>
      </c>
      <c r="D559" s="27"/>
      <c r="E559" s="18"/>
      <c r="F559" s="72"/>
      <c r="G559" s="141"/>
      <c r="H559" s="72">
        <f t="shared" si="20"/>
        <v>0</v>
      </c>
      <c r="J559" s="305"/>
      <c r="K559" s="315"/>
      <c r="L559" s="305"/>
      <c r="M559" s="305"/>
      <c r="N559" s="305"/>
      <c r="O559" s="305"/>
      <c r="P559" s="305"/>
      <c r="Q559" s="305"/>
      <c r="R559" s="305"/>
    </row>
    <row r="560" spans="2:18" s="10" customFormat="1" x14ac:dyDescent="0.3">
      <c r="B560" s="155"/>
      <c r="C560" s="29" t="s">
        <v>804</v>
      </c>
      <c r="D560" s="27" t="s">
        <v>25</v>
      </c>
      <c r="E560" s="18">
        <v>11</v>
      </c>
      <c r="F560" s="81"/>
      <c r="G560" s="141"/>
      <c r="H560" s="81">
        <f>F560*E560</f>
        <v>0</v>
      </c>
      <c r="J560" s="305"/>
      <c r="K560" s="315"/>
      <c r="L560" s="305"/>
      <c r="M560" s="305"/>
      <c r="N560" s="305"/>
      <c r="O560" s="305"/>
      <c r="P560" s="305"/>
      <c r="Q560" s="305"/>
      <c r="R560" s="305"/>
    </row>
    <row r="561" spans="2:18" s="10" customFormat="1" x14ac:dyDescent="0.3">
      <c r="B561" s="155"/>
      <c r="C561" s="29" t="s">
        <v>805</v>
      </c>
      <c r="D561" s="27" t="s">
        <v>25</v>
      </c>
      <c r="E561" s="18">
        <v>2</v>
      </c>
      <c r="F561" s="81"/>
      <c r="G561" s="141"/>
      <c r="H561" s="81">
        <f>F561*E561</f>
        <v>0</v>
      </c>
      <c r="J561" s="305"/>
      <c r="K561" s="315"/>
      <c r="L561" s="305"/>
      <c r="M561" s="305"/>
      <c r="N561" s="305"/>
      <c r="O561" s="305"/>
      <c r="P561" s="305"/>
      <c r="Q561" s="305"/>
      <c r="R561" s="305"/>
    </row>
    <row r="562" spans="2:18" s="10" customFormat="1" x14ac:dyDescent="0.3">
      <c r="B562" s="155"/>
      <c r="C562" s="29"/>
      <c r="D562" s="27"/>
      <c r="E562" s="18"/>
      <c r="F562" s="72"/>
      <c r="G562" s="141"/>
      <c r="H562" s="72"/>
      <c r="J562" s="305"/>
      <c r="K562" s="315"/>
      <c r="L562" s="305"/>
      <c r="M562" s="305"/>
      <c r="N562" s="305"/>
      <c r="O562" s="305"/>
      <c r="P562" s="305"/>
      <c r="Q562" s="305"/>
      <c r="R562" s="305"/>
    </row>
    <row r="563" spans="2:18" s="10" customFormat="1" x14ac:dyDescent="0.3">
      <c r="B563" s="154" t="s">
        <v>264</v>
      </c>
      <c r="C563" s="29" t="s">
        <v>252</v>
      </c>
      <c r="D563" s="27"/>
      <c r="E563" s="18"/>
      <c r="F563" s="72"/>
      <c r="G563" s="141"/>
      <c r="H563" s="72">
        <f t="shared" si="20"/>
        <v>0</v>
      </c>
      <c r="J563" s="305"/>
      <c r="K563" s="315"/>
      <c r="L563" s="305"/>
      <c r="M563" s="305"/>
      <c r="N563" s="305"/>
      <c r="O563" s="305"/>
      <c r="P563" s="305"/>
      <c r="Q563" s="305"/>
      <c r="R563" s="305"/>
    </row>
    <row r="564" spans="2:18" s="10" customFormat="1" x14ac:dyDescent="0.3">
      <c r="B564" s="155"/>
      <c r="C564" s="29"/>
      <c r="D564" s="27" t="s">
        <v>25</v>
      </c>
      <c r="E564" s="18">
        <v>13</v>
      </c>
      <c r="F564" s="81"/>
      <c r="G564" s="141">
        <v>100</v>
      </c>
      <c r="H564" s="81">
        <f>F564*E564</f>
        <v>0</v>
      </c>
      <c r="J564" s="305"/>
      <c r="K564" s="315"/>
      <c r="L564" s="305"/>
      <c r="M564" s="305"/>
      <c r="N564" s="305"/>
      <c r="O564" s="305"/>
      <c r="P564" s="305"/>
      <c r="Q564" s="305"/>
      <c r="R564" s="305"/>
    </row>
    <row r="565" spans="2:18" s="10" customFormat="1" x14ac:dyDescent="0.3">
      <c r="B565" s="155"/>
      <c r="C565" s="29"/>
      <c r="D565" s="27"/>
      <c r="E565" s="18"/>
      <c r="F565" s="72"/>
      <c r="G565" s="141"/>
      <c r="H565" s="72"/>
      <c r="J565" s="305"/>
      <c r="K565" s="315"/>
      <c r="L565" s="305"/>
      <c r="M565" s="305"/>
      <c r="N565" s="305"/>
      <c r="O565" s="305"/>
      <c r="P565" s="305"/>
      <c r="Q565" s="305"/>
      <c r="R565" s="305"/>
    </row>
    <row r="566" spans="2:18" s="10" customFormat="1" ht="99" customHeight="1" x14ac:dyDescent="0.3">
      <c r="B566" s="155" t="s">
        <v>423</v>
      </c>
      <c r="C566" s="44" t="s">
        <v>253</v>
      </c>
      <c r="D566" s="27"/>
      <c r="E566" s="18"/>
      <c r="F566" s="72"/>
      <c r="G566" s="141"/>
      <c r="H566" s="72"/>
      <c r="J566" s="305"/>
      <c r="K566" s="315"/>
      <c r="L566" s="305"/>
      <c r="M566" s="305"/>
      <c r="N566" s="305"/>
      <c r="O566" s="305"/>
      <c r="P566" s="305"/>
      <c r="Q566" s="305"/>
      <c r="R566" s="305"/>
    </row>
    <row r="567" spans="2:18" s="10" customFormat="1" x14ac:dyDescent="0.3">
      <c r="B567" s="155"/>
      <c r="C567" s="29"/>
      <c r="D567" s="27" t="s">
        <v>25</v>
      </c>
      <c r="E567" s="18">
        <v>13</v>
      </c>
      <c r="F567" s="81"/>
      <c r="G567" s="141">
        <v>100</v>
      </c>
      <c r="H567" s="81">
        <f>F567*E567</f>
        <v>0</v>
      </c>
      <c r="J567" s="305"/>
      <c r="K567" s="315"/>
      <c r="L567" s="305"/>
      <c r="M567" s="305"/>
      <c r="N567" s="305"/>
      <c r="O567" s="305"/>
      <c r="P567" s="305"/>
      <c r="Q567" s="305"/>
      <c r="R567" s="305"/>
    </row>
    <row r="568" spans="2:18" s="10" customFormat="1" x14ac:dyDescent="0.3">
      <c r="B568" s="155"/>
      <c r="C568" s="29"/>
      <c r="D568" s="27"/>
      <c r="E568" s="18"/>
      <c r="F568" s="72"/>
      <c r="G568" s="141"/>
      <c r="H568" s="72"/>
      <c r="J568" s="305"/>
      <c r="K568" s="315"/>
      <c r="L568" s="305"/>
      <c r="M568" s="305"/>
      <c r="N568" s="305"/>
      <c r="O568" s="305"/>
      <c r="P568" s="305"/>
      <c r="Q568" s="305"/>
      <c r="R568" s="305"/>
    </row>
    <row r="569" spans="2:18" s="10" customFormat="1" x14ac:dyDescent="0.3">
      <c r="B569" s="155" t="s">
        <v>695</v>
      </c>
      <c r="C569" s="44" t="s">
        <v>694</v>
      </c>
      <c r="D569" s="173"/>
      <c r="E569" s="97"/>
      <c r="F569" s="257"/>
      <c r="G569" s="18"/>
      <c r="H569" s="72"/>
      <c r="I569" s="249"/>
      <c r="J569" s="305"/>
      <c r="K569" s="315"/>
      <c r="L569" s="305"/>
      <c r="M569" s="305"/>
      <c r="N569" s="305"/>
      <c r="O569" s="305"/>
      <c r="P569" s="305"/>
      <c r="Q569" s="305"/>
      <c r="R569" s="305"/>
    </row>
    <row r="570" spans="2:18" s="10" customFormat="1" x14ac:dyDescent="0.3">
      <c r="B570" s="155"/>
      <c r="D570" s="182" t="s">
        <v>25</v>
      </c>
      <c r="E570" s="11">
        <v>13</v>
      </c>
      <c r="F570" s="81"/>
      <c r="G570" s="141">
        <v>100</v>
      </c>
      <c r="H570" s="81">
        <f>F570*E570</f>
        <v>0</v>
      </c>
      <c r="J570" s="305"/>
      <c r="K570" s="315"/>
      <c r="L570" s="305"/>
      <c r="M570" s="305"/>
      <c r="N570" s="305"/>
      <c r="O570" s="305"/>
      <c r="P570" s="305"/>
      <c r="Q570" s="305"/>
      <c r="R570" s="305"/>
    </row>
    <row r="571" spans="2:18" s="10" customFormat="1" x14ac:dyDescent="0.3">
      <c r="B571" s="155"/>
      <c r="C571" s="29"/>
      <c r="D571" s="27"/>
      <c r="E571" s="18"/>
      <c r="F571" s="72"/>
      <c r="G571" s="141"/>
      <c r="H571" s="72"/>
      <c r="J571" s="305"/>
      <c r="K571" s="315"/>
      <c r="L571" s="305"/>
      <c r="M571" s="305"/>
      <c r="N571" s="305"/>
      <c r="O571" s="305"/>
      <c r="P571" s="305"/>
      <c r="Q571" s="305"/>
      <c r="R571" s="305"/>
    </row>
    <row r="572" spans="2:18" s="10" customFormat="1" ht="33" x14ac:dyDescent="0.3">
      <c r="B572" s="155" t="s">
        <v>741</v>
      </c>
      <c r="C572" s="173" t="s">
        <v>740</v>
      </c>
      <c r="D572" s="27"/>
      <c r="E572" s="18"/>
      <c r="F572" s="72"/>
      <c r="G572" s="141"/>
      <c r="H572" s="72"/>
      <c r="J572" s="305"/>
      <c r="K572" s="315"/>
      <c r="L572" s="305"/>
      <c r="M572" s="305"/>
      <c r="N572" s="305"/>
      <c r="O572" s="305"/>
      <c r="P572" s="305"/>
      <c r="Q572" s="305"/>
      <c r="R572" s="305"/>
    </row>
    <row r="573" spans="2:18" s="10" customFormat="1" x14ac:dyDescent="0.3">
      <c r="B573" s="155"/>
      <c r="C573" s="29"/>
      <c r="D573" s="182" t="s">
        <v>25</v>
      </c>
      <c r="E573" s="11">
        <v>13</v>
      </c>
      <c r="F573" s="81"/>
      <c r="G573" s="141">
        <v>100</v>
      </c>
      <c r="H573" s="81">
        <f>F573*E573</f>
        <v>0</v>
      </c>
      <c r="J573" s="305"/>
      <c r="K573" s="315"/>
      <c r="L573" s="305"/>
      <c r="M573" s="305"/>
      <c r="N573" s="305"/>
      <c r="O573" s="305"/>
      <c r="P573" s="305"/>
      <c r="Q573" s="305"/>
      <c r="R573" s="305"/>
    </row>
    <row r="574" spans="2:18" s="10" customFormat="1" x14ac:dyDescent="0.3">
      <c r="B574" s="155"/>
      <c r="C574" s="29"/>
      <c r="D574" s="27"/>
      <c r="E574" s="18"/>
      <c r="F574" s="72"/>
      <c r="G574" s="141"/>
      <c r="H574" s="72"/>
      <c r="J574" s="305"/>
      <c r="K574" s="315"/>
      <c r="L574" s="305"/>
      <c r="M574" s="305"/>
      <c r="N574" s="305"/>
      <c r="O574" s="305"/>
      <c r="P574" s="305"/>
      <c r="Q574" s="305"/>
      <c r="R574" s="305"/>
    </row>
    <row r="575" spans="2:18" s="10" customFormat="1" x14ac:dyDescent="0.3">
      <c r="B575" s="155"/>
      <c r="C575" s="29"/>
      <c r="D575" s="27"/>
      <c r="E575" s="18"/>
      <c r="F575" s="72"/>
      <c r="G575" s="141"/>
      <c r="H575" s="72"/>
      <c r="J575" s="305"/>
      <c r="K575" s="315"/>
      <c r="L575" s="305"/>
      <c r="M575" s="305"/>
      <c r="N575" s="305"/>
      <c r="O575" s="305"/>
      <c r="P575" s="305"/>
      <c r="Q575" s="305"/>
      <c r="R575" s="305"/>
    </row>
    <row r="576" spans="2:18" s="10" customFormat="1" x14ac:dyDescent="0.3">
      <c r="B576" s="134" t="s">
        <v>266</v>
      </c>
      <c r="C576" s="153" t="s">
        <v>645</v>
      </c>
      <c r="D576" s="14"/>
      <c r="E576" s="31"/>
      <c r="F576" s="31"/>
      <c r="G576" s="31"/>
      <c r="H576" s="45"/>
      <c r="J576" s="305"/>
      <c r="K576" s="315"/>
      <c r="L576" s="305"/>
      <c r="M576" s="305"/>
      <c r="N576" s="305"/>
      <c r="O576" s="305"/>
      <c r="P576" s="305"/>
      <c r="Q576" s="305"/>
      <c r="R576" s="305"/>
    </row>
    <row r="577" spans="2:18" s="10" customFormat="1" x14ac:dyDescent="0.3">
      <c r="B577" s="134"/>
      <c r="C577" s="30"/>
      <c r="D577" s="27"/>
      <c r="E577" s="150"/>
      <c r="F577" s="31"/>
      <c r="G577" s="31"/>
      <c r="H577" s="45"/>
      <c r="J577" s="305"/>
      <c r="K577" s="315"/>
      <c r="L577" s="305"/>
      <c r="M577" s="305"/>
      <c r="N577" s="305"/>
      <c r="O577" s="305"/>
      <c r="P577" s="305"/>
      <c r="Q577" s="305"/>
      <c r="R577" s="305"/>
    </row>
    <row r="578" spans="2:18" s="10" customFormat="1" ht="208.5" customHeight="1" x14ac:dyDescent="0.3">
      <c r="B578" s="154" t="s">
        <v>267</v>
      </c>
      <c r="C578" s="26" t="s">
        <v>296</v>
      </c>
      <c r="D578" s="27"/>
      <c r="E578" s="18"/>
      <c r="F578" s="72"/>
      <c r="G578" s="141"/>
      <c r="H578" s="72"/>
      <c r="J578" s="305"/>
      <c r="K578" s="315"/>
      <c r="L578" s="305"/>
      <c r="M578" s="305"/>
      <c r="N578" s="305"/>
      <c r="O578" s="305"/>
      <c r="P578" s="305"/>
      <c r="Q578" s="305"/>
      <c r="R578" s="305"/>
    </row>
    <row r="579" spans="2:18" s="10" customFormat="1" x14ac:dyDescent="0.3">
      <c r="B579" s="155"/>
      <c r="C579" s="29" t="s">
        <v>788</v>
      </c>
      <c r="D579" s="27" t="s">
        <v>25</v>
      </c>
      <c r="E579" s="18">
        <v>5</v>
      </c>
      <c r="F579" s="81"/>
      <c r="G579" s="141"/>
      <c r="H579" s="81">
        <f>F579*E579</f>
        <v>0</v>
      </c>
      <c r="J579" s="305"/>
      <c r="K579" s="305"/>
      <c r="L579" s="305"/>
      <c r="M579" s="305"/>
      <c r="N579" s="305"/>
      <c r="O579" s="305"/>
      <c r="P579" s="305"/>
      <c r="Q579" s="305"/>
      <c r="R579" s="305"/>
    </row>
    <row r="580" spans="2:18" s="10" customFormat="1" x14ac:dyDescent="0.3">
      <c r="B580" s="134"/>
      <c r="C580" s="29"/>
      <c r="D580" s="14"/>
      <c r="E580" s="14"/>
      <c r="F580" s="31"/>
      <c r="G580" s="31"/>
      <c r="H580" s="45"/>
      <c r="J580" s="305"/>
      <c r="K580" s="305"/>
      <c r="L580" s="305"/>
      <c r="M580" s="305"/>
      <c r="N580" s="305"/>
      <c r="O580" s="305"/>
      <c r="P580" s="305"/>
      <c r="Q580" s="305"/>
      <c r="R580" s="305"/>
    </row>
    <row r="581" spans="2:18" s="10" customFormat="1" ht="38.25" customHeight="1" x14ac:dyDescent="0.3">
      <c r="B581" s="155" t="s">
        <v>268</v>
      </c>
      <c r="C581" s="26" t="s">
        <v>357</v>
      </c>
      <c r="D581" s="27"/>
      <c r="E581" s="18"/>
      <c r="F581" s="72"/>
      <c r="G581" s="141"/>
      <c r="H581" s="72"/>
      <c r="J581" s="305"/>
      <c r="K581" s="315"/>
      <c r="L581" s="305"/>
      <c r="M581" s="305"/>
      <c r="N581" s="305"/>
      <c r="O581" s="305"/>
      <c r="P581" s="305"/>
      <c r="Q581" s="305"/>
      <c r="R581" s="305"/>
    </row>
    <row r="582" spans="2:18" s="10" customFormat="1" x14ac:dyDescent="0.3">
      <c r="B582" s="155"/>
      <c r="C582" s="29" t="s">
        <v>365</v>
      </c>
      <c r="D582" s="27" t="s">
        <v>25</v>
      </c>
      <c r="E582" s="18">
        <v>5</v>
      </c>
      <c r="F582" s="81"/>
      <c r="G582" s="141"/>
      <c r="H582" s="81">
        <f>F582*E582</f>
        <v>0</v>
      </c>
      <c r="J582" s="305"/>
      <c r="K582" s="315"/>
      <c r="L582" s="305"/>
      <c r="M582" s="305"/>
      <c r="N582" s="305"/>
      <c r="O582" s="305"/>
      <c r="P582" s="305"/>
      <c r="Q582" s="305"/>
      <c r="R582" s="305"/>
    </row>
    <row r="583" spans="2:18" s="10" customFormat="1" x14ac:dyDescent="0.3">
      <c r="B583" s="134"/>
      <c r="C583" s="29"/>
      <c r="D583" s="14"/>
      <c r="E583" s="14"/>
      <c r="F583" s="31"/>
      <c r="G583" s="31"/>
      <c r="H583" s="45"/>
      <c r="J583" s="305"/>
      <c r="K583" s="315"/>
      <c r="L583" s="305"/>
      <c r="M583" s="305"/>
      <c r="N583" s="305"/>
      <c r="O583" s="305"/>
      <c r="P583" s="305"/>
      <c r="Q583" s="305"/>
      <c r="R583" s="305"/>
    </row>
    <row r="584" spans="2:18" s="10" customFormat="1" x14ac:dyDescent="0.3">
      <c r="B584" s="155" t="s">
        <v>269</v>
      </c>
      <c r="C584" s="47" t="s">
        <v>246</v>
      </c>
      <c r="D584" s="27"/>
      <c r="E584" s="18"/>
      <c r="F584" s="72"/>
      <c r="G584" s="141"/>
      <c r="H584" s="72"/>
      <c r="J584" s="305"/>
      <c r="K584" s="315"/>
      <c r="L584" s="305"/>
      <c r="M584" s="305"/>
      <c r="N584" s="305"/>
      <c r="O584" s="305"/>
      <c r="P584" s="305"/>
      <c r="Q584" s="305"/>
      <c r="R584" s="305"/>
    </row>
    <row r="585" spans="2:18" s="10" customFormat="1" x14ac:dyDescent="0.3">
      <c r="B585" s="155"/>
      <c r="C585" s="46" t="s">
        <v>366</v>
      </c>
      <c r="D585" s="27" t="s">
        <v>25</v>
      </c>
      <c r="E585" s="18">
        <v>5</v>
      </c>
      <c r="F585" s="81"/>
      <c r="G585" s="141"/>
      <c r="H585" s="81">
        <f>F585*E585</f>
        <v>0</v>
      </c>
      <c r="J585" s="305"/>
      <c r="K585" s="315"/>
      <c r="L585" s="305"/>
      <c r="M585" s="305"/>
      <c r="N585" s="305"/>
      <c r="O585" s="305"/>
      <c r="P585" s="305"/>
      <c r="Q585" s="305"/>
      <c r="R585" s="305"/>
    </row>
    <row r="586" spans="2:18" s="10" customFormat="1" x14ac:dyDescent="0.3">
      <c r="B586" s="134"/>
      <c r="C586" s="46"/>
      <c r="D586" s="14"/>
      <c r="E586" s="14"/>
      <c r="F586" s="31"/>
      <c r="G586" s="31"/>
      <c r="H586" s="45">
        <f t="shared" ref="H586:H590" si="24">F586*E586</f>
        <v>0</v>
      </c>
      <c r="J586" s="305"/>
      <c r="K586" s="315"/>
      <c r="L586" s="305"/>
      <c r="M586" s="305"/>
      <c r="N586" s="305"/>
      <c r="O586" s="305"/>
      <c r="P586" s="305"/>
      <c r="Q586" s="305"/>
      <c r="R586" s="305"/>
    </row>
    <row r="587" spans="2:18" s="10" customFormat="1" ht="33" x14ac:dyDescent="0.3">
      <c r="B587" s="154" t="s">
        <v>298</v>
      </c>
      <c r="C587" s="29" t="s">
        <v>360</v>
      </c>
      <c r="D587" s="27"/>
      <c r="E587" s="18"/>
      <c r="F587" s="72"/>
      <c r="G587" s="141"/>
      <c r="H587" s="72">
        <f t="shared" si="24"/>
        <v>0</v>
      </c>
      <c r="J587" s="305"/>
      <c r="K587" s="315"/>
      <c r="L587" s="305"/>
      <c r="M587" s="305"/>
      <c r="N587" s="305"/>
      <c r="O587" s="305"/>
      <c r="P587" s="305"/>
      <c r="Q587" s="305"/>
      <c r="R587" s="305"/>
    </row>
    <row r="588" spans="2:18" s="10" customFormat="1" x14ac:dyDescent="0.3">
      <c r="B588" s="155"/>
      <c r="C588" s="29" t="s">
        <v>247</v>
      </c>
      <c r="D588" s="27" t="s">
        <v>25</v>
      </c>
      <c r="E588" s="18">
        <v>10</v>
      </c>
      <c r="F588" s="81"/>
      <c r="G588" s="141"/>
      <c r="H588" s="81">
        <f t="shared" si="24"/>
        <v>0</v>
      </c>
      <c r="J588" s="305"/>
      <c r="K588" s="315"/>
      <c r="L588" s="305"/>
      <c r="M588" s="305"/>
      <c r="N588" s="305"/>
      <c r="O588" s="305"/>
      <c r="P588" s="305"/>
      <c r="Q588" s="305"/>
      <c r="R588" s="305"/>
    </row>
    <row r="589" spans="2:18" s="10" customFormat="1" x14ac:dyDescent="0.3">
      <c r="B589" s="134"/>
      <c r="C589" s="29"/>
      <c r="D589" s="14"/>
      <c r="E589" s="14"/>
      <c r="F589" s="31"/>
      <c r="G589" s="31"/>
      <c r="H589" s="45">
        <f t="shared" si="24"/>
        <v>0</v>
      </c>
      <c r="J589" s="305"/>
      <c r="K589" s="315"/>
      <c r="L589" s="305"/>
      <c r="M589" s="305"/>
      <c r="N589" s="305"/>
      <c r="O589" s="305"/>
      <c r="P589" s="305"/>
      <c r="Q589" s="305"/>
      <c r="R589" s="305"/>
    </row>
    <row r="590" spans="2:18" s="10" customFormat="1" x14ac:dyDescent="0.3">
      <c r="B590" s="134" t="s">
        <v>299</v>
      </c>
      <c r="C590" s="29" t="s">
        <v>248</v>
      </c>
      <c r="D590" s="27"/>
      <c r="E590" s="18"/>
      <c r="F590" s="31"/>
      <c r="G590" s="31"/>
      <c r="H590" s="45">
        <f t="shared" si="24"/>
        <v>0</v>
      </c>
      <c r="J590" s="305"/>
      <c r="K590" s="315"/>
      <c r="L590" s="305"/>
      <c r="M590" s="305"/>
      <c r="N590" s="305"/>
      <c r="O590" s="305"/>
      <c r="P590" s="305"/>
      <c r="Q590" s="305"/>
      <c r="R590" s="305"/>
    </row>
    <row r="591" spans="2:18" s="10" customFormat="1" x14ac:dyDescent="0.3">
      <c r="B591" s="156"/>
      <c r="C591" s="12" t="s">
        <v>367</v>
      </c>
      <c r="D591" s="27" t="s">
        <v>25</v>
      </c>
      <c r="E591" s="18">
        <v>10</v>
      </c>
      <c r="F591" s="380"/>
      <c r="G591" s="141"/>
      <c r="H591" s="81">
        <f>F591*E591</f>
        <v>0</v>
      </c>
      <c r="J591" s="305"/>
      <c r="K591" s="315"/>
      <c r="L591" s="305"/>
      <c r="M591" s="305"/>
      <c r="N591" s="305"/>
      <c r="O591" s="305"/>
      <c r="P591" s="305"/>
      <c r="Q591" s="305"/>
      <c r="R591" s="305"/>
    </row>
    <row r="592" spans="2:18" s="10" customFormat="1" x14ac:dyDescent="0.3">
      <c r="B592" s="146"/>
      <c r="C592" s="29"/>
      <c r="D592" s="14"/>
      <c r="E592" s="14"/>
      <c r="F592" s="31"/>
      <c r="G592" s="31"/>
      <c r="H592" s="45">
        <f t="shared" ref="H592:H594" si="25">F592*E592</f>
        <v>0</v>
      </c>
      <c r="J592" s="305"/>
      <c r="K592" s="315"/>
      <c r="L592" s="305"/>
      <c r="M592" s="305"/>
      <c r="N592" s="305"/>
      <c r="O592" s="305"/>
      <c r="P592" s="305"/>
      <c r="Q592" s="305"/>
      <c r="R592" s="305"/>
    </row>
    <row r="593" spans="2:18" s="10" customFormat="1" x14ac:dyDescent="0.3">
      <c r="B593" s="134" t="s">
        <v>424</v>
      </c>
      <c r="C593" s="29" t="s">
        <v>248</v>
      </c>
      <c r="D593" s="27"/>
      <c r="E593" s="18"/>
      <c r="F593" s="31"/>
      <c r="G593" s="31"/>
      <c r="H593" s="45">
        <f t="shared" si="25"/>
        <v>0</v>
      </c>
      <c r="J593" s="305"/>
      <c r="K593" s="315"/>
      <c r="L593" s="305"/>
      <c r="M593" s="305"/>
      <c r="N593" s="305"/>
      <c r="O593" s="305"/>
      <c r="P593" s="305"/>
      <c r="Q593" s="305"/>
      <c r="R593" s="305"/>
    </row>
    <row r="594" spans="2:18" s="10" customFormat="1" x14ac:dyDescent="0.3">
      <c r="B594" s="155"/>
      <c r="C594" s="29" t="s">
        <v>1</v>
      </c>
      <c r="D594" s="27" t="s">
        <v>25</v>
      </c>
      <c r="E594" s="18">
        <v>10</v>
      </c>
      <c r="F594" s="380"/>
      <c r="G594" s="141"/>
      <c r="H594" s="81">
        <f t="shared" si="25"/>
        <v>0</v>
      </c>
      <c r="J594" s="305"/>
      <c r="K594" s="315"/>
      <c r="L594" s="305"/>
      <c r="M594" s="305"/>
      <c r="N594" s="305"/>
      <c r="O594" s="305"/>
      <c r="P594" s="305"/>
      <c r="Q594" s="305"/>
      <c r="R594" s="305"/>
    </row>
    <row r="595" spans="2:18" s="10" customFormat="1" x14ac:dyDescent="0.3">
      <c r="B595" s="155"/>
      <c r="C595" s="29"/>
      <c r="D595" s="27"/>
      <c r="E595" s="18"/>
      <c r="F595" s="381"/>
      <c r="G595" s="141"/>
      <c r="H595" s="72"/>
      <c r="J595" s="305"/>
      <c r="K595" s="315"/>
      <c r="L595" s="305"/>
      <c r="M595" s="305"/>
      <c r="N595" s="305"/>
      <c r="O595" s="305"/>
      <c r="P595" s="305"/>
      <c r="Q595" s="305"/>
      <c r="R595" s="305"/>
    </row>
    <row r="596" spans="2:18" s="10" customFormat="1" x14ac:dyDescent="0.3">
      <c r="B596" s="134" t="s">
        <v>425</v>
      </c>
      <c r="C596" s="12" t="s">
        <v>377</v>
      </c>
      <c r="D596" s="27"/>
      <c r="E596" s="18"/>
      <c r="F596" s="31"/>
      <c r="G596" s="31"/>
      <c r="H596" s="45">
        <f t="shared" ref="H596:H597" si="26">F596*E596</f>
        <v>0</v>
      </c>
      <c r="J596" s="305"/>
      <c r="K596" s="315"/>
      <c r="L596" s="305"/>
      <c r="M596" s="305"/>
      <c r="N596" s="305"/>
      <c r="O596" s="305"/>
      <c r="P596" s="305"/>
      <c r="Q596" s="305"/>
      <c r="R596" s="305"/>
    </row>
    <row r="597" spans="2:18" s="10" customFormat="1" x14ac:dyDescent="0.3">
      <c r="B597" s="155"/>
      <c r="C597" s="12" t="s">
        <v>368</v>
      </c>
      <c r="D597" s="27" t="s">
        <v>25</v>
      </c>
      <c r="E597" s="18">
        <v>10</v>
      </c>
      <c r="F597" s="380"/>
      <c r="G597" s="141"/>
      <c r="H597" s="81">
        <f t="shared" si="26"/>
        <v>0</v>
      </c>
      <c r="J597" s="305"/>
      <c r="K597" s="315"/>
      <c r="L597" s="305"/>
      <c r="M597" s="305"/>
      <c r="N597" s="305"/>
      <c r="O597" s="305"/>
      <c r="P597" s="305"/>
      <c r="Q597" s="305"/>
      <c r="R597" s="305"/>
    </row>
    <row r="598" spans="2:18" s="10" customFormat="1" x14ac:dyDescent="0.3">
      <c r="B598" s="155"/>
      <c r="C598" s="12"/>
      <c r="D598" s="27"/>
      <c r="E598" s="18"/>
      <c r="F598" s="381"/>
      <c r="G598" s="141"/>
      <c r="H598" s="72"/>
      <c r="J598" s="305"/>
      <c r="K598" s="315"/>
      <c r="L598" s="305"/>
      <c r="M598" s="305"/>
      <c r="N598" s="305"/>
      <c r="O598" s="305"/>
      <c r="P598" s="305"/>
      <c r="Q598" s="305"/>
      <c r="R598" s="305"/>
    </row>
    <row r="599" spans="2:18" s="10" customFormat="1" x14ac:dyDescent="0.3">
      <c r="B599" s="134" t="s">
        <v>426</v>
      </c>
      <c r="C599" s="12" t="s">
        <v>377</v>
      </c>
      <c r="D599" s="27"/>
      <c r="E599" s="18"/>
      <c r="F599" s="31"/>
      <c r="G599" s="31"/>
      <c r="H599" s="45">
        <f t="shared" ref="H599:H603" si="27">F599*E599</f>
        <v>0</v>
      </c>
      <c r="J599" s="305"/>
      <c r="K599" s="315"/>
      <c r="L599" s="305"/>
      <c r="M599" s="305"/>
      <c r="N599" s="305"/>
      <c r="O599" s="305"/>
      <c r="P599" s="305"/>
      <c r="Q599" s="305"/>
      <c r="R599" s="305"/>
    </row>
    <row r="600" spans="2:18" s="10" customFormat="1" x14ac:dyDescent="0.3">
      <c r="B600" s="155"/>
      <c r="C600" s="12" t="s">
        <v>1</v>
      </c>
      <c r="D600" s="27" t="s">
        <v>25</v>
      </c>
      <c r="E600" s="18">
        <v>10</v>
      </c>
      <c r="F600" s="380"/>
      <c r="G600" s="141"/>
      <c r="H600" s="81">
        <f t="shared" si="27"/>
        <v>0</v>
      </c>
      <c r="J600" s="305"/>
      <c r="K600" s="315"/>
      <c r="L600" s="305"/>
      <c r="M600" s="305"/>
      <c r="N600" s="305"/>
      <c r="O600" s="305"/>
      <c r="P600" s="305"/>
      <c r="Q600" s="305"/>
      <c r="R600" s="305"/>
    </row>
    <row r="601" spans="2:18" s="10" customFormat="1" x14ac:dyDescent="0.3">
      <c r="B601" s="134"/>
      <c r="C601" s="12"/>
      <c r="D601" s="14"/>
      <c r="E601" s="14"/>
      <c r="F601" s="31"/>
      <c r="G601" s="31"/>
      <c r="H601" s="45">
        <f t="shared" si="27"/>
        <v>0</v>
      </c>
      <c r="J601" s="305"/>
      <c r="K601" s="315"/>
      <c r="L601" s="305"/>
      <c r="M601" s="305"/>
      <c r="N601" s="305"/>
      <c r="O601" s="305"/>
      <c r="P601" s="305"/>
      <c r="Q601" s="305"/>
      <c r="R601" s="305"/>
    </row>
    <row r="602" spans="2:18" s="10" customFormat="1" x14ac:dyDescent="0.3">
      <c r="B602" s="134" t="s">
        <v>427</v>
      </c>
      <c r="C602" s="12" t="s">
        <v>249</v>
      </c>
      <c r="D602" s="27"/>
      <c r="E602" s="140"/>
      <c r="F602" s="31"/>
      <c r="G602" s="31"/>
      <c r="H602" s="45">
        <f t="shared" si="27"/>
        <v>0</v>
      </c>
      <c r="J602" s="305"/>
      <c r="K602" s="315"/>
      <c r="L602" s="305"/>
      <c r="M602" s="305"/>
      <c r="N602" s="305"/>
      <c r="O602" s="305"/>
      <c r="P602" s="305"/>
      <c r="Q602" s="305"/>
      <c r="R602" s="305"/>
    </row>
    <row r="603" spans="2:18" s="10" customFormat="1" x14ac:dyDescent="0.3">
      <c r="B603" s="155"/>
      <c r="C603" s="12" t="s">
        <v>706</v>
      </c>
      <c r="D603" s="27" t="s">
        <v>25</v>
      </c>
      <c r="E603" s="18">
        <v>10</v>
      </c>
      <c r="F603" s="380"/>
      <c r="G603" s="141"/>
      <c r="H603" s="81">
        <f t="shared" si="27"/>
        <v>0</v>
      </c>
      <c r="J603" s="305"/>
      <c r="K603" s="315"/>
      <c r="L603" s="305"/>
      <c r="M603" s="305"/>
      <c r="N603" s="305"/>
      <c r="O603" s="305"/>
      <c r="P603" s="305"/>
      <c r="Q603" s="305"/>
      <c r="R603" s="305"/>
    </row>
    <row r="604" spans="2:18" s="10" customFormat="1" x14ac:dyDescent="0.3">
      <c r="B604" s="155"/>
      <c r="C604" s="12"/>
      <c r="D604" s="27"/>
      <c r="E604" s="18"/>
      <c r="F604" s="381"/>
      <c r="G604" s="141"/>
      <c r="H604" s="72"/>
      <c r="J604" s="305"/>
      <c r="K604" s="315"/>
      <c r="L604" s="305"/>
      <c r="M604" s="305"/>
      <c r="N604" s="305"/>
      <c r="O604" s="305"/>
      <c r="P604" s="305"/>
      <c r="Q604" s="305"/>
      <c r="R604" s="305"/>
    </row>
    <row r="605" spans="2:18" s="10" customFormat="1" x14ac:dyDescent="0.3">
      <c r="B605" s="134" t="s">
        <v>428</v>
      </c>
      <c r="C605" s="12" t="s">
        <v>249</v>
      </c>
      <c r="D605" s="27"/>
      <c r="E605" s="140"/>
      <c r="F605" s="31"/>
      <c r="G605" s="31"/>
      <c r="H605" s="45">
        <f t="shared" ref="H605:H606" si="28">F605*E605</f>
        <v>0</v>
      </c>
      <c r="J605" s="305"/>
      <c r="K605" s="315"/>
      <c r="L605" s="305"/>
      <c r="M605" s="305"/>
      <c r="N605" s="305"/>
      <c r="O605" s="305"/>
      <c r="P605" s="305"/>
      <c r="Q605" s="305"/>
      <c r="R605" s="305"/>
    </row>
    <row r="606" spans="2:18" s="10" customFormat="1" x14ac:dyDescent="0.3">
      <c r="B606" s="155"/>
      <c r="C606" s="12" t="s">
        <v>704</v>
      </c>
      <c r="D606" s="27" t="s">
        <v>25</v>
      </c>
      <c r="E606" s="18">
        <v>10</v>
      </c>
      <c r="F606" s="380"/>
      <c r="G606" s="141"/>
      <c r="H606" s="81">
        <f t="shared" si="28"/>
        <v>0</v>
      </c>
      <c r="J606" s="305"/>
      <c r="K606" s="315"/>
      <c r="L606" s="305"/>
      <c r="M606" s="305"/>
      <c r="N606" s="305"/>
      <c r="O606" s="305"/>
      <c r="P606" s="305"/>
      <c r="Q606" s="305"/>
      <c r="R606" s="305"/>
    </row>
    <row r="607" spans="2:18" s="10" customFormat="1" x14ac:dyDescent="0.3">
      <c r="B607" s="155"/>
      <c r="C607" s="12"/>
      <c r="D607" s="27"/>
      <c r="E607" s="18"/>
      <c r="F607" s="381"/>
      <c r="G607" s="141"/>
      <c r="H607" s="72"/>
      <c r="J607" s="305"/>
      <c r="K607" s="315"/>
      <c r="L607" s="305"/>
      <c r="M607" s="305"/>
      <c r="N607" s="305"/>
      <c r="O607" s="305"/>
      <c r="P607" s="305"/>
      <c r="Q607" s="305"/>
      <c r="R607" s="305"/>
    </row>
    <row r="608" spans="2:18" s="10" customFormat="1" x14ac:dyDescent="0.3">
      <c r="B608" s="134" t="s">
        <v>429</v>
      </c>
      <c r="C608" s="12" t="s">
        <v>364</v>
      </c>
      <c r="D608" s="27"/>
      <c r="E608" s="140"/>
      <c r="F608" s="31"/>
      <c r="G608" s="31"/>
      <c r="H608" s="45">
        <f t="shared" ref="H608:H614" si="29">F608*E608</f>
        <v>0</v>
      </c>
      <c r="J608" s="305"/>
      <c r="K608" s="315"/>
      <c r="L608" s="305"/>
      <c r="M608" s="305"/>
      <c r="N608" s="305"/>
      <c r="O608" s="305"/>
      <c r="P608" s="305"/>
      <c r="Q608" s="305"/>
      <c r="R608" s="305"/>
    </row>
    <row r="609" spans="2:18" s="10" customFormat="1" x14ac:dyDescent="0.3">
      <c r="B609" s="155"/>
      <c r="C609" s="12" t="s">
        <v>363</v>
      </c>
      <c r="D609" s="27" t="s">
        <v>25</v>
      </c>
      <c r="E609" s="18">
        <v>5</v>
      </c>
      <c r="F609" s="380"/>
      <c r="G609" s="141"/>
      <c r="H609" s="81">
        <f t="shared" si="29"/>
        <v>0</v>
      </c>
      <c r="J609" s="305"/>
      <c r="K609" s="315"/>
      <c r="L609" s="305"/>
      <c r="M609" s="305"/>
      <c r="N609" s="305"/>
      <c r="O609" s="305"/>
      <c r="P609" s="305"/>
      <c r="Q609" s="305"/>
      <c r="R609" s="305"/>
    </row>
    <row r="610" spans="2:18" s="10" customFormat="1" x14ac:dyDescent="0.3">
      <c r="B610" s="155"/>
      <c r="C610" s="12"/>
      <c r="D610" s="27"/>
      <c r="E610" s="18"/>
      <c r="F610" s="381"/>
      <c r="G610" s="141"/>
      <c r="H610" s="72"/>
      <c r="J610" s="305"/>
      <c r="K610" s="315"/>
      <c r="L610" s="305"/>
      <c r="M610" s="305"/>
      <c r="N610" s="305"/>
      <c r="O610" s="305"/>
      <c r="P610" s="305"/>
      <c r="Q610" s="305"/>
      <c r="R610" s="305"/>
    </row>
    <row r="611" spans="2:18" s="10" customFormat="1" ht="85.5" customHeight="1" x14ac:dyDescent="0.3">
      <c r="B611" s="154" t="s">
        <v>430</v>
      </c>
      <c r="C611" s="17" t="s">
        <v>250</v>
      </c>
      <c r="D611" s="27"/>
      <c r="E611" s="18"/>
      <c r="F611" s="72"/>
      <c r="G611" s="141"/>
      <c r="H611" s="72">
        <f t="shared" si="29"/>
        <v>0</v>
      </c>
      <c r="J611" s="305"/>
      <c r="K611" s="315"/>
      <c r="L611" s="305"/>
      <c r="M611" s="305"/>
      <c r="N611" s="305"/>
      <c r="O611" s="305"/>
      <c r="P611" s="305"/>
      <c r="Q611" s="305"/>
      <c r="R611" s="305"/>
    </row>
    <row r="612" spans="2:18" s="10" customFormat="1" x14ac:dyDescent="0.3">
      <c r="B612" s="155"/>
      <c r="C612" s="29"/>
      <c r="D612" s="27" t="s">
        <v>25</v>
      </c>
      <c r="E612" s="18">
        <v>5</v>
      </c>
      <c r="F612" s="380"/>
      <c r="G612" s="141"/>
      <c r="H612" s="81">
        <f t="shared" si="29"/>
        <v>0</v>
      </c>
      <c r="J612" s="305"/>
      <c r="K612" s="315"/>
      <c r="L612" s="305"/>
      <c r="M612" s="305"/>
      <c r="N612" s="305"/>
      <c r="O612" s="305"/>
      <c r="P612" s="305"/>
      <c r="Q612" s="305"/>
      <c r="R612" s="305"/>
    </row>
    <row r="613" spans="2:18" s="10" customFormat="1" x14ac:dyDescent="0.3">
      <c r="B613" s="134"/>
      <c r="C613" s="29"/>
      <c r="D613" s="14"/>
      <c r="E613" s="14"/>
      <c r="F613" s="31"/>
      <c r="G613" s="31"/>
      <c r="H613" s="45">
        <f t="shared" si="29"/>
        <v>0</v>
      </c>
      <c r="J613" s="305"/>
      <c r="K613" s="315"/>
      <c r="L613" s="305"/>
      <c r="M613" s="305"/>
      <c r="N613" s="305"/>
      <c r="O613" s="305"/>
      <c r="P613" s="305"/>
      <c r="Q613" s="305"/>
      <c r="R613" s="305"/>
    </row>
    <row r="614" spans="2:18" s="10" customFormat="1" ht="33" x14ac:dyDescent="0.3">
      <c r="B614" s="154" t="s">
        <v>431</v>
      </c>
      <c r="C614" s="29" t="s">
        <v>251</v>
      </c>
      <c r="D614" s="27"/>
      <c r="E614" s="18"/>
      <c r="F614" s="72"/>
      <c r="G614" s="141"/>
      <c r="H614" s="72">
        <f t="shared" si="29"/>
        <v>0</v>
      </c>
      <c r="J614" s="305"/>
      <c r="K614" s="315"/>
      <c r="L614" s="305"/>
      <c r="M614" s="305"/>
      <c r="N614" s="305"/>
      <c r="O614" s="305"/>
      <c r="P614" s="305"/>
      <c r="Q614" s="305"/>
      <c r="R614" s="305"/>
    </row>
    <row r="615" spans="2:18" s="10" customFormat="1" x14ac:dyDescent="0.3">
      <c r="B615" s="154"/>
      <c r="C615" s="29"/>
      <c r="D615" s="27" t="s">
        <v>25</v>
      </c>
      <c r="E615" s="18">
        <v>5</v>
      </c>
      <c r="F615" s="81"/>
      <c r="G615" s="141"/>
      <c r="H615" s="81">
        <f>F615*E615</f>
        <v>0</v>
      </c>
      <c r="J615" s="305"/>
      <c r="K615" s="315"/>
      <c r="L615" s="305"/>
      <c r="M615" s="305"/>
      <c r="N615" s="305"/>
      <c r="O615" s="305"/>
      <c r="P615" s="305"/>
      <c r="Q615" s="305"/>
      <c r="R615" s="305"/>
    </row>
    <row r="616" spans="2:18" s="10" customFormat="1" x14ac:dyDescent="0.3">
      <c r="B616" s="155"/>
      <c r="C616" s="29"/>
      <c r="D616" s="14"/>
      <c r="E616" s="14"/>
      <c r="F616" s="72"/>
      <c r="G616" s="141"/>
      <c r="H616" s="72">
        <f t="shared" ref="H616:H617" si="30">F616*E616</f>
        <v>0</v>
      </c>
      <c r="J616" s="305"/>
      <c r="K616" s="315"/>
      <c r="L616" s="305"/>
      <c r="M616" s="305"/>
      <c r="N616" s="305"/>
      <c r="O616" s="305"/>
      <c r="P616" s="305"/>
      <c r="Q616" s="305"/>
      <c r="R616" s="305"/>
    </row>
    <row r="617" spans="2:18" s="10" customFormat="1" x14ac:dyDescent="0.3">
      <c r="B617" s="155" t="s">
        <v>432</v>
      </c>
      <c r="C617" s="29" t="s">
        <v>700</v>
      </c>
      <c r="D617" s="27"/>
      <c r="E617" s="18"/>
      <c r="F617" s="72"/>
      <c r="G617" s="141"/>
      <c r="H617" s="72">
        <f t="shared" si="30"/>
        <v>0</v>
      </c>
      <c r="J617" s="305"/>
      <c r="K617" s="315"/>
      <c r="L617" s="305"/>
      <c r="M617" s="305"/>
      <c r="N617" s="305"/>
      <c r="O617" s="305"/>
      <c r="P617" s="305"/>
      <c r="Q617" s="305"/>
      <c r="R617" s="305"/>
    </row>
    <row r="618" spans="2:18" s="10" customFormat="1" x14ac:dyDescent="0.3">
      <c r="B618" s="134"/>
      <c r="C618" s="29" t="s">
        <v>0</v>
      </c>
      <c r="D618" s="27" t="s">
        <v>18</v>
      </c>
      <c r="E618" s="18">
        <v>25</v>
      </c>
      <c r="F618" s="81"/>
      <c r="G618" s="31"/>
      <c r="H618" s="369">
        <f>F618*E618</f>
        <v>0</v>
      </c>
      <c r="J618" s="305"/>
      <c r="K618" s="315"/>
      <c r="L618" s="305"/>
      <c r="M618" s="305"/>
      <c r="N618" s="305"/>
      <c r="O618" s="305"/>
      <c r="P618" s="305"/>
      <c r="Q618" s="305"/>
      <c r="R618" s="305"/>
    </row>
    <row r="619" spans="2:18" s="10" customFormat="1" x14ac:dyDescent="0.3">
      <c r="B619" s="134"/>
      <c r="C619" s="29"/>
      <c r="F619" s="253"/>
      <c r="H619" s="45"/>
      <c r="J619" s="305"/>
      <c r="K619" s="315"/>
      <c r="L619" s="305"/>
      <c r="M619" s="305"/>
      <c r="N619" s="305"/>
      <c r="O619" s="305"/>
      <c r="P619" s="305"/>
      <c r="Q619" s="305"/>
      <c r="R619" s="305"/>
    </row>
    <row r="620" spans="2:18" s="10" customFormat="1" ht="115.5" x14ac:dyDescent="0.3">
      <c r="B620" s="154" t="s">
        <v>433</v>
      </c>
      <c r="C620" s="26" t="s">
        <v>254</v>
      </c>
      <c r="D620" s="27"/>
      <c r="E620" s="18"/>
      <c r="F620" s="72"/>
      <c r="G620" s="141"/>
      <c r="H620" s="72">
        <f t="shared" ref="H620" si="31">F620*E620</f>
        <v>0</v>
      </c>
      <c r="J620" s="305"/>
      <c r="K620" s="315"/>
      <c r="L620" s="305"/>
      <c r="M620" s="305"/>
      <c r="N620" s="305"/>
      <c r="O620" s="305"/>
      <c r="P620" s="305"/>
      <c r="Q620" s="305"/>
      <c r="R620" s="305"/>
    </row>
    <row r="621" spans="2:18" s="10" customFormat="1" x14ac:dyDescent="0.3">
      <c r="B621" s="155"/>
      <c r="C621" s="29" t="s">
        <v>806</v>
      </c>
      <c r="D621" s="27" t="s">
        <v>25</v>
      </c>
      <c r="E621" s="18">
        <v>4</v>
      </c>
      <c r="F621" s="81"/>
      <c r="G621" s="141"/>
      <c r="H621" s="81">
        <f>F621*E621</f>
        <v>0</v>
      </c>
      <c r="J621" s="305"/>
      <c r="K621" s="315"/>
      <c r="L621" s="305"/>
      <c r="M621" s="305"/>
      <c r="N621" s="305"/>
      <c r="O621" s="305"/>
      <c r="P621" s="305"/>
      <c r="Q621" s="305"/>
      <c r="R621" s="305"/>
    </row>
    <row r="622" spans="2:18" s="10" customFormat="1" x14ac:dyDescent="0.3">
      <c r="B622" s="155"/>
      <c r="C622" s="29" t="s">
        <v>807</v>
      </c>
      <c r="D622" s="27" t="s">
        <v>25</v>
      </c>
      <c r="E622" s="18">
        <v>1</v>
      </c>
      <c r="F622" s="81"/>
      <c r="G622" s="141"/>
      <c r="H622" s="81">
        <f>F622*E622</f>
        <v>0</v>
      </c>
      <c r="J622" s="305"/>
      <c r="K622" s="315"/>
      <c r="L622" s="305"/>
      <c r="M622" s="305"/>
      <c r="N622" s="305"/>
      <c r="O622" s="305"/>
      <c r="P622" s="305"/>
      <c r="Q622" s="305"/>
      <c r="R622" s="305"/>
    </row>
    <row r="623" spans="2:18" s="10" customFormat="1" x14ac:dyDescent="0.3">
      <c r="B623" s="134"/>
      <c r="C623" s="29"/>
      <c r="D623" s="14"/>
      <c r="E623" s="14"/>
      <c r="F623" s="31"/>
      <c r="G623" s="31"/>
      <c r="H623" s="45">
        <f t="shared" ref="H623:H624" si="32">F623*E623</f>
        <v>0</v>
      </c>
      <c r="J623" s="305"/>
      <c r="K623" s="315"/>
      <c r="L623" s="305"/>
      <c r="M623" s="305"/>
      <c r="N623" s="305"/>
      <c r="O623" s="305"/>
      <c r="P623" s="305"/>
      <c r="Q623" s="305"/>
      <c r="R623" s="305"/>
    </row>
    <row r="624" spans="2:18" s="10" customFormat="1" x14ac:dyDescent="0.3">
      <c r="B624" s="154" t="s">
        <v>434</v>
      </c>
      <c r="C624" s="29" t="s">
        <v>252</v>
      </c>
      <c r="D624" s="27"/>
      <c r="E624" s="18"/>
      <c r="F624" s="72"/>
      <c r="G624" s="141"/>
      <c r="H624" s="72">
        <f t="shared" si="32"/>
        <v>0</v>
      </c>
      <c r="J624" s="305"/>
      <c r="K624" s="315"/>
      <c r="L624" s="305"/>
      <c r="M624" s="305"/>
      <c r="N624" s="305"/>
      <c r="O624" s="305"/>
      <c r="P624" s="305"/>
      <c r="Q624" s="305"/>
      <c r="R624" s="305"/>
    </row>
    <row r="625" spans="2:18" s="10" customFormat="1" x14ac:dyDescent="0.3">
      <c r="B625" s="155"/>
      <c r="C625" s="29"/>
      <c r="D625" s="27" t="s">
        <v>25</v>
      </c>
      <c r="E625" s="18">
        <v>5</v>
      </c>
      <c r="F625" s="81"/>
      <c r="G625" s="141">
        <v>100</v>
      </c>
      <c r="H625" s="81">
        <f>F625*E625</f>
        <v>0</v>
      </c>
      <c r="J625" s="305"/>
      <c r="K625" s="315"/>
      <c r="L625" s="305"/>
      <c r="M625" s="305"/>
      <c r="N625" s="305"/>
      <c r="O625" s="305"/>
      <c r="P625" s="305"/>
      <c r="Q625" s="305"/>
      <c r="R625" s="305"/>
    </row>
    <row r="626" spans="2:18" s="10" customFormat="1" x14ac:dyDescent="0.3">
      <c r="B626" s="155"/>
      <c r="C626" s="29"/>
      <c r="D626" s="27"/>
      <c r="E626" s="18"/>
      <c r="F626" s="72"/>
      <c r="G626" s="141"/>
      <c r="H626" s="72"/>
      <c r="J626" s="305"/>
      <c r="K626" s="315"/>
      <c r="L626" s="305"/>
      <c r="M626" s="305"/>
      <c r="N626" s="305"/>
      <c r="O626" s="305"/>
      <c r="P626" s="305"/>
      <c r="Q626" s="305"/>
      <c r="R626" s="305"/>
    </row>
    <row r="627" spans="2:18" s="10" customFormat="1" ht="99" customHeight="1" x14ac:dyDescent="0.3">
      <c r="B627" s="155" t="s">
        <v>435</v>
      </c>
      <c r="C627" s="44" t="s">
        <v>253</v>
      </c>
      <c r="D627" s="27"/>
      <c r="E627" s="18"/>
      <c r="F627" s="72"/>
      <c r="G627" s="141"/>
      <c r="H627" s="72"/>
      <c r="J627" s="305"/>
      <c r="K627" s="315"/>
      <c r="L627" s="305"/>
      <c r="M627" s="305"/>
      <c r="N627" s="305"/>
      <c r="O627" s="305"/>
      <c r="P627" s="305"/>
      <c r="Q627" s="305"/>
      <c r="R627" s="305"/>
    </row>
    <row r="628" spans="2:18" s="10" customFormat="1" x14ac:dyDescent="0.3">
      <c r="B628" s="155"/>
      <c r="C628" s="29"/>
      <c r="D628" s="27" t="s">
        <v>25</v>
      </c>
      <c r="E628" s="18">
        <v>5</v>
      </c>
      <c r="F628" s="81"/>
      <c r="G628" s="141">
        <v>100</v>
      </c>
      <c r="H628" s="81">
        <f>F628*E628</f>
        <v>0</v>
      </c>
      <c r="J628" s="305"/>
      <c r="K628" s="315"/>
      <c r="L628" s="305"/>
      <c r="M628" s="305"/>
      <c r="N628" s="305"/>
      <c r="O628" s="305"/>
      <c r="P628" s="305"/>
      <c r="Q628" s="305"/>
      <c r="R628" s="305"/>
    </row>
    <row r="629" spans="2:18" s="10" customFormat="1" x14ac:dyDescent="0.3">
      <c r="B629" s="155"/>
      <c r="C629" s="29"/>
      <c r="D629" s="27"/>
      <c r="E629" s="18"/>
      <c r="F629" s="72"/>
      <c r="G629" s="141"/>
      <c r="H629" s="72"/>
      <c r="J629" s="305"/>
      <c r="K629" s="315"/>
      <c r="L629" s="305"/>
      <c r="M629" s="305"/>
      <c r="N629" s="305"/>
      <c r="O629" s="305"/>
      <c r="P629" s="305"/>
      <c r="Q629" s="305"/>
      <c r="R629" s="305"/>
    </row>
    <row r="630" spans="2:18" s="10" customFormat="1" x14ac:dyDescent="0.3">
      <c r="B630" s="155" t="s">
        <v>696</v>
      </c>
      <c r="C630" s="44" t="s">
        <v>694</v>
      </c>
      <c r="D630" s="173"/>
      <c r="E630" s="97"/>
      <c r="F630" s="257"/>
      <c r="G630" s="18"/>
      <c r="H630" s="72"/>
      <c r="J630" s="305"/>
      <c r="K630" s="315"/>
      <c r="L630" s="305"/>
      <c r="M630" s="305"/>
      <c r="N630" s="305"/>
      <c r="O630" s="305"/>
      <c r="P630" s="305"/>
      <c r="Q630" s="305"/>
      <c r="R630" s="305"/>
    </row>
    <row r="631" spans="2:18" s="10" customFormat="1" x14ac:dyDescent="0.3">
      <c r="B631" s="155"/>
      <c r="D631" s="182" t="s">
        <v>25</v>
      </c>
      <c r="E631" s="11">
        <v>5</v>
      </c>
      <c r="F631" s="81"/>
      <c r="G631" s="141">
        <v>100</v>
      </c>
      <c r="H631" s="81">
        <f>F631*E631</f>
        <v>0</v>
      </c>
      <c r="J631" s="305"/>
      <c r="K631" s="315"/>
      <c r="L631" s="305"/>
      <c r="M631" s="305"/>
      <c r="N631" s="305"/>
      <c r="O631" s="305"/>
      <c r="P631" s="305"/>
      <c r="Q631" s="305"/>
      <c r="R631" s="305"/>
    </row>
    <row r="632" spans="2:18" s="10" customFormat="1" x14ac:dyDescent="0.3">
      <c r="B632" s="155"/>
      <c r="D632" s="182"/>
      <c r="E632" s="11"/>
      <c r="F632" s="72"/>
      <c r="G632" s="141"/>
      <c r="H632" s="72"/>
      <c r="J632" s="305"/>
      <c r="K632" s="315"/>
      <c r="L632" s="305"/>
      <c r="M632" s="305"/>
      <c r="N632" s="305"/>
      <c r="O632" s="305"/>
      <c r="P632" s="305"/>
      <c r="Q632" s="305"/>
      <c r="R632" s="305"/>
    </row>
    <row r="633" spans="2:18" s="10" customFormat="1" ht="33" x14ac:dyDescent="0.3">
      <c r="B633" s="155" t="s">
        <v>742</v>
      </c>
      <c r="C633" s="173" t="s">
        <v>740</v>
      </c>
      <c r="D633" s="27"/>
      <c r="E633" s="18"/>
      <c r="F633" s="72"/>
      <c r="G633" s="141"/>
      <c r="H633" s="72"/>
      <c r="J633" s="305"/>
      <c r="K633" s="315"/>
      <c r="L633" s="305"/>
      <c r="M633" s="305"/>
      <c r="N633" s="305"/>
      <c r="O633" s="305"/>
      <c r="P633" s="305"/>
      <c r="Q633" s="305"/>
      <c r="R633" s="305"/>
    </row>
    <row r="634" spans="2:18" s="10" customFormat="1" x14ac:dyDescent="0.3">
      <c r="B634" s="155"/>
      <c r="C634" s="29"/>
      <c r="D634" s="182" t="s">
        <v>25</v>
      </c>
      <c r="E634" s="11">
        <v>5</v>
      </c>
      <c r="F634" s="81"/>
      <c r="G634" s="141">
        <v>100</v>
      </c>
      <c r="H634" s="81">
        <f>F634*E634</f>
        <v>0</v>
      </c>
      <c r="J634" s="305"/>
      <c r="K634" s="315"/>
      <c r="L634" s="305"/>
      <c r="M634" s="305"/>
      <c r="N634" s="305"/>
      <c r="O634" s="305"/>
      <c r="P634" s="305"/>
      <c r="Q634" s="305"/>
      <c r="R634" s="305"/>
    </row>
    <row r="635" spans="2:18" s="10" customFormat="1" x14ac:dyDescent="0.3">
      <c r="B635" s="155"/>
      <c r="C635" s="29"/>
      <c r="D635" s="27"/>
      <c r="E635" s="18"/>
      <c r="F635" s="72"/>
      <c r="G635" s="141"/>
      <c r="H635" s="72"/>
      <c r="J635" s="305"/>
      <c r="K635" s="315"/>
      <c r="L635" s="305"/>
      <c r="M635" s="305"/>
      <c r="N635" s="305"/>
      <c r="O635" s="305"/>
      <c r="P635" s="305"/>
      <c r="Q635" s="305"/>
      <c r="R635" s="305"/>
    </row>
    <row r="636" spans="2:18" s="10" customFormat="1" x14ac:dyDescent="0.3">
      <c r="B636" s="155"/>
      <c r="C636" s="29"/>
      <c r="D636" s="27"/>
      <c r="E636" s="18"/>
      <c r="F636" s="72"/>
      <c r="G636" s="141"/>
      <c r="H636" s="72"/>
      <c r="J636" s="305"/>
      <c r="K636" s="315"/>
      <c r="L636" s="305"/>
      <c r="M636" s="305"/>
      <c r="N636" s="305"/>
      <c r="O636" s="305"/>
      <c r="P636" s="305"/>
      <c r="Q636" s="305"/>
      <c r="R636" s="305"/>
    </row>
    <row r="637" spans="2:18" s="10" customFormat="1" x14ac:dyDescent="0.3">
      <c r="B637" s="134" t="s">
        <v>436</v>
      </c>
      <c r="C637" s="153" t="s">
        <v>646</v>
      </c>
      <c r="D637" s="14"/>
      <c r="E637" s="31"/>
      <c r="F637" s="31"/>
      <c r="G637" s="31"/>
      <c r="H637" s="45"/>
      <c r="J637" s="305"/>
      <c r="K637" s="305"/>
      <c r="L637" s="305"/>
      <c r="M637" s="305"/>
      <c r="N637" s="305"/>
      <c r="O637" s="305"/>
      <c r="P637" s="305"/>
      <c r="Q637" s="305"/>
      <c r="R637" s="305"/>
    </row>
    <row r="638" spans="2:18" s="10" customFormat="1" x14ac:dyDescent="0.3">
      <c r="B638" s="134"/>
      <c r="C638" s="8"/>
      <c r="D638" s="14"/>
      <c r="E638" s="31"/>
      <c r="F638" s="31"/>
      <c r="G638" s="31"/>
      <c r="H638" s="45"/>
      <c r="J638" s="305"/>
      <c r="K638" s="305"/>
      <c r="L638" s="305"/>
      <c r="M638" s="305"/>
      <c r="N638" s="305"/>
      <c r="O638" s="305"/>
      <c r="P638" s="305"/>
      <c r="Q638" s="305"/>
      <c r="R638" s="305"/>
    </row>
    <row r="639" spans="2:18" s="10" customFormat="1" x14ac:dyDescent="0.3">
      <c r="B639" s="134" t="s">
        <v>437</v>
      </c>
      <c r="C639" s="12" t="s">
        <v>855</v>
      </c>
      <c r="D639" s="27"/>
      <c r="E639" s="140"/>
      <c r="F639" s="31"/>
      <c r="G639" s="31"/>
      <c r="H639" s="45">
        <f t="shared" ref="H639:H640" si="33">F639*E639</f>
        <v>0</v>
      </c>
      <c r="J639" s="305"/>
      <c r="K639" s="305"/>
      <c r="L639" s="305"/>
      <c r="M639" s="305"/>
      <c r="N639" s="305"/>
      <c r="O639" s="305"/>
      <c r="P639" s="305"/>
      <c r="Q639" s="305"/>
      <c r="R639" s="305"/>
    </row>
    <row r="640" spans="2:18" s="10" customFormat="1" x14ac:dyDescent="0.3">
      <c r="B640" s="155"/>
      <c r="C640" s="12" t="s">
        <v>369</v>
      </c>
      <c r="D640" s="27" t="s">
        <v>25</v>
      </c>
      <c r="E640" s="18">
        <v>3</v>
      </c>
      <c r="F640" s="380"/>
      <c r="G640" s="141"/>
      <c r="H640" s="81">
        <f t="shared" si="33"/>
        <v>0</v>
      </c>
      <c r="J640" s="305"/>
      <c r="K640" s="315"/>
      <c r="L640" s="305"/>
      <c r="M640" s="305"/>
      <c r="N640" s="305"/>
      <c r="O640" s="305"/>
      <c r="P640" s="305"/>
      <c r="Q640" s="305"/>
      <c r="R640" s="305"/>
    </row>
    <row r="641" spans="2:18" s="10" customFormat="1" x14ac:dyDescent="0.3">
      <c r="B641" s="155"/>
      <c r="C641" s="12"/>
      <c r="D641" s="27"/>
      <c r="E641" s="18"/>
      <c r="F641" s="381"/>
      <c r="G641" s="141"/>
      <c r="H641" s="72"/>
      <c r="J641" s="305"/>
      <c r="K641" s="315"/>
      <c r="L641" s="305"/>
      <c r="M641" s="305"/>
      <c r="N641" s="305"/>
      <c r="O641" s="305"/>
      <c r="P641" s="305"/>
      <c r="Q641" s="305"/>
      <c r="R641" s="305"/>
    </row>
    <row r="642" spans="2:18" s="10" customFormat="1" ht="99" customHeight="1" x14ac:dyDescent="0.3">
      <c r="B642" s="155" t="s">
        <v>438</v>
      </c>
      <c r="C642" s="44" t="s">
        <v>253</v>
      </c>
      <c r="D642" s="27"/>
      <c r="E642" s="18"/>
      <c r="F642" s="72"/>
      <c r="G642" s="141"/>
      <c r="H642" s="72"/>
      <c r="J642" s="305"/>
      <c r="K642" s="315"/>
      <c r="L642" s="305"/>
      <c r="M642" s="305"/>
      <c r="N642" s="305"/>
      <c r="O642" s="305"/>
      <c r="P642" s="305"/>
      <c r="Q642" s="305"/>
      <c r="R642" s="305"/>
    </row>
    <row r="643" spans="2:18" s="10" customFormat="1" x14ac:dyDescent="0.3">
      <c r="B643" s="155"/>
      <c r="C643" s="29"/>
      <c r="D643" s="27" t="s">
        <v>25</v>
      </c>
      <c r="E643" s="18">
        <v>3</v>
      </c>
      <c r="F643" s="81"/>
      <c r="G643" s="141">
        <v>100</v>
      </c>
      <c r="H643" s="81">
        <f>F643*E643</f>
        <v>0</v>
      </c>
      <c r="J643" s="305"/>
      <c r="K643" s="315"/>
      <c r="L643" s="305"/>
      <c r="M643" s="305"/>
      <c r="N643" s="305"/>
      <c r="O643" s="305"/>
      <c r="P643" s="305"/>
      <c r="Q643" s="305"/>
      <c r="R643" s="305"/>
    </row>
    <row r="644" spans="2:18" s="10" customFormat="1" x14ac:dyDescent="0.3">
      <c r="B644" s="155"/>
      <c r="C644" s="29"/>
      <c r="D644" s="27"/>
      <c r="E644" s="18"/>
      <c r="F644" s="72"/>
      <c r="G644" s="141"/>
      <c r="H644" s="72"/>
      <c r="J644" s="305"/>
      <c r="K644" s="315"/>
      <c r="L644" s="305"/>
      <c r="M644" s="305"/>
      <c r="N644" s="305"/>
      <c r="O644" s="305"/>
      <c r="P644" s="305"/>
      <c r="Q644" s="305"/>
      <c r="R644" s="305"/>
    </row>
    <row r="645" spans="2:18" s="10" customFormat="1" x14ac:dyDescent="0.3">
      <c r="B645" s="154" t="s">
        <v>439</v>
      </c>
      <c r="C645" s="29" t="s">
        <v>252</v>
      </c>
      <c r="D645" s="27"/>
      <c r="E645" s="18"/>
      <c r="F645" s="72"/>
      <c r="G645" s="141"/>
      <c r="H645" s="72">
        <f t="shared" ref="H645" si="34">F645*E645</f>
        <v>0</v>
      </c>
      <c r="J645" s="305"/>
      <c r="K645" s="315"/>
      <c r="L645" s="305"/>
      <c r="M645" s="305"/>
      <c r="N645" s="305"/>
      <c r="O645" s="305"/>
      <c r="P645" s="305"/>
      <c r="Q645" s="305"/>
      <c r="R645" s="305"/>
    </row>
    <row r="646" spans="2:18" s="10" customFormat="1" x14ac:dyDescent="0.3">
      <c r="B646" s="155"/>
      <c r="C646" s="29"/>
      <c r="D646" s="27" t="s">
        <v>25</v>
      </c>
      <c r="E646" s="18">
        <v>3</v>
      </c>
      <c r="F646" s="81"/>
      <c r="G646" s="141">
        <v>100</v>
      </c>
      <c r="H646" s="81">
        <f>F646*E646</f>
        <v>0</v>
      </c>
      <c r="J646" s="305"/>
      <c r="K646" s="315"/>
      <c r="L646" s="305"/>
      <c r="M646" s="305"/>
      <c r="N646" s="305"/>
      <c r="O646" s="305"/>
      <c r="P646" s="305"/>
      <c r="Q646" s="305"/>
      <c r="R646" s="305"/>
    </row>
    <row r="647" spans="2:18" s="10" customFormat="1" x14ac:dyDescent="0.3">
      <c r="B647" s="155"/>
      <c r="C647" s="29"/>
      <c r="D647" s="27"/>
      <c r="E647" s="18"/>
      <c r="F647" s="72"/>
      <c r="G647" s="141"/>
      <c r="H647" s="72"/>
      <c r="J647" s="305"/>
      <c r="K647" s="315"/>
      <c r="L647" s="305"/>
      <c r="M647" s="305"/>
      <c r="N647" s="305"/>
      <c r="O647" s="305"/>
      <c r="P647" s="305"/>
      <c r="Q647" s="305"/>
      <c r="R647" s="305"/>
    </row>
    <row r="648" spans="2:18" s="10" customFormat="1" x14ac:dyDescent="0.3">
      <c r="B648" s="154" t="s">
        <v>697</v>
      </c>
      <c r="C648" s="44" t="s">
        <v>694</v>
      </c>
      <c r="D648" s="173"/>
      <c r="E648" s="97"/>
      <c r="F648" s="257"/>
      <c r="G648" s="18"/>
      <c r="H648" s="72"/>
      <c r="J648" s="305"/>
      <c r="K648" s="315"/>
      <c r="L648" s="305"/>
      <c r="M648" s="305"/>
      <c r="N648" s="305"/>
      <c r="O648" s="305"/>
      <c r="P648" s="305"/>
      <c r="Q648" s="305"/>
      <c r="R648" s="305"/>
    </row>
    <row r="649" spans="2:18" s="10" customFormat="1" x14ac:dyDescent="0.3">
      <c r="B649" s="155"/>
      <c r="D649" s="182" t="s">
        <v>25</v>
      </c>
      <c r="E649" s="11">
        <v>5</v>
      </c>
      <c r="F649" s="81"/>
      <c r="G649" s="141">
        <v>100</v>
      </c>
      <c r="H649" s="81">
        <f>F649*E649</f>
        <v>0</v>
      </c>
      <c r="J649" s="305"/>
      <c r="K649" s="315"/>
      <c r="L649" s="305"/>
      <c r="M649" s="305"/>
      <c r="N649" s="305"/>
      <c r="O649" s="305"/>
      <c r="P649" s="305"/>
      <c r="Q649" s="305"/>
      <c r="R649" s="305"/>
    </row>
    <row r="650" spans="2:18" s="10" customFormat="1" x14ac:dyDescent="0.3">
      <c r="B650" s="155"/>
      <c r="C650" s="29"/>
      <c r="D650" s="27"/>
      <c r="E650" s="18"/>
      <c r="F650" s="72"/>
      <c r="G650" s="141"/>
      <c r="H650" s="72"/>
      <c r="J650" s="305"/>
      <c r="K650" s="315"/>
      <c r="L650" s="305"/>
      <c r="M650" s="305"/>
      <c r="N650" s="305"/>
      <c r="O650" s="305"/>
      <c r="P650" s="305"/>
      <c r="Q650" s="305"/>
      <c r="R650" s="305"/>
    </row>
    <row r="651" spans="2:18" s="10" customFormat="1" x14ac:dyDescent="0.3">
      <c r="B651" s="155"/>
      <c r="C651" s="12"/>
      <c r="D651" s="27"/>
      <c r="E651" s="18"/>
      <c r="F651" s="381"/>
      <c r="G651" s="141"/>
      <c r="H651" s="72"/>
      <c r="J651" s="305"/>
      <c r="K651" s="305"/>
      <c r="L651" s="305"/>
      <c r="M651" s="305"/>
      <c r="N651" s="305"/>
      <c r="O651" s="305"/>
      <c r="P651" s="305"/>
      <c r="Q651" s="305"/>
      <c r="R651" s="305"/>
    </row>
    <row r="652" spans="2:18" s="10" customFormat="1" ht="19.5" customHeight="1" x14ac:dyDescent="0.3">
      <c r="B652" s="134" t="s">
        <v>440</v>
      </c>
      <c r="C652" s="266" t="s">
        <v>647</v>
      </c>
      <c r="D652" s="14"/>
      <c r="E652" s="14"/>
      <c r="F652" s="72"/>
      <c r="G652" s="141"/>
      <c r="H652" s="72"/>
      <c r="J652" s="305"/>
      <c r="K652" s="305"/>
      <c r="L652" s="305"/>
      <c r="M652" s="305"/>
      <c r="N652" s="305"/>
      <c r="O652" s="305"/>
      <c r="P652" s="305"/>
      <c r="Q652" s="305"/>
      <c r="R652" s="305"/>
    </row>
    <row r="653" spans="2:18" s="10" customFormat="1" x14ac:dyDescent="0.3">
      <c r="B653" s="134"/>
      <c r="C653" s="30"/>
      <c r="D653" s="27"/>
      <c r="E653" s="18"/>
      <c r="F653" s="31"/>
      <c r="G653" s="31"/>
      <c r="H653" s="45"/>
      <c r="J653" s="305"/>
      <c r="K653" s="305"/>
      <c r="L653" s="305"/>
      <c r="M653" s="305"/>
      <c r="N653" s="305"/>
      <c r="O653" s="305"/>
      <c r="P653" s="305"/>
      <c r="Q653" s="305"/>
      <c r="R653" s="305"/>
    </row>
    <row r="654" spans="2:18" s="10" customFormat="1" ht="82.5" x14ac:dyDescent="0.3">
      <c r="B654" s="134" t="s">
        <v>441</v>
      </c>
      <c r="C654" s="29" t="s">
        <v>370</v>
      </c>
      <c r="D654" s="27"/>
      <c r="E654" s="18"/>
      <c r="F654" s="31"/>
      <c r="G654" s="31"/>
      <c r="H654" s="45"/>
      <c r="J654" s="305"/>
      <c r="K654" s="305"/>
      <c r="L654" s="305"/>
      <c r="M654" s="305"/>
      <c r="N654" s="305"/>
      <c r="O654" s="305"/>
      <c r="P654" s="305"/>
      <c r="Q654" s="305"/>
      <c r="R654" s="305"/>
    </row>
    <row r="655" spans="2:18" s="10" customFormat="1" x14ac:dyDescent="0.3">
      <c r="B655" s="155"/>
      <c r="C655" s="29" t="s">
        <v>23</v>
      </c>
      <c r="D655" s="27" t="s">
        <v>25</v>
      </c>
      <c r="E655" s="18">
        <v>25</v>
      </c>
      <c r="F655" s="81"/>
      <c r="G655" s="141">
        <v>100</v>
      </c>
      <c r="H655" s="81">
        <f>F655*E655</f>
        <v>0</v>
      </c>
      <c r="J655" s="305"/>
      <c r="K655" s="315"/>
      <c r="L655" s="305"/>
      <c r="M655" s="305"/>
      <c r="N655" s="305"/>
      <c r="O655" s="305"/>
      <c r="P655" s="305"/>
      <c r="Q655" s="305"/>
      <c r="R655" s="305"/>
    </row>
    <row r="656" spans="2:18" s="10" customFormat="1" x14ac:dyDescent="0.3">
      <c r="B656" s="155"/>
      <c r="C656" s="29"/>
      <c r="D656" s="27"/>
      <c r="E656" s="18"/>
      <c r="F656" s="72"/>
      <c r="G656" s="141"/>
      <c r="H656" s="72"/>
      <c r="J656" s="305"/>
      <c r="K656" s="315"/>
      <c r="L656" s="305"/>
      <c r="M656" s="305"/>
      <c r="N656" s="305"/>
      <c r="O656" s="305"/>
      <c r="P656" s="305"/>
      <c r="Q656" s="305"/>
      <c r="R656" s="305"/>
    </row>
    <row r="657" spans="2:18" s="10" customFormat="1" ht="82.5" x14ac:dyDescent="0.3">
      <c r="B657" s="134" t="s">
        <v>442</v>
      </c>
      <c r="C657" s="29" t="s">
        <v>374</v>
      </c>
      <c r="D657" s="27"/>
      <c r="E657" s="18"/>
      <c r="F657" s="31"/>
      <c r="G657" s="31"/>
      <c r="H657" s="45"/>
      <c r="J657" s="305"/>
      <c r="K657" s="315"/>
      <c r="L657" s="305"/>
      <c r="M657" s="305"/>
      <c r="N657" s="305"/>
      <c r="O657" s="305"/>
      <c r="P657" s="305"/>
      <c r="Q657" s="305"/>
      <c r="R657" s="305"/>
    </row>
    <row r="658" spans="2:18" s="10" customFormat="1" x14ac:dyDescent="0.3">
      <c r="B658" s="155"/>
      <c r="C658" s="29" t="s">
        <v>23</v>
      </c>
      <c r="D658" s="27" t="s">
        <v>25</v>
      </c>
      <c r="E658" s="18">
        <v>4</v>
      </c>
      <c r="F658" s="81"/>
      <c r="G658" s="141">
        <v>100</v>
      </c>
      <c r="H658" s="81">
        <f>F658*E658</f>
        <v>0</v>
      </c>
      <c r="J658" s="305"/>
      <c r="K658" s="315"/>
      <c r="L658" s="305"/>
      <c r="M658" s="305"/>
      <c r="N658" s="305"/>
      <c r="O658" s="305"/>
      <c r="P658" s="305"/>
      <c r="Q658" s="305"/>
      <c r="R658" s="305"/>
    </row>
    <row r="659" spans="2:18" s="10" customFormat="1" x14ac:dyDescent="0.3">
      <c r="B659" s="134"/>
      <c r="C659" s="29"/>
      <c r="D659" s="14"/>
      <c r="E659" s="14"/>
      <c r="F659" s="31"/>
      <c r="G659" s="31"/>
      <c r="H659" s="45"/>
      <c r="J659" s="305"/>
      <c r="K659" s="315"/>
      <c r="L659" s="305"/>
      <c r="M659" s="305"/>
      <c r="N659" s="305"/>
      <c r="O659" s="305"/>
      <c r="P659" s="305"/>
      <c r="Q659" s="305"/>
      <c r="R659" s="305"/>
    </row>
    <row r="660" spans="2:18" s="10" customFormat="1" ht="18.75" customHeight="1" x14ac:dyDescent="0.3">
      <c r="B660" s="155" t="s">
        <v>443</v>
      </c>
      <c r="C660" s="12" t="s">
        <v>371</v>
      </c>
      <c r="D660" s="27"/>
      <c r="E660" s="18"/>
      <c r="F660" s="72"/>
      <c r="G660" s="141"/>
      <c r="H660" s="72"/>
      <c r="J660" s="305"/>
      <c r="K660" s="315"/>
      <c r="L660" s="305"/>
      <c r="M660" s="305"/>
      <c r="N660" s="305"/>
      <c r="O660" s="305"/>
      <c r="P660" s="305"/>
      <c r="Q660" s="305"/>
      <c r="R660" s="305"/>
    </row>
    <row r="661" spans="2:18" s="10" customFormat="1" x14ac:dyDescent="0.3">
      <c r="B661" s="155"/>
      <c r="C661" s="29" t="s">
        <v>372</v>
      </c>
      <c r="D661" s="27" t="s">
        <v>25</v>
      </c>
      <c r="E661" s="18">
        <v>25</v>
      </c>
      <c r="F661" s="81"/>
      <c r="G661" s="141"/>
      <c r="H661" s="81">
        <f>F661*E661</f>
        <v>0</v>
      </c>
      <c r="J661" s="305"/>
      <c r="K661" s="315"/>
      <c r="L661" s="305"/>
      <c r="M661" s="305"/>
      <c r="N661" s="305"/>
      <c r="O661" s="305"/>
      <c r="P661" s="305"/>
      <c r="Q661" s="305"/>
      <c r="R661" s="305"/>
    </row>
    <row r="662" spans="2:18" s="10" customFormat="1" x14ac:dyDescent="0.3">
      <c r="B662" s="155"/>
      <c r="C662" s="29"/>
      <c r="D662" s="27"/>
      <c r="E662" s="18"/>
      <c r="F662" s="72"/>
      <c r="G662" s="141"/>
      <c r="H662" s="72"/>
      <c r="J662" s="305"/>
      <c r="K662" s="315"/>
      <c r="L662" s="305"/>
      <c r="M662" s="305"/>
      <c r="N662" s="305"/>
      <c r="O662" s="305"/>
      <c r="P662" s="305"/>
      <c r="Q662" s="305"/>
      <c r="R662" s="305"/>
    </row>
    <row r="663" spans="2:18" s="10" customFormat="1" ht="18.75" customHeight="1" x14ac:dyDescent="0.3">
      <c r="B663" s="155" t="s">
        <v>444</v>
      </c>
      <c r="C663" s="12" t="s">
        <v>371</v>
      </c>
      <c r="D663" s="27"/>
      <c r="E663" s="18"/>
      <c r="F663" s="72"/>
      <c r="G663" s="141"/>
      <c r="H663" s="72"/>
      <c r="J663" s="305"/>
      <c r="K663" s="315"/>
      <c r="L663" s="305"/>
      <c r="M663" s="305"/>
      <c r="N663" s="305"/>
      <c r="O663" s="305"/>
      <c r="P663" s="305"/>
      <c r="Q663" s="305"/>
      <c r="R663" s="305"/>
    </row>
    <row r="664" spans="2:18" s="10" customFormat="1" x14ac:dyDescent="0.3">
      <c r="B664" s="155"/>
      <c r="C664" s="29" t="s">
        <v>373</v>
      </c>
      <c r="D664" s="27" t="s">
        <v>25</v>
      </c>
      <c r="E664" s="18">
        <v>4</v>
      </c>
      <c r="F664" s="81"/>
      <c r="G664" s="141"/>
      <c r="H664" s="81">
        <f>F664*E664</f>
        <v>0</v>
      </c>
      <c r="J664" s="305"/>
      <c r="K664" s="315"/>
      <c r="L664" s="305"/>
      <c r="M664" s="305"/>
      <c r="N664" s="305"/>
      <c r="O664" s="305"/>
      <c r="P664" s="305"/>
      <c r="Q664" s="305"/>
      <c r="R664" s="305"/>
    </row>
    <row r="665" spans="2:18" s="10" customFormat="1" x14ac:dyDescent="0.3">
      <c r="B665" s="134"/>
      <c r="C665" s="29"/>
      <c r="D665" s="14"/>
      <c r="E665" s="14"/>
      <c r="F665" s="31"/>
      <c r="G665" s="31"/>
      <c r="H665" s="45"/>
      <c r="J665" s="305"/>
      <c r="K665" s="315"/>
      <c r="L665" s="305"/>
      <c r="M665" s="305"/>
      <c r="N665" s="305"/>
      <c r="O665" s="305"/>
      <c r="P665" s="305"/>
      <c r="Q665" s="305"/>
      <c r="R665" s="305"/>
    </row>
    <row r="666" spans="2:18" s="10" customFormat="1" ht="82.5" customHeight="1" x14ac:dyDescent="0.3">
      <c r="B666" s="155" t="s">
        <v>445</v>
      </c>
      <c r="C666" s="29" t="s">
        <v>297</v>
      </c>
      <c r="D666" s="14"/>
      <c r="E666" s="14"/>
      <c r="F666" s="31"/>
      <c r="G666" s="31"/>
      <c r="H666" s="45"/>
      <c r="J666" s="305"/>
      <c r="K666" s="315"/>
      <c r="L666" s="305"/>
      <c r="M666" s="305"/>
      <c r="N666" s="305"/>
      <c r="O666" s="305"/>
      <c r="P666" s="305"/>
      <c r="Q666" s="305"/>
      <c r="R666" s="305"/>
    </row>
    <row r="667" spans="2:18" s="10" customFormat="1" x14ac:dyDescent="0.3">
      <c r="B667" s="155"/>
      <c r="C667" s="29"/>
      <c r="D667" s="27" t="s">
        <v>25</v>
      </c>
      <c r="E667" s="18">
        <v>29</v>
      </c>
      <c r="F667" s="81"/>
      <c r="G667" s="141"/>
      <c r="H667" s="81">
        <f>F667*E667</f>
        <v>0</v>
      </c>
      <c r="J667" s="305"/>
      <c r="K667" s="315"/>
      <c r="L667" s="305"/>
      <c r="M667" s="305"/>
      <c r="N667" s="305"/>
      <c r="O667" s="305"/>
      <c r="P667" s="305"/>
      <c r="Q667" s="305"/>
      <c r="R667" s="305"/>
    </row>
    <row r="668" spans="2:18" s="10" customFormat="1" x14ac:dyDescent="0.3">
      <c r="B668" s="134"/>
      <c r="C668" s="29"/>
      <c r="D668" s="14"/>
      <c r="E668" s="14"/>
      <c r="F668" s="31"/>
      <c r="G668" s="31"/>
      <c r="H668" s="45"/>
      <c r="J668" s="305"/>
      <c r="K668" s="315"/>
      <c r="L668" s="305"/>
      <c r="M668" s="305"/>
      <c r="N668" s="305"/>
      <c r="O668" s="305"/>
      <c r="P668" s="305"/>
      <c r="Q668" s="305"/>
      <c r="R668" s="305"/>
    </row>
    <row r="669" spans="2:18" s="10" customFormat="1" ht="33" x14ac:dyDescent="0.3">
      <c r="B669" s="134" t="s">
        <v>446</v>
      </c>
      <c r="C669" s="29" t="s">
        <v>3</v>
      </c>
      <c r="D669" s="14"/>
      <c r="E669" s="14"/>
      <c r="F669" s="31"/>
      <c r="G669" s="31"/>
      <c r="H669" s="45"/>
      <c r="J669" s="305"/>
      <c r="K669" s="315"/>
      <c r="L669" s="305"/>
      <c r="M669" s="305"/>
      <c r="N669" s="305"/>
      <c r="O669" s="305"/>
      <c r="P669" s="305"/>
      <c r="Q669" s="305"/>
      <c r="R669" s="305"/>
    </row>
    <row r="670" spans="2:18" s="10" customFormat="1" x14ac:dyDescent="0.3">
      <c r="B670" s="155"/>
      <c r="C670" s="29"/>
      <c r="D670" s="27" t="s">
        <v>25</v>
      </c>
      <c r="E670" s="18">
        <v>29</v>
      </c>
      <c r="F670" s="81"/>
      <c r="G670" s="141"/>
      <c r="H670" s="81">
        <f>F670*E670</f>
        <v>0</v>
      </c>
      <c r="J670" s="305"/>
      <c r="K670" s="315"/>
      <c r="L670" s="305"/>
      <c r="M670" s="305"/>
      <c r="N670" s="305"/>
      <c r="O670" s="305"/>
      <c r="P670" s="305"/>
      <c r="Q670" s="305"/>
      <c r="R670" s="305"/>
    </row>
    <row r="671" spans="2:18" s="10" customFormat="1" x14ac:dyDescent="0.3">
      <c r="B671" s="155"/>
      <c r="C671" s="29"/>
      <c r="D671" s="27"/>
      <c r="E671" s="18"/>
      <c r="F671" s="72"/>
      <c r="G671" s="141"/>
      <c r="H671" s="72"/>
      <c r="J671" s="305"/>
      <c r="K671" s="315"/>
      <c r="L671" s="305"/>
      <c r="M671" s="305"/>
      <c r="N671" s="305"/>
      <c r="O671" s="305"/>
      <c r="P671" s="305"/>
      <c r="Q671" s="305"/>
      <c r="R671" s="305"/>
    </row>
    <row r="672" spans="2:18" s="10" customFormat="1" ht="33" x14ac:dyDescent="0.3">
      <c r="B672" s="154" t="s">
        <v>447</v>
      </c>
      <c r="C672" s="29" t="s">
        <v>360</v>
      </c>
      <c r="D672" s="27"/>
      <c r="E672" s="18"/>
      <c r="F672" s="72"/>
      <c r="G672" s="141"/>
      <c r="H672" s="72">
        <f t="shared" ref="H672:H673" si="35">F672*E672</f>
        <v>0</v>
      </c>
      <c r="J672" s="305"/>
      <c r="K672" s="315"/>
      <c r="L672" s="305"/>
      <c r="M672" s="305"/>
      <c r="N672" s="305"/>
      <c r="O672" s="305"/>
      <c r="P672" s="305"/>
      <c r="Q672" s="305"/>
      <c r="R672" s="305"/>
    </row>
    <row r="673" spans="2:18" s="10" customFormat="1" x14ac:dyDescent="0.3">
      <c r="B673" s="155"/>
      <c r="C673" s="29" t="s">
        <v>247</v>
      </c>
      <c r="D673" s="27" t="s">
        <v>25</v>
      </c>
      <c r="E673" s="18">
        <v>29</v>
      </c>
      <c r="F673" s="81"/>
      <c r="G673" s="141"/>
      <c r="H673" s="81">
        <f t="shared" si="35"/>
        <v>0</v>
      </c>
      <c r="J673" s="305"/>
      <c r="K673" s="315"/>
      <c r="L673" s="305"/>
      <c r="M673" s="305"/>
      <c r="N673" s="305"/>
      <c r="O673" s="305"/>
      <c r="P673" s="305"/>
      <c r="Q673" s="305"/>
      <c r="R673" s="305"/>
    </row>
    <row r="674" spans="2:18" s="10" customFormat="1" x14ac:dyDescent="0.3">
      <c r="B674" s="155"/>
      <c r="C674" s="29"/>
      <c r="D674" s="27"/>
      <c r="E674" s="18"/>
      <c r="F674" s="72"/>
      <c r="G674" s="141"/>
      <c r="H674" s="72"/>
      <c r="J674" s="305"/>
      <c r="K674" s="315"/>
      <c r="L674" s="305"/>
      <c r="M674" s="305"/>
      <c r="N674" s="305"/>
      <c r="O674" s="305"/>
      <c r="P674" s="305"/>
      <c r="Q674" s="305"/>
      <c r="R674" s="305"/>
    </row>
    <row r="675" spans="2:18" s="10" customFormat="1" x14ac:dyDescent="0.3">
      <c r="B675" s="134" t="s">
        <v>448</v>
      </c>
      <c r="C675" s="29" t="s">
        <v>248</v>
      </c>
      <c r="D675" s="27"/>
      <c r="E675" s="18"/>
      <c r="F675" s="31"/>
      <c r="G675" s="31"/>
      <c r="H675" s="45">
        <f t="shared" ref="H675" si="36">F675*E675</f>
        <v>0</v>
      </c>
      <c r="J675" s="305"/>
      <c r="K675" s="315"/>
      <c r="L675" s="305"/>
      <c r="M675" s="305"/>
      <c r="N675" s="305"/>
      <c r="O675" s="305"/>
      <c r="P675" s="305"/>
      <c r="Q675" s="305"/>
      <c r="R675" s="305"/>
    </row>
    <row r="676" spans="2:18" s="10" customFormat="1" x14ac:dyDescent="0.3">
      <c r="B676" s="156"/>
      <c r="C676" s="12" t="s">
        <v>375</v>
      </c>
      <c r="D676" s="27" t="s">
        <v>25</v>
      </c>
      <c r="E676" s="18">
        <v>29</v>
      </c>
      <c r="F676" s="380"/>
      <c r="G676" s="141"/>
      <c r="H676" s="81">
        <f>F676*E676</f>
        <v>0</v>
      </c>
      <c r="J676" s="305"/>
      <c r="K676" s="315"/>
      <c r="L676" s="305"/>
      <c r="M676" s="305"/>
      <c r="N676" s="305"/>
      <c r="O676" s="305"/>
      <c r="P676" s="305"/>
      <c r="Q676" s="305"/>
      <c r="R676" s="305"/>
    </row>
    <row r="677" spans="2:18" s="10" customFormat="1" x14ac:dyDescent="0.3">
      <c r="B677" s="156"/>
      <c r="C677" s="12"/>
      <c r="D677" s="27"/>
      <c r="E677" s="18"/>
      <c r="F677" s="381"/>
      <c r="G677" s="141"/>
      <c r="H677" s="72"/>
      <c r="J677" s="305"/>
      <c r="K677" s="315"/>
      <c r="L677" s="305"/>
      <c r="M677" s="305"/>
      <c r="N677" s="305"/>
      <c r="O677" s="305"/>
      <c r="P677" s="305"/>
      <c r="Q677" s="305"/>
      <c r="R677" s="305"/>
    </row>
    <row r="678" spans="2:18" s="10" customFormat="1" x14ac:dyDescent="0.3">
      <c r="B678" s="134" t="s">
        <v>449</v>
      </c>
      <c r="C678" s="12" t="s">
        <v>377</v>
      </c>
      <c r="D678" s="27"/>
      <c r="E678" s="18"/>
      <c r="F678" s="31"/>
      <c r="G678" s="31"/>
      <c r="H678" s="45">
        <f t="shared" ref="H678:H682" si="37">F678*E678</f>
        <v>0</v>
      </c>
      <c r="J678" s="305"/>
      <c r="K678" s="315"/>
      <c r="L678" s="305"/>
      <c r="M678" s="305"/>
      <c r="N678" s="305"/>
      <c r="O678" s="305"/>
      <c r="P678" s="305"/>
      <c r="Q678" s="305"/>
      <c r="R678" s="305"/>
    </row>
    <row r="679" spans="2:18" s="10" customFormat="1" x14ac:dyDescent="0.3">
      <c r="B679" s="155"/>
      <c r="C679" s="12" t="s">
        <v>1</v>
      </c>
      <c r="D679" s="27" t="s">
        <v>25</v>
      </c>
      <c r="E679" s="18">
        <v>29</v>
      </c>
      <c r="F679" s="380"/>
      <c r="G679" s="141"/>
      <c r="H679" s="81">
        <f t="shared" si="37"/>
        <v>0</v>
      </c>
      <c r="J679" s="305"/>
      <c r="K679" s="315"/>
      <c r="L679" s="305"/>
      <c r="M679" s="305"/>
      <c r="N679" s="305"/>
      <c r="O679" s="305"/>
      <c r="P679" s="305"/>
      <c r="Q679" s="305"/>
      <c r="R679" s="305"/>
    </row>
    <row r="680" spans="2:18" s="10" customFormat="1" x14ac:dyDescent="0.3">
      <c r="B680" s="155"/>
      <c r="C680" s="12"/>
      <c r="D680" s="27"/>
      <c r="E680" s="18"/>
      <c r="F680" s="381"/>
      <c r="G680" s="141"/>
      <c r="H680" s="72"/>
      <c r="J680" s="305"/>
      <c r="K680" s="315"/>
      <c r="L680" s="305"/>
      <c r="M680" s="305"/>
      <c r="N680" s="305"/>
      <c r="O680" s="305"/>
      <c r="P680" s="305"/>
      <c r="Q680" s="305"/>
      <c r="R680" s="305"/>
    </row>
    <row r="681" spans="2:18" s="10" customFormat="1" x14ac:dyDescent="0.3">
      <c r="B681" s="134" t="s">
        <v>450</v>
      </c>
      <c r="C681" s="12" t="s">
        <v>249</v>
      </c>
      <c r="D681" s="27"/>
      <c r="E681" s="140"/>
      <c r="F681" s="31"/>
      <c r="G681" s="31"/>
      <c r="H681" s="45">
        <f t="shared" si="37"/>
        <v>0</v>
      </c>
      <c r="J681" s="305"/>
      <c r="K681" s="315"/>
      <c r="L681" s="305"/>
      <c r="M681" s="305"/>
      <c r="N681" s="305"/>
      <c r="O681" s="305"/>
      <c r="P681" s="305"/>
      <c r="Q681" s="305"/>
      <c r="R681" s="305"/>
    </row>
    <row r="682" spans="2:18" s="10" customFormat="1" x14ac:dyDescent="0.3">
      <c r="B682" s="155"/>
      <c r="C682" s="12" t="s">
        <v>704</v>
      </c>
      <c r="D682" s="27" t="s">
        <v>25</v>
      </c>
      <c r="E682" s="18">
        <v>29</v>
      </c>
      <c r="F682" s="380"/>
      <c r="G682" s="141"/>
      <c r="H682" s="81">
        <f t="shared" si="37"/>
        <v>0</v>
      </c>
      <c r="J682" s="305"/>
      <c r="K682" s="315"/>
      <c r="L682" s="305"/>
      <c r="M682" s="305"/>
      <c r="N682" s="305"/>
      <c r="O682" s="305"/>
      <c r="P682" s="305"/>
      <c r="Q682" s="305"/>
      <c r="R682" s="305"/>
    </row>
    <row r="683" spans="2:18" s="10" customFormat="1" x14ac:dyDescent="0.3">
      <c r="B683" s="156"/>
      <c r="C683" s="12"/>
      <c r="D683" s="27"/>
      <c r="E683" s="18"/>
      <c r="F683" s="381"/>
      <c r="G683" s="141"/>
      <c r="H683" s="72"/>
      <c r="J683" s="305"/>
      <c r="K683" s="315"/>
      <c r="L683" s="305"/>
      <c r="M683" s="305"/>
      <c r="N683" s="305"/>
      <c r="O683" s="305"/>
      <c r="P683" s="305"/>
      <c r="Q683" s="305"/>
      <c r="R683" s="305"/>
    </row>
    <row r="684" spans="2:18" s="10" customFormat="1" x14ac:dyDescent="0.3">
      <c r="B684" s="134" t="s">
        <v>451</v>
      </c>
      <c r="C684" s="12" t="s">
        <v>378</v>
      </c>
      <c r="D684" s="27"/>
      <c r="E684" s="140"/>
      <c r="F684" s="31"/>
      <c r="G684" s="31"/>
      <c r="H684" s="45">
        <f t="shared" ref="H684:H685" si="38">F684*E684</f>
        <v>0</v>
      </c>
      <c r="J684" s="305"/>
      <c r="K684" s="315"/>
      <c r="L684" s="305"/>
      <c r="M684" s="305"/>
      <c r="N684" s="305"/>
      <c r="O684" s="305"/>
      <c r="P684" s="305"/>
      <c r="Q684" s="305"/>
      <c r="R684" s="305"/>
    </row>
    <row r="685" spans="2:18" s="10" customFormat="1" x14ac:dyDescent="0.3">
      <c r="B685" s="155"/>
      <c r="C685" s="12" t="s">
        <v>379</v>
      </c>
      <c r="D685" s="27" t="s">
        <v>25</v>
      </c>
      <c r="E685" s="18">
        <v>5</v>
      </c>
      <c r="F685" s="380"/>
      <c r="G685" s="141"/>
      <c r="H685" s="81">
        <f t="shared" si="38"/>
        <v>0</v>
      </c>
      <c r="J685" s="305"/>
      <c r="K685" s="315"/>
      <c r="L685" s="305"/>
      <c r="M685" s="305"/>
      <c r="N685" s="305"/>
      <c r="O685" s="305"/>
      <c r="P685" s="305"/>
      <c r="Q685" s="305"/>
      <c r="R685" s="305"/>
    </row>
    <row r="686" spans="2:18" s="10" customFormat="1" x14ac:dyDescent="0.3">
      <c r="B686" s="155"/>
      <c r="C686" s="12"/>
      <c r="D686" s="27"/>
      <c r="E686" s="18"/>
      <c r="F686" s="381"/>
      <c r="G686" s="141"/>
      <c r="H686" s="72"/>
      <c r="J686" s="305"/>
      <c r="K686" s="315"/>
      <c r="L686" s="305"/>
      <c r="M686" s="305"/>
      <c r="N686" s="305"/>
      <c r="O686" s="305"/>
      <c r="P686" s="305"/>
      <c r="Q686" s="305"/>
      <c r="R686" s="305"/>
    </row>
    <row r="687" spans="2:18" s="10" customFormat="1" ht="33" x14ac:dyDescent="0.3">
      <c r="B687" s="134" t="s">
        <v>452</v>
      </c>
      <c r="C687" s="12" t="s">
        <v>380</v>
      </c>
      <c r="D687" s="27"/>
      <c r="E687" s="140"/>
      <c r="F687" s="31"/>
      <c r="G687" s="31"/>
      <c r="H687" s="45">
        <f t="shared" ref="H687:H688" si="39">F687*E687</f>
        <v>0</v>
      </c>
      <c r="J687" s="305"/>
      <c r="K687" s="315"/>
      <c r="L687" s="305"/>
      <c r="M687" s="305"/>
      <c r="N687" s="305"/>
      <c r="O687" s="305"/>
      <c r="P687" s="305"/>
      <c r="Q687" s="305"/>
      <c r="R687" s="305"/>
    </row>
    <row r="688" spans="2:18" s="10" customFormat="1" x14ac:dyDescent="0.3">
      <c r="B688" s="155"/>
      <c r="C688" s="12" t="s">
        <v>381</v>
      </c>
      <c r="D688" s="27" t="s">
        <v>25</v>
      </c>
      <c r="E688" s="18">
        <v>232</v>
      </c>
      <c r="F688" s="380"/>
      <c r="G688" s="141"/>
      <c r="H688" s="81">
        <f t="shared" si="39"/>
        <v>0</v>
      </c>
      <c r="J688" s="305"/>
      <c r="K688" s="315"/>
      <c r="L688" s="305"/>
      <c r="M688" s="305"/>
      <c r="N688" s="305"/>
      <c r="O688" s="305"/>
      <c r="P688" s="305"/>
      <c r="Q688" s="305"/>
      <c r="R688" s="305"/>
    </row>
    <row r="689" spans="1:18" s="10" customFormat="1" x14ac:dyDescent="0.3">
      <c r="B689" s="155"/>
      <c r="C689" s="12" t="s">
        <v>382</v>
      </c>
      <c r="D689" s="27" t="s">
        <v>25</v>
      </c>
      <c r="E689" s="18">
        <v>232</v>
      </c>
      <c r="F689" s="380"/>
      <c r="G689" s="141"/>
      <c r="H689" s="81">
        <f t="shared" ref="H689" si="40">F689*E689</f>
        <v>0</v>
      </c>
      <c r="J689" s="305"/>
      <c r="K689" s="315"/>
      <c r="L689" s="305"/>
      <c r="M689" s="305"/>
      <c r="N689" s="305"/>
      <c r="O689" s="305"/>
      <c r="P689" s="305"/>
      <c r="Q689" s="305"/>
      <c r="R689" s="305"/>
    </row>
    <row r="690" spans="1:18" s="10" customFormat="1" x14ac:dyDescent="0.3">
      <c r="B690" s="155"/>
      <c r="C690" s="12" t="s">
        <v>383</v>
      </c>
      <c r="D690" s="27" t="s">
        <v>25</v>
      </c>
      <c r="E690" s="18">
        <v>29</v>
      </c>
      <c r="F690" s="380"/>
      <c r="G690" s="141"/>
      <c r="H690" s="81">
        <f t="shared" ref="H690" si="41">F690*E690</f>
        <v>0</v>
      </c>
      <c r="J690" s="305"/>
      <c r="K690" s="315"/>
      <c r="L690" s="305"/>
      <c r="M690" s="305"/>
      <c r="N690" s="305"/>
      <c r="O690" s="305"/>
      <c r="P690" s="305"/>
      <c r="Q690" s="305"/>
      <c r="R690" s="305"/>
    </row>
    <row r="691" spans="1:18" s="10" customFormat="1" x14ac:dyDescent="0.3">
      <c r="B691" s="155"/>
      <c r="C691" s="12"/>
      <c r="D691" s="27"/>
      <c r="E691" s="18"/>
      <c r="F691" s="381"/>
      <c r="G691" s="141"/>
      <c r="H691" s="72"/>
      <c r="J691" s="305"/>
      <c r="K691" s="315"/>
      <c r="L691" s="305"/>
      <c r="M691" s="305"/>
      <c r="N691" s="305"/>
      <c r="O691" s="305"/>
      <c r="P691" s="305"/>
      <c r="Q691" s="305"/>
      <c r="R691" s="305"/>
    </row>
    <row r="692" spans="1:18" s="10" customFormat="1" x14ac:dyDescent="0.3">
      <c r="B692" s="134" t="s">
        <v>698</v>
      </c>
      <c r="C692" s="44" t="s">
        <v>694</v>
      </c>
      <c r="D692" s="173"/>
      <c r="E692" s="97"/>
      <c r="F692" s="257"/>
      <c r="G692" s="18"/>
      <c r="H692" s="72"/>
      <c r="J692" s="305"/>
      <c r="K692" s="315"/>
      <c r="L692" s="305"/>
      <c r="M692" s="305"/>
      <c r="N692" s="305"/>
      <c r="O692" s="305"/>
      <c r="P692" s="305"/>
      <c r="Q692" s="305"/>
      <c r="R692" s="305"/>
    </row>
    <row r="693" spans="1:18" s="10" customFormat="1" x14ac:dyDescent="0.3">
      <c r="B693" s="155"/>
      <c r="D693" s="182" t="s">
        <v>25</v>
      </c>
      <c r="E693" s="11">
        <v>29</v>
      </c>
      <c r="F693" s="81"/>
      <c r="G693" s="141">
        <v>100</v>
      </c>
      <c r="H693" s="81">
        <f>F693*E693</f>
        <v>0</v>
      </c>
      <c r="J693" s="305"/>
      <c r="K693" s="315"/>
      <c r="L693" s="305"/>
      <c r="M693" s="305"/>
      <c r="N693" s="305"/>
      <c r="O693" s="305"/>
      <c r="P693" s="305"/>
      <c r="Q693" s="305"/>
      <c r="R693" s="305"/>
    </row>
    <row r="694" spans="1:18" s="10" customFormat="1" x14ac:dyDescent="0.3">
      <c r="B694" s="155"/>
      <c r="C694" s="12"/>
      <c r="D694" s="27"/>
      <c r="E694" s="18"/>
      <c r="F694" s="381"/>
      <c r="G694" s="141"/>
      <c r="H694" s="72"/>
      <c r="J694" s="305"/>
      <c r="K694" s="315"/>
      <c r="L694" s="305"/>
      <c r="M694" s="305"/>
      <c r="N694" s="305"/>
      <c r="O694" s="305"/>
      <c r="P694" s="305"/>
      <c r="Q694" s="305"/>
      <c r="R694" s="305"/>
    </row>
    <row r="695" spans="1:18" s="10" customFormat="1" x14ac:dyDescent="0.3">
      <c r="B695" s="155"/>
      <c r="C695" s="12"/>
      <c r="D695" s="27"/>
      <c r="E695" s="18"/>
      <c r="F695" s="381"/>
      <c r="G695" s="141"/>
      <c r="H695" s="72"/>
      <c r="J695" s="305"/>
      <c r="K695" s="323"/>
      <c r="L695" s="305"/>
      <c r="M695" s="305"/>
      <c r="N695" s="305"/>
      <c r="O695" s="305"/>
      <c r="P695" s="305"/>
      <c r="Q695" s="305"/>
      <c r="R695" s="305"/>
    </row>
    <row r="696" spans="1:18" s="10" customFormat="1" x14ac:dyDescent="0.3">
      <c r="B696" s="134" t="s">
        <v>453</v>
      </c>
      <c r="C696" s="123" t="s">
        <v>648</v>
      </c>
      <c r="D696" s="211"/>
      <c r="E696" s="1"/>
      <c r="F696" s="212"/>
      <c r="G696" s="212"/>
      <c r="H696" s="232">
        <f>E696*F696</f>
        <v>0</v>
      </c>
      <c r="J696" s="305"/>
      <c r="K696" s="305"/>
      <c r="L696" s="305"/>
      <c r="M696" s="305"/>
      <c r="N696" s="305"/>
      <c r="O696" s="305"/>
      <c r="P696" s="305"/>
      <c r="Q696" s="305"/>
      <c r="R696" s="305"/>
    </row>
    <row r="697" spans="1:18" s="10" customFormat="1" x14ac:dyDescent="0.3">
      <c r="A697" s="148"/>
      <c r="B697" s="34"/>
      <c r="C697" s="123"/>
      <c r="D697" s="211"/>
      <c r="E697" s="1"/>
      <c r="F697" s="212"/>
      <c r="G697" s="212"/>
      <c r="H697" s="232"/>
      <c r="J697" s="305"/>
      <c r="K697" s="305"/>
      <c r="L697" s="305"/>
      <c r="M697" s="305"/>
      <c r="N697" s="305"/>
      <c r="O697" s="305"/>
      <c r="P697" s="305"/>
      <c r="Q697" s="305"/>
      <c r="R697" s="305"/>
    </row>
    <row r="698" spans="1:18" s="10" customFormat="1" ht="56.25" customHeight="1" x14ac:dyDescent="0.3">
      <c r="B698" s="134" t="s">
        <v>454</v>
      </c>
      <c r="C698" s="17" t="s">
        <v>856</v>
      </c>
      <c r="D698" s="211"/>
      <c r="E698" s="1"/>
      <c r="F698" s="212"/>
      <c r="G698" s="212"/>
      <c r="H698" s="232">
        <f t="shared" ref="H698:H707" si="42">E698*F698</f>
        <v>0</v>
      </c>
      <c r="J698" s="305"/>
      <c r="K698" s="305"/>
      <c r="L698" s="305"/>
      <c r="M698" s="305"/>
      <c r="N698" s="305"/>
      <c r="O698" s="305"/>
      <c r="P698" s="305"/>
      <c r="Q698" s="305"/>
      <c r="R698" s="305"/>
    </row>
    <row r="699" spans="1:18" s="10" customFormat="1" x14ac:dyDescent="0.3">
      <c r="A699"/>
      <c r="B699" s="34"/>
      <c r="C699" s="17" t="s">
        <v>23</v>
      </c>
      <c r="D699" s="213" t="s">
        <v>25</v>
      </c>
      <c r="E699" s="1">
        <v>25</v>
      </c>
      <c r="F699" s="382"/>
      <c r="G699" s="212"/>
      <c r="H699" s="382">
        <f t="shared" si="42"/>
        <v>0</v>
      </c>
      <c r="J699" s="305"/>
      <c r="K699" s="305"/>
      <c r="L699" s="305"/>
      <c r="M699" s="305"/>
      <c r="N699" s="305"/>
      <c r="O699" s="305"/>
      <c r="P699" s="305"/>
      <c r="Q699" s="305"/>
      <c r="R699" s="305"/>
    </row>
    <row r="700" spans="1:18" s="10" customFormat="1" ht="12.75" customHeight="1" x14ac:dyDescent="0.3">
      <c r="A700"/>
      <c r="B700" s="34"/>
      <c r="C700" s="17"/>
      <c r="D700" s="213"/>
      <c r="E700" s="1"/>
      <c r="F700" s="152"/>
      <c r="G700" s="212"/>
      <c r="H700" s="152"/>
      <c r="J700" s="305"/>
      <c r="K700" s="305"/>
      <c r="L700" s="305"/>
      <c r="M700" s="305"/>
      <c r="N700" s="305"/>
      <c r="O700" s="305"/>
      <c r="P700" s="305"/>
      <c r="Q700" s="305"/>
      <c r="R700" s="305"/>
    </row>
    <row r="701" spans="1:18" s="10" customFormat="1" ht="408.95" customHeight="1" x14ac:dyDescent="0.3">
      <c r="A701"/>
      <c r="B701" s="34" t="s">
        <v>881</v>
      </c>
      <c r="C701" s="297" t="s">
        <v>871</v>
      </c>
      <c r="D701" s="224" t="s">
        <v>25</v>
      </c>
      <c r="E701" s="226">
        <v>6</v>
      </c>
      <c r="F701" s="383"/>
      <c r="G701" s="219"/>
      <c r="H701" s="383">
        <f t="shared" ref="H701" si="43">E701*F701</f>
        <v>0</v>
      </c>
      <c r="J701" s="305"/>
      <c r="K701" s="305"/>
      <c r="L701" s="305"/>
      <c r="M701" s="305"/>
      <c r="N701" s="305"/>
      <c r="O701" s="305"/>
      <c r="P701" s="305"/>
      <c r="Q701" s="305"/>
      <c r="R701" s="305"/>
    </row>
    <row r="702" spans="1:18" s="10" customFormat="1" x14ac:dyDescent="0.3">
      <c r="A702" s="148"/>
      <c r="B702" s="123"/>
      <c r="C702" s="17"/>
      <c r="D702" s="211"/>
      <c r="E702" s="1"/>
      <c r="F702" s="212"/>
      <c r="G702" s="212"/>
      <c r="H702" s="232">
        <f t="shared" si="42"/>
        <v>0</v>
      </c>
      <c r="J702" s="305"/>
      <c r="K702" s="305"/>
      <c r="L702" s="305"/>
      <c r="M702" s="305"/>
      <c r="N702" s="305"/>
      <c r="O702" s="305"/>
      <c r="P702" s="305"/>
      <c r="Q702" s="305"/>
      <c r="R702" s="305"/>
    </row>
    <row r="703" spans="1:18" s="10" customFormat="1" ht="18.75" customHeight="1" x14ac:dyDescent="0.3">
      <c r="B703" s="134" t="s">
        <v>455</v>
      </c>
      <c r="C703" s="17" t="s">
        <v>391</v>
      </c>
      <c r="D703" s="211"/>
      <c r="E703" s="1"/>
      <c r="F703" s="212"/>
      <c r="G703" s="212"/>
      <c r="H703" s="232">
        <f t="shared" si="42"/>
        <v>0</v>
      </c>
      <c r="J703" s="305"/>
      <c r="K703" s="323"/>
      <c r="L703" s="305"/>
      <c r="M703" s="305"/>
      <c r="N703" s="305"/>
      <c r="O703" s="305"/>
      <c r="P703" s="305"/>
      <c r="Q703" s="305"/>
      <c r="R703" s="305"/>
    </row>
    <row r="704" spans="1:18" s="10" customFormat="1" x14ac:dyDescent="0.3">
      <c r="B704" s="34"/>
      <c r="C704" s="17" t="s">
        <v>23</v>
      </c>
      <c r="D704" s="213" t="s">
        <v>25</v>
      </c>
      <c r="E704" s="1">
        <v>31</v>
      </c>
      <c r="F704" s="382"/>
      <c r="G704" s="212"/>
      <c r="H704" s="382">
        <f t="shared" si="42"/>
        <v>0</v>
      </c>
      <c r="J704" s="305"/>
      <c r="K704" s="323"/>
      <c r="L704" s="305"/>
      <c r="M704" s="305"/>
      <c r="N704" s="305"/>
      <c r="O704" s="305"/>
      <c r="P704" s="305"/>
      <c r="Q704" s="305"/>
      <c r="R704" s="305"/>
    </row>
    <row r="705" spans="2:18" s="10" customFormat="1" x14ac:dyDescent="0.3">
      <c r="B705" s="34"/>
      <c r="C705" s="17"/>
      <c r="D705" s="211"/>
      <c r="E705" s="1"/>
      <c r="F705" s="212"/>
      <c r="G705" s="212"/>
      <c r="H705" s="232">
        <f t="shared" si="42"/>
        <v>0</v>
      </c>
      <c r="J705" s="305"/>
      <c r="K705" s="323"/>
      <c r="L705" s="305"/>
      <c r="M705" s="305"/>
      <c r="N705" s="305"/>
      <c r="O705" s="305"/>
      <c r="P705" s="305"/>
      <c r="Q705" s="305"/>
      <c r="R705" s="305"/>
    </row>
    <row r="706" spans="2:18" s="10" customFormat="1" ht="33" x14ac:dyDescent="0.3">
      <c r="B706" s="134" t="s">
        <v>456</v>
      </c>
      <c r="C706" s="17" t="s">
        <v>392</v>
      </c>
      <c r="D706" s="211"/>
      <c r="E706" s="1"/>
      <c r="F706" s="212"/>
      <c r="G706" s="212"/>
      <c r="H706" s="232">
        <f t="shared" si="42"/>
        <v>0</v>
      </c>
      <c r="J706" s="305"/>
      <c r="K706" s="315"/>
      <c r="L706" s="305"/>
      <c r="M706" s="305"/>
      <c r="N706" s="305"/>
      <c r="O706" s="305"/>
      <c r="P706" s="305"/>
      <c r="Q706" s="305"/>
      <c r="R706" s="305"/>
    </row>
    <row r="707" spans="2:18" s="10" customFormat="1" x14ac:dyDescent="0.3">
      <c r="B707" s="34"/>
      <c r="C707" s="17" t="s">
        <v>384</v>
      </c>
      <c r="D707" s="213" t="s">
        <v>25</v>
      </c>
      <c r="E707" s="1">
        <v>31</v>
      </c>
      <c r="F707" s="378"/>
      <c r="G707" s="212"/>
      <c r="H707" s="378">
        <f t="shared" si="42"/>
        <v>0</v>
      </c>
      <c r="J707" s="305"/>
      <c r="K707" s="315"/>
      <c r="L707" s="305"/>
      <c r="M707" s="305"/>
      <c r="N707" s="305"/>
      <c r="O707" s="305"/>
      <c r="P707" s="305"/>
      <c r="Q707" s="305"/>
      <c r="R707" s="305"/>
    </row>
    <row r="708" spans="2:18" s="10" customFormat="1" x14ac:dyDescent="0.3">
      <c r="B708" s="34"/>
      <c r="C708" s="17"/>
      <c r="D708" s="211"/>
      <c r="E708" s="1"/>
      <c r="F708" s="212"/>
      <c r="G708" s="212"/>
      <c r="H708" s="232"/>
      <c r="J708" s="305"/>
      <c r="K708" s="315"/>
      <c r="L708" s="305"/>
      <c r="M708" s="305"/>
      <c r="N708" s="305"/>
      <c r="O708" s="305"/>
      <c r="P708" s="305"/>
      <c r="Q708" s="305"/>
      <c r="R708" s="305"/>
    </row>
    <row r="709" spans="2:18" s="10" customFormat="1" x14ac:dyDescent="0.3">
      <c r="B709" s="134" t="s">
        <v>457</v>
      </c>
      <c r="C709" s="29" t="s">
        <v>248</v>
      </c>
      <c r="D709" s="27"/>
      <c r="E709" s="18"/>
      <c r="F709" s="31"/>
      <c r="G709" s="31"/>
      <c r="H709" s="45">
        <f t="shared" ref="H709" si="44">F709*E709</f>
        <v>0</v>
      </c>
      <c r="J709" s="305"/>
      <c r="K709" s="315"/>
      <c r="L709" s="305"/>
      <c r="M709" s="305"/>
      <c r="N709" s="305"/>
      <c r="O709" s="305"/>
      <c r="P709" s="305"/>
      <c r="Q709" s="305"/>
      <c r="R709" s="305"/>
    </row>
    <row r="710" spans="2:18" s="10" customFormat="1" x14ac:dyDescent="0.3">
      <c r="B710" s="156"/>
      <c r="C710" s="12" t="s">
        <v>361</v>
      </c>
      <c r="D710" s="27" t="s">
        <v>25</v>
      </c>
      <c r="E710" s="140">
        <v>62</v>
      </c>
      <c r="F710" s="380"/>
      <c r="G710" s="141"/>
      <c r="H710" s="81">
        <f>F710*E710</f>
        <v>0</v>
      </c>
      <c r="J710" s="305"/>
      <c r="K710" s="315"/>
      <c r="L710" s="305"/>
      <c r="M710" s="305"/>
      <c r="N710" s="305"/>
      <c r="O710" s="305"/>
      <c r="P710" s="305"/>
      <c r="Q710" s="305"/>
      <c r="R710" s="305"/>
    </row>
    <row r="711" spans="2:18" s="10" customFormat="1" x14ac:dyDescent="0.3">
      <c r="B711" s="146"/>
      <c r="C711" s="29"/>
      <c r="D711" s="14"/>
      <c r="E711" s="43"/>
      <c r="F711" s="31"/>
      <c r="G711" s="31"/>
      <c r="H711" s="45">
        <f t="shared" ref="H711:H713" si="45">F711*E711</f>
        <v>0</v>
      </c>
      <c r="J711" s="305"/>
      <c r="K711" s="315"/>
      <c r="L711" s="305"/>
      <c r="M711" s="305"/>
      <c r="N711" s="305"/>
      <c r="O711" s="305"/>
      <c r="P711" s="305"/>
      <c r="Q711" s="305"/>
      <c r="R711" s="305"/>
    </row>
    <row r="712" spans="2:18" s="10" customFormat="1" x14ac:dyDescent="0.3">
      <c r="B712" s="134" t="s">
        <v>458</v>
      </c>
      <c r="C712" s="29" t="s">
        <v>248</v>
      </c>
      <c r="D712" s="27"/>
      <c r="E712" s="140"/>
      <c r="F712" s="31"/>
      <c r="G712" s="31"/>
      <c r="H712" s="45">
        <f t="shared" si="45"/>
        <v>0</v>
      </c>
      <c r="J712" s="305"/>
      <c r="K712" s="315"/>
      <c r="L712" s="305"/>
      <c r="M712" s="305"/>
      <c r="N712" s="305"/>
      <c r="O712" s="305"/>
      <c r="P712" s="305"/>
      <c r="Q712" s="305"/>
      <c r="R712" s="305"/>
    </row>
    <row r="713" spans="2:18" s="10" customFormat="1" x14ac:dyDescent="0.3">
      <c r="B713" s="155"/>
      <c r="C713" s="29" t="s">
        <v>1</v>
      </c>
      <c r="D713" s="27" t="s">
        <v>25</v>
      </c>
      <c r="E713" s="140">
        <v>62</v>
      </c>
      <c r="F713" s="380"/>
      <c r="G713" s="141"/>
      <c r="H713" s="81">
        <f t="shared" si="45"/>
        <v>0</v>
      </c>
      <c r="J713" s="305"/>
      <c r="K713" s="315"/>
      <c r="L713" s="305"/>
      <c r="M713" s="305"/>
      <c r="N713" s="305"/>
      <c r="O713" s="305"/>
      <c r="P713" s="305"/>
      <c r="Q713" s="305"/>
      <c r="R713" s="305"/>
    </row>
    <row r="714" spans="2:18" s="10" customFormat="1" x14ac:dyDescent="0.3">
      <c r="B714" s="155"/>
      <c r="C714" s="29"/>
      <c r="D714" s="27"/>
      <c r="E714" s="140"/>
      <c r="F714" s="381"/>
      <c r="G714" s="141"/>
      <c r="H714" s="72"/>
      <c r="J714" s="305"/>
      <c r="K714" s="315"/>
      <c r="L714" s="305"/>
      <c r="M714" s="305"/>
      <c r="N714" s="305"/>
      <c r="O714" s="305"/>
      <c r="P714" s="305"/>
      <c r="Q714" s="305"/>
      <c r="R714" s="305"/>
    </row>
    <row r="715" spans="2:18" s="10" customFormat="1" x14ac:dyDescent="0.3">
      <c r="B715" s="134" t="s">
        <v>459</v>
      </c>
      <c r="C715" s="12" t="s">
        <v>377</v>
      </c>
      <c r="D715" s="27"/>
      <c r="E715" s="140"/>
      <c r="F715" s="31"/>
      <c r="G715" s="31"/>
      <c r="H715" s="45">
        <f t="shared" ref="H715:H716" si="46">F715*E715</f>
        <v>0</v>
      </c>
      <c r="J715" s="305"/>
      <c r="K715" s="315"/>
      <c r="L715" s="305"/>
      <c r="M715" s="305"/>
      <c r="N715" s="305"/>
      <c r="O715" s="305"/>
      <c r="P715" s="305"/>
      <c r="Q715" s="305"/>
      <c r="R715" s="305"/>
    </row>
    <row r="716" spans="2:18" s="10" customFormat="1" x14ac:dyDescent="0.3">
      <c r="B716" s="155"/>
      <c r="C716" s="12" t="s">
        <v>362</v>
      </c>
      <c r="D716" s="27" t="s">
        <v>25</v>
      </c>
      <c r="E716" s="140">
        <v>62</v>
      </c>
      <c r="F716" s="380"/>
      <c r="G716" s="141"/>
      <c r="H716" s="81">
        <f t="shared" si="46"/>
        <v>0</v>
      </c>
      <c r="J716" s="305"/>
      <c r="K716" s="315"/>
      <c r="L716" s="305"/>
      <c r="M716" s="305"/>
      <c r="N716" s="305"/>
      <c r="O716" s="305"/>
      <c r="P716" s="305"/>
      <c r="Q716" s="305"/>
      <c r="R716" s="305"/>
    </row>
    <row r="717" spans="2:18" s="10" customFormat="1" x14ac:dyDescent="0.3">
      <c r="B717" s="155"/>
      <c r="C717" s="12"/>
      <c r="D717" s="27"/>
      <c r="E717" s="140"/>
      <c r="F717" s="381"/>
      <c r="G717" s="141"/>
      <c r="H717" s="72"/>
      <c r="J717" s="305"/>
      <c r="K717" s="315"/>
      <c r="L717" s="305"/>
      <c r="M717" s="305"/>
      <c r="N717" s="305"/>
      <c r="O717" s="305"/>
      <c r="P717" s="305"/>
      <c r="Q717" s="305"/>
      <c r="R717" s="305"/>
    </row>
    <row r="718" spans="2:18" s="10" customFormat="1" x14ac:dyDescent="0.3">
      <c r="B718" s="134" t="s">
        <v>460</v>
      </c>
      <c r="C718" s="12" t="s">
        <v>376</v>
      </c>
      <c r="D718" s="27"/>
      <c r="E718" s="140"/>
      <c r="F718" s="31"/>
      <c r="G718" s="31"/>
      <c r="H718" s="45">
        <f t="shared" ref="H718:H722" si="47">F718*E718</f>
        <v>0</v>
      </c>
      <c r="J718" s="305"/>
      <c r="K718" s="315"/>
      <c r="L718" s="305"/>
      <c r="M718" s="305"/>
      <c r="N718" s="305"/>
      <c r="O718" s="305"/>
      <c r="P718" s="305"/>
      <c r="Q718" s="305"/>
      <c r="R718" s="305"/>
    </row>
    <row r="719" spans="2:18" s="10" customFormat="1" x14ac:dyDescent="0.3">
      <c r="B719" s="155"/>
      <c r="C719" s="12" t="s">
        <v>1</v>
      </c>
      <c r="D719" s="27" t="s">
        <v>25</v>
      </c>
      <c r="E719" s="140">
        <v>62</v>
      </c>
      <c r="F719" s="380"/>
      <c r="G719" s="141"/>
      <c r="H719" s="81">
        <f t="shared" si="47"/>
        <v>0</v>
      </c>
      <c r="J719" s="305"/>
      <c r="K719" s="315"/>
      <c r="L719" s="305"/>
      <c r="M719" s="305"/>
      <c r="N719" s="305"/>
      <c r="O719" s="305"/>
      <c r="P719" s="305"/>
      <c r="Q719" s="305"/>
      <c r="R719" s="305"/>
    </row>
    <row r="720" spans="2:18" s="10" customFormat="1" x14ac:dyDescent="0.3">
      <c r="B720" s="134"/>
      <c r="C720" s="12"/>
      <c r="D720" s="14"/>
      <c r="E720" s="43"/>
      <c r="F720" s="31"/>
      <c r="G720" s="31"/>
      <c r="H720" s="45">
        <f t="shared" si="47"/>
        <v>0</v>
      </c>
      <c r="J720" s="305"/>
      <c r="K720" s="315"/>
      <c r="L720" s="305"/>
      <c r="M720" s="305"/>
      <c r="N720" s="305"/>
      <c r="O720" s="305"/>
      <c r="P720" s="305"/>
      <c r="Q720" s="305"/>
      <c r="R720" s="305"/>
    </row>
    <row r="721" spans="2:18" s="10" customFormat="1" x14ac:dyDescent="0.3">
      <c r="B721" s="134" t="s">
        <v>461</v>
      </c>
      <c r="C721" s="12" t="s">
        <v>249</v>
      </c>
      <c r="D721" s="27"/>
      <c r="E721" s="140"/>
      <c r="F721" s="31"/>
      <c r="G721" s="31"/>
      <c r="H721" s="45">
        <f t="shared" si="47"/>
        <v>0</v>
      </c>
      <c r="J721" s="305"/>
      <c r="K721" s="315"/>
      <c r="L721" s="305"/>
      <c r="M721" s="305"/>
      <c r="N721" s="305"/>
      <c r="O721" s="305"/>
      <c r="P721" s="305"/>
      <c r="Q721" s="305"/>
      <c r="R721" s="305"/>
    </row>
    <row r="722" spans="2:18" s="10" customFormat="1" x14ac:dyDescent="0.3">
      <c r="B722" s="155"/>
      <c r="C722" s="12" t="s">
        <v>705</v>
      </c>
      <c r="D722" s="27" t="s">
        <v>25</v>
      </c>
      <c r="E722" s="140">
        <v>62</v>
      </c>
      <c r="F722" s="380"/>
      <c r="G722" s="141"/>
      <c r="H722" s="81">
        <f t="shared" si="47"/>
        <v>0</v>
      </c>
      <c r="J722" s="305"/>
      <c r="K722" s="315"/>
      <c r="L722" s="305"/>
      <c r="M722" s="305"/>
      <c r="N722" s="305"/>
      <c r="O722" s="305"/>
      <c r="P722" s="305"/>
      <c r="Q722" s="305"/>
      <c r="R722" s="305"/>
    </row>
    <row r="723" spans="2:18" s="10" customFormat="1" x14ac:dyDescent="0.3">
      <c r="B723" s="155"/>
      <c r="C723" s="12"/>
      <c r="D723" s="27"/>
      <c r="E723" s="140"/>
      <c r="F723" s="381"/>
      <c r="G723" s="141"/>
      <c r="H723" s="72"/>
      <c r="J723" s="305"/>
      <c r="K723" s="315"/>
      <c r="L723" s="305"/>
      <c r="M723" s="305"/>
      <c r="N723" s="305"/>
      <c r="O723" s="305"/>
      <c r="P723" s="305"/>
      <c r="Q723" s="305"/>
      <c r="R723" s="305"/>
    </row>
    <row r="724" spans="2:18" s="10" customFormat="1" x14ac:dyDescent="0.3">
      <c r="B724" s="134" t="s">
        <v>462</v>
      </c>
      <c r="C724" s="12" t="s">
        <v>249</v>
      </c>
      <c r="D724" s="27"/>
      <c r="E724" s="140"/>
      <c r="F724" s="31"/>
      <c r="G724" s="31"/>
      <c r="H724" s="45">
        <f t="shared" ref="H724:H725" si="48">F724*E724</f>
        <v>0</v>
      </c>
      <c r="J724" s="305"/>
      <c r="K724" s="315"/>
      <c r="L724" s="305"/>
      <c r="M724" s="305"/>
      <c r="N724" s="305"/>
      <c r="O724" s="305"/>
      <c r="P724" s="305"/>
      <c r="Q724" s="305"/>
      <c r="R724" s="305"/>
    </row>
    <row r="725" spans="2:18" s="10" customFormat="1" x14ac:dyDescent="0.3">
      <c r="B725" s="155"/>
      <c r="C725" s="12" t="s">
        <v>704</v>
      </c>
      <c r="D725" s="27" t="s">
        <v>25</v>
      </c>
      <c r="E725" s="140">
        <v>62</v>
      </c>
      <c r="F725" s="380"/>
      <c r="G725" s="141"/>
      <c r="H725" s="81">
        <f t="shared" si="48"/>
        <v>0</v>
      </c>
      <c r="J725" s="305"/>
      <c r="K725" s="315"/>
      <c r="L725" s="305"/>
      <c r="M725" s="305"/>
      <c r="N725" s="305"/>
      <c r="O725" s="305"/>
      <c r="P725" s="305"/>
      <c r="Q725" s="305"/>
      <c r="R725" s="305"/>
    </row>
    <row r="726" spans="2:18" s="10" customFormat="1" x14ac:dyDescent="0.3">
      <c r="B726" s="155"/>
      <c r="C726" s="12"/>
      <c r="D726" s="27"/>
      <c r="E726" s="140"/>
      <c r="F726" s="381"/>
      <c r="G726" s="141"/>
      <c r="H726" s="72"/>
      <c r="J726" s="305"/>
      <c r="K726" s="315"/>
      <c r="L726" s="305"/>
      <c r="M726" s="305"/>
      <c r="N726" s="305"/>
      <c r="O726" s="305"/>
      <c r="P726" s="305"/>
      <c r="Q726" s="305"/>
      <c r="R726" s="305"/>
    </row>
    <row r="727" spans="2:18" s="10" customFormat="1" x14ac:dyDescent="0.3">
      <c r="B727" s="134" t="s">
        <v>463</v>
      </c>
      <c r="C727" s="17" t="s">
        <v>398</v>
      </c>
      <c r="D727" s="211"/>
      <c r="E727" s="222"/>
      <c r="F727" s="212"/>
      <c r="G727" s="212"/>
      <c r="H727" s="232">
        <f>E727*F727</f>
        <v>0</v>
      </c>
      <c r="J727" s="305"/>
      <c r="K727" s="315"/>
      <c r="L727" s="305"/>
      <c r="M727" s="305"/>
      <c r="N727" s="305"/>
      <c r="O727" s="305"/>
      <c r="P727" s="305"/>
      <c r="Q727" s="305"/>
      <c r="R727" s="305"/>
    </row>
    <row r="728" spans="2:18" s="10" customFormat="1" x14ac:dyDescent="0.3">
      <c r="B728" s="34"/>
      <c r="C728" s="17" t="s">
        <v>808</v>
      </c>
      <c r="D728" s="213" t="s">
        <v>25</v>
      </c>
      <c r="E728" s="1">
        <v>31</v>
      </c>
      <c r="F728" s="378"/>
      <c r="G728" s="212"/>
      <c r="H728" s="378">
        <f>E728*F728</f>
        <v>0</v>
      </c>
      <c r="J728" s="305"/>
      <c r="K728" s="315"/>
      <c r="L728" s="305"/>
      <c r="M728" s="305"/>
      <c r="N728" s="305"/>
      <c r="O728" s="305"/>
      <c r="P728" s="305"/>
      <c r="Q728" s="305"/>
      <c r="R728" s="305"/>
    </row>
    <row r="729" spans="2:18" s="10" customFormat="1" x14ac:dyDescent="0.3">
      <c r="B729" s="34"/>
      <c r="C729" s="17"/>
      <c r="D729" s="211"/>
      <c r="E729" s="1"/>
      <c r="F729" s="212"/>
      <c r="G729" s="212"/>
      <c r="H729" s="232"/>
      <c r="J729" s="305"/>
      <c r="K729" s="315"/>
      <c r="L729" s="305"/>
      <c r="M729" s="305"/>
      <c r="N729" s="305"/>
      <c r="O729" s="305"/>
      <c r="P729" s="305"/>
      <c r="Q729" s="305"/>
      <c r="R729" s="305"/>
    </row>
    <row r="730" spans="2:18" s="10" customFormat="1" ht="99" customHeight="1" x14ac:dyDescent="0.3">
      <c r="B730" s="155" t="s">
        <v>464</v>
      </c>
      <c r="C730" s="44" t="s">
        <v>253</v>
      </c>
      <c r="D730" s="27"/>
      <c r="E730" s="18"/>
      <c r="F730" s="72"/>
      <c r="G730" s="141"/>
      <c r="H730" s="72"/>
      <c r="J730" s="305"/>
      <c r="K730" s="315"/>
      <c r="L730" s="305"/>
      <c r="M730" s="305"/>
      <c r="N730" s="305"/>
      <c r="O730" s="305"/>
      <c r="P730" s="305"/>
      <c r="Q730" s="305"/>
      <c r="R730" s="305"/>
    </row>
    <row r="731" spans="2:18" s="10" customFormat="1" x14ac:dyDescent="0.3">
      <c r="B731" s="155"/>
      <c r="C731" s="29"/>
      <c r="D731" s="27" t="s">
        <v>25</v>
      </c>
      <c r="E731" s="140">
        <v>31</v>
      </c>
      <c r="F731" s="81"/>
      <c r="G731" s="141">
        <v>100</v>
      </c>
      <c r="H731" s="81">
        <f>F731*E731</f>
        <v>0</v>
      </c>
      <c r="J731" s="305"/>
      <c r="K731" s="315"/>
      <c r="L731" s="305"/>
      <c r="M731" s="305"/>
      <c r="N731" s="305"/>
      <c r="O731" s="305"/>
      <c r="P731" s="305"/>
      <c r="Q731" s="305"/>
      <c r="R731" s="305"/>
    </row>
    <row r="732" spans="2:18" s="10" customFormat="1" x14ac:dyDescent="0.3">
      <c r="B732" s="155"/>
      <c r="C732" s="29"/>
      <c r="D732" s="27"/>
      <c r="E732" s="140"/>
      <c r="F732" s="72"/>
      <c r="G732" s="141"/>
      <c r="H732" s="72"/>
      <c r="J732" s="305"/>
      <c r="K732" s="315"/>
      <c r="L732" s="305"/>
      <c r="M732" s="305"/>
      <c r="N732" s="305"/>
      <c r="O732" s="305"/>
      <c r="P732" s="305"/>
      <c r="Q732" s="305"/>
      <c r="R732" s="305"/>
    </row>
    <row r="733" spans="2:18" s="10" customFormat="1" x14ac:dyDescent="0.3">
      <c r="B733" s="154" t="s">
        <v>465</v>
      </c>
      <c r="C733" s="29" t="s">
        <v>252</v>
      </c>
      <c r="D733" s="27"/>
      <c r="E733" s="140"/>
      <c r="F733" s="72"/>
      <c r="G733" s="141"/>
      <c r="H733" s="72">
        <f t="shared" ref="H733" si="49">F733*E733</f>
        <v>0</v>
      </c>
      <c r="J733" s="305"/>
      <c r="K733" s="315"/>
      <c r="L733" s="305"/>
      <c r="M733" s="305"/>
      <c r="N733" s="305"/>
      <c r="O733" s="305"/>
      <c r="P733" s="305"/>
      <c r="Q733" s="305"/>
      <c r="R733" s="305"/>
    </row>
    <row r="734" spans="2:18" s="10" customFormat="1" x14ac:dyDescent="0.3">
      <c r="B734" s="155"/>
      <c r="C734" s="29"/>
      <c r="D734" s="27" t="s">
        <v>25</v>
      </c>
      <c r="E734" s="140">
        <v>31</v>
      </c>
      <c r="F734" s="81"/>
      <c r="G734" s="141">
        <v>100</v>
      </c>
      <c r="H734" s="81">
        <f>F734*E734</f>
        <v>0</v>
      </c>
      <c r="J734" s="305"/>
      <c r="K734" s="315"/>
      <c r="L734" s="305"/>
      <c r="M734" s="305"/>
      <c r="N734" s="305"/>
      <c r="O734" s="305"/>
      <c r="P734" s="305"/>
      <c r="Q734" s="305"/>
      <c r="R734" s="305"/>
    </row>
    <row r="735" spans="2:18" s="10" customFormat="1" x14ac:dyDescent="0.3">
      <c r="B735" s="155"/>
      <c r="C735" s="29"/>
      <c r="D735" s="27"/>
      <c r="E735" s="140"/>
      <c r="F735" s="72"/>
      <c r="G735" s="141"/>
      <c r="H735" s="72"/>
      <c r="J735" s="305"/>
      <c r="K735" s="315"/>
      <c r="L735" s="305"/>
      <c r="M735" s="305"/>
      <c r="N735" s="305"/>
      <c r="O735" s="305"/>
      <c r="P735" s="305"/>
      <c r="Q735" s="305"/>
      <c r="R735" s="305"/>
    </row>
    <row r="736" spans="2:18" s="10" customFormat="1" x14ac:dyDescent="0.3">
      <c r="B736" s="155" t="s">
        <v>466</v>
      </c>
      <c r="C736" s="29" t="s">
        <v>700</v>
      </c>
      <c r="D736" s="27"/>
      <c r="E736" s="140"/>
      <c r="F736" s="72"/>
      <c r="G736" s="141"/>
      <c r="H736" s="72">
        <f t="shared" ref="H736" si="50">F736*E736</f>
        <v>0</v>
      </c>
      <c r="J736" s="305"/>
      <c r="K736" s="315"/>
      <c r="L736" s="305"/>
      <c r="M736" s="305"/>
      <c r="N736" s="305"/>
      <c r="O736" s="305"/>
      <c r="P736" s="305"/>
      <c r="Q736" s="305"/>
      <c r="R736" s="305"/>
    </row>
    <row r="737" spans="1:18" s="10" customFormat="1" x14ac:dyDescent="0.3">
      <c r="B737" s="134"/>
      <c r="C737" s="29" t="s">
        <v>0</v>
      </c>
      <c r="D737" s="27" t="s">
        <v>18</v>
      </c>
      <c r="E737" s="18">
        <v>155</v>
      </c>
      <c r="F737" s="81"/>
      <c r="G737" s="31"/>
      <c r="H737" s="369">
        <f>F737*E737</f>
        <v>0</v>
      </c>
      <c r="J737" s="305"/>
      <c r="K737" s="315"/>
      <c r="L737" s="305"/>
      <c r="M737" s="305"/>
      <c r="N737" s="305"/>
      <c r="O737" s="305"/>
      <c r="P737" s="305"/>
      <c r="Q737" s="305"/>
      <c r="R737" s="305"/>
    </row>
    <row r="738" spans="1:18" s="10" customFormat="1" x14ac:dyDescent="0.3">
      <c r="B738" s="155"/>
      <c r="C738" s="29"/>
      <c r="D738" s="27"/>
      <c r="E738" s="18"/>
      <c r="F738" s="72"/>
      <c r="G738" s="141"/>
      <c r="H738" s="72"/>
      <c r="J738" s="305"/>
      <c r="K738" s="315"/>
      <c r="L738" s="305"/>
      <c r="M738" s="305"/>
      <c r="N738" s="305"/>
      <c r="O738" s="305"/>
      <c r="P738" s="305"/>
      <c r="Q738" s="305"/>
      <c r="R738" s="305"/>
    </row>
    <row r="739" spans="1:18" s="10" customFormat="1" x14ac:dyDescent="0.3">
      <c r="B739" s="134" t="s">
        <v>467</v>
      </c>
      <c r="C739" s="92" t="s">
        <v>809</v>
      </c>
      <c r="D739" s="217"/>
      <c r="E739" s="218"/>
      <c r="F739" s="219"/>
      <c r="G739" s="219"/>
      <c r="H739" s="225"/>
      <c r="J739" s="305"/>
      <c r="K739" s="315"/>
      <c r="L739" s="305"/>
      <c r="M739" s="305"/>
      <c r="N739" s="305"/>
      <c r="O739" s="305"/>
      <c r="P739" s="305"/>
      <c r="Q739" s="305"/>
      <c r="R739" s="305"/>
    </row>
    <row r="740" spans="1:18" s="10" customFormat="1" x14ac:dyDescent="0.3">
      <c r="A740"/>
      <c r="B740" s="32"/>
      <c r="C740" s="10" t="s">
        <v>394</v>
      </c>
      <c r="D740" s="1" t="s">
        <v>25</v>
      </c>
      <c r="E740" s="220">
        <v>4</v>
      </c>
      <c r="F740" s="378"/>
      <c r="G740" s="152"/>
      <c r="H740" s="378">
        <f t="shared" ref="H740" si="51">E740*F740</f>
        <v>0</v>
      </c>
      <c r="J740" s="305"/>
      <c r="K740" s="315"/>
      <c r="L740" s="305"/>
      <c r="M740" s="305"/>
      <c r="N740" s="305"/>
      <c r="O740" s="305"/>
      <c r="P740" s="305"/>
      <c r="Q740" s="305"/>
      <c r="R740" s="305"/>
    </row>
    <row r="741" spans="1:18" s="10" customFormat="1" x14ac:dyDescent="0.3">
      <c r="A741"/>
      <c r="B741" s="32"/>
      <c r="C741" s="10" t="s">
        <v>393</v>
      </c>
      <c r="D741" s="1" t="s">
        <v>25</v>
      </c>
      <c r="E741" s="220">
        <v>3</v>
      </c>
      <c r="F741" s="378"/>
      <c r="G741" s="152"/>
      <c r="H741" s="378">
        <f t="shared" ref="H741" si="52">E741*F741</f>
        <v>0</v>
      </c>
      <c r="J741" s="305"/>
      <c r="K741" s="315"/>
      <c r="L741" s="305"/>
      <c r="M741" s="305"/>
      <c r="N741" s="305"/>
      <c r="O741" s="305"/>
      <c r="P741" s="305"/>
      <c r="Q741" s="305"/>
      <c r="R741" s="305"/>
    </row>
    <row r="742" spans="1:18" s="10" customFormat="1" x14ac:dyDescent="0.3">
      <c r="A742"/>
      <c r="B742" s="32"/>
      <c r="C742" s="10" t="s">
        <v>385</v>
      </c>
      <c r="D742" s="1" t="s">
        <v>25</v>
      </c>
      <c r="E742" s="220">
        <v>3</v>
      </c>
      <c r="F742" s="378"/>
      <c r="G742" s="152"/>
      <c r="H742" s="378">
        <f t="shared" ref="H742:H752" si="53">E742*F742</f>
        <v>0</v>
      </c>
      <c r="J742" s="305"/>
      <c r="K742" s="315"/>
      <c r="L742" s="305"/>
      <c r="M742" s="305"/>
      <c r="N742" s="305"/>
      <c r="O742" s="305"/>
      <c r="P742" s="305"/>
      <c r="Q742" s="305"/>
      <c r="R742" s="305"/>
    </row>
    <row r="743" spans="1:18" s="10" customFormat="1" x14ac:dyDescent="0.3">
      <c r="B743" s="32"/>
      <c r="C743" s="10" t="s">
        <v>386</v>
      </c>
      <c r="D743" s="1" t="s">
        <v>25</v>
      </c>
      <c r="E743" s="220">
        <v>2</v>
      </c>
      <c r="F743" s="378"/>
      <c r="G743" s="152"/>
      <c r="H743" s="378">
        <f t="shared" si="53"/>
        <v>0</v>
      </c>
      <c r="J743" s="305"/>
      <c r="K743" s="315"/>
      <c r="L743" s="305"/>
      <c r="M743" s="305"/>
      <c r="N743" s="305"/>
      <c r="O743" s="305"/>
      <c r="P743" s="305"/>
      <c r="Q743" s="305"/>
      <c r="R743" s="305"/>
    </row>
    <row r="744" spans="1:18" s="10" customFormat="1" x14ac:dyDescent="0.3">
      <c r="B744" s="32"/>
      <c r="C744" s="10" t="s">
        <v>387</v>
      </c>
      <c r="D744" s="1" t="s">
        <v>25</v>
      </c>
      <c r="E744" s="220">
        <v>10</v>
      </c>
      <c r="F744" s="378"/>
      <c r="G744" s="152"/>
      <c r="H744" s="378">
        <f t="shared" si="53"/>
        <v>0</v>
      </c>
      <c r="J744" s="305"/>
      <c r="K744" s="315"/>
      <c r="L744" s="305"/>
      <c r="M744" s="305"/>
      <c r="N744" s="305"/>
      <c r="O744" s="305"/>
      <c r="P744" s="305"/>
      <c r="Q744" s="305"/>
      <c r="R744" s="305"/>
    </row>
    <row r="745" spans="1:18" s="10" customFormat="1" x14ac:dyDescent="0.3">
      <c r="B745" s="32"/>
      <c r="C745" s="10" t="s">
        <v>395</v>
      </c>
      <c r="D745" s="1" t="s">
        <v>25</v>
      </c>
      <c r="E745" s="220">
        <v>7</v>
      </c>
      <c r="F745" s="378"/>
      <c r="G745" s="152"/>
      <c r="H745" s="378">
        <f t="shared" ref="H745" si="54">E745*F745</f>
        <v>0</v>
      </c>
      <c r="J745" s="305"/>
      <c r="K745" s="315"/>
      <c r="L745" s="305"/>
      <c r="M745" s="305"/>
      <c r="N745" s="305"/>
      <c r="O745" s="305"/>
      <c r="P745" s="305"/>
      <c r="Q745" s="305"/>
      <c r="R745" s="305"/>
    </row>
    <row r="746" spans="1:18" s="10" customFormat="1" x14ac:dyDescent="0.3">
      <c r="B746" s="32"/>
      <c r="C746" s="10" t="s">
        <v>388</v>
      </c>
      <c r="D746" s="1" t="s">
        <v>25</v>
      </c>
      <c r="E746" s="220">
        <v>1</v>
      </c>
      <c r="F746" s="378"/>
      <c r="G746" s="152"/>
      <c r="H746" s="378">
        <f t="shared" si="53"/>
        <v>0</v>
      </c>
      <c r="J746" s="305"/>
      <c r="K746" s="315"/>
      <c r="L746" s="305"/>
      <c r="M746" s="305"/>
      <c r="N746" s="305"/>
      <c r="O746" s="305"/>
      <c r="P746" s="305"/>
      <c r="Q746" s="305"/>
      <c r="R746" s="305"/>
    </row>
    <row r="747" spans="1:18" s="10" customFormat="1" x14ac:dyDescent="0.3">
      <c r="B747" s="32"/>
      <c r="C747" s="10" t="s">
        <v>389</v>
      </c>
      <c r="D747" s="1" t="s">
        <v>25</v>
      </c>
      <c r="E747" s="220">
        <v>1</v>
      </c>
      <c r="F747" s="378"/>
      <c r="G747" s="152"/>
      <c r="H747" s="378">
        <f t="shared" si="53"/>
        <v>0</v>
      </c>
      <c r="J747" s="305"/>
      <c r="K747" s="315"/>
      <c r="L747" s="305"/>
      <c r="M747" s="305"/>
      <c r="N747" s="305"/>
      <c r="O747" s="305"/>
      <c r="P747" s="305"/>
      <c r="Q747" s="305"/>
      <c r="R747" s="305"/>
    </row>
    <row r="748" spans="1:18" s="10" customFormat="1" x14ac:dyDescent="0.3">
      <c r="B748" s="123"/>
      <c r="C748" s="17"/>
      <c r="D748" s="211"/>
      <c r="E748" s="1"/>
      <c r="F748" s="212"/>
      <c r="G748" s="212"/>
      <c r="H748" s="232">
        <f t="shared" si="53"/>
        <v>0</v>
      </c>
      <c r="J748" s="305"/>
      <c r="K748" s="315"/>
      <c r="L748" s="305"/>
      <c r="M748" s="305"/>
      <c r="N748" s="305"/>
      <c r="O748" s="305"/>
      <c r="P748" s="305"/>
      <c r="Q748" s="305"/>
      <c r="R748" s="305"/>
    </row>
    <row r="749" spans="1:18" s="10" customFormat="1" ht="33" x14ac:dyDescent="0.3">
      <c r="A749" s="148"/>
      <c r="B749" s="134" t="s">
        <v>468</v>
      </c>
      <c r="C749" s="12" t="s">
        <v>2</v>
      </c>
      <c r="D749" s="12"/>
      <c r="E749" s="267"/>
      <c r="F749" s="384"/>
      <c r="G749" s="141"/>
      <c r="H749" s="72">
        <f t="shared" si="53"/>
        <v>0</v>
      </c>
      <c r="J749" s="305"/>
      <c r="K749" s="315"/>
      <c r="L749" s="305"/>
      <c r="M749" s="305"/>
      <c r="N749" s="305"/>
      <c r="O749" s="305"/>
      <c r="P749" s="305"/>
      <c r="Q749" s="305"/>
      <c r="R749" s="305"/>
    </row>
    <row r="750" spans="1:18" s="10" customFormat="1" x14ac:dyDescent="0.3">
      <c r="A750"/>
      <c r="B750" s="214"/>
      <c r="C750" s="12" t="s">
        <v>381</v>
      </c>
      <c r="D750" s="12" t="s">
        <v>25</v>
      </c>
      <c r="E750" s="14">
        <v>496</v>
      </c>
      <c r="F750" s="385"/>
      <c r="G750" s="141"/>
      <c r="H750" s="385">
        <f t="shared" si="53"/>
        <v>0</v>
      </c>
      <c r="J750" s="305"/>
      <c r="K750" s="315"/>
      <c r="L750" s="305"/>
      <c r="M750" s="305"/>
      <c r="N750" s="305"/>
      <c r="O750" s="305"/>
      <c r="P750" s="305"/>
      <c r="Q750" s="305"/>
      <c r="R750" s="305"/>
    </row>
    <row r="751" spans="1:18" s="10" customFormat="1" x14ac:dyDescent="0.3">
      <c r="B751" s="214"/>
      <c r="C751" s="12" t="s">
        <v>382</v>
      </c>
      <c r="D751" s="12" t="s">
        <v>25</v>
      </c>
      <c r="E751" s="14">
        <v>496</v>
      </c>
      <c r="F751" s="385"/>
      <c r="G751" s="141"/>
      <c r="H751" s="385">
        <f t="shared" si="53"/>
        <v>0</v>
      </c>
      <c r="J751" s="305"/>
      <c r="K751" s="315"/>
      <c r="L751" s="305"/>
      <c r="M751" s="305"/>
      <c r="N751" s="305"/>
      <c r="O751" s="305"/>
      <c r="P751" s="305"/>
      <c r="Q751" s="305"/>
      <c r="R751" s="305"/>
    </row>
    <row r="752" spans="1:18" s="10" customFormat="1" x14ac:dyDescent="0.3">
      <c r="B752" s="214"/>
      <c r="C752" s="12" t="s">
        <v>390</v>
      </c>
      <c r="D752" s="12" t="s">
        <v>25</v>
      </c>
      <c r="E752" s="14">
        <v>62</v>
      </c>
      <c r="F752" s="385"/>
      <c r="G752" s="141"/>
      <c r="H752" s="385">
        <f t="shared" si="53"/>
        <v>0</v>
      </c>
      <c r="J752" s="305"/>
      <c r="K752" s="315"/>
      <c r="L752" s="305"/>
      <c r="M752" s="305"/>
      <c r="N752" s="305"/>
      <c r="O752" s="305"/>
      <c r="P752" s="305"/>
      <c r="Q752" s="305"/>
      <c r="R752" s="305"/>
    </row>
    <row r="753" spans="1:18" s="10" customFormat="1" x14ac:dyDescent="0.3">
      <c r="B753" s="214"/>
      <c r="C753" s="12"/>
      <c r="D753" s="12"/>
      <c r="E753" s="14"/>
      <c r="F753" s="31"/>
      <c r="G753" s="141"/>
      <c r="H753" s="31"/>
      <c r="J753" s="305"/>
      <c r="K753" s="315"/>
      <c r="L753" s="305"/>
      <c r="M753" s="305"/>
      <c r="N753" s="305"/>
      <c r="O753" s="305"/>
      <c r="P753" s="305"/>
      <c r="Q753" s="305"/>
      <c r="R753" s="305"/>
    </row>
    <row r="754" spans="1:18" s="10" customFormat="1" ht="33" x14ac:dyDescent="0.3">
      <c r="B754" s="134" t="s">
        <v>743</v>
      </c>
      <c r="C754" s="173" t="s">
        <v>740</v>
      </c>
      <c r="D754" s="27"/>
      <c r="E754" s="18"/>
      <c r="F754" s="72"/>
      <c r="G754" s="141"/>
      <c r="H754" s="72"/>
      <c r="J754" s="305"/>
      <c r="K754" s="315"/>
      <c r="L754" s="305"/>
      <c r="M754" s="305"/>
      <c r="N754" s="305"/>
      <c r="O754" s="305"/>
      <c r="P754" s="305"/>
      <c r="Q754" s="305"/>
      <c r="R754" s="305"/>
    </row>
    <row r="755" spans="1:18" s="10" customFormat="1" x14ac:dyDescent="0.3">
      <c r="B755" s="214"/>
      <c r="C755" s="29"/>
      <c r="D755" s="182" t="s">
        <v>25</v>
      </c>
      <c r="E755" s="11">
        <v>31</v>
      </c>
      <c r="F755" s="81"/>
      <c r="G755" s="141">
        <v>100</v>
      </c>
      <c r="H755" s="81">
        <f>F755*E755</f>
        <v>0</v>
      </c>
      <c r="J755" s="305"/>
      <c r="K755" s="305"/>
      <c r="L755" s="305"/>
      <c r="M755" s="305"/>
      <c r="N755" s="305"/>
      <c r="O755" s="305"/>
      <c r="P755" s="305"/>
      <c r="Q755" s="305"/>
      <c r="R755" s="305"/>
    </row>
    <row r="756" spans="1:18" s="10" customFormat="1" x14ac:dyDescent="0.3">
      <c r="B756" s="214"/>
      <c r="C756" s="12"/>
      <c r="D756" s="12"/>
      <c r="E756" s="14"/>
      <c r="F756" s="31"/>
      <c r="G756" s="141"/>
      <c r="H756" s="31"/>
      <c r="J756" s="305"/>
      <c r="K756" s="305"/>
      <c r="L756" s="305"/>
      <c r="M756" s="305"/>
      <c r="N756" s="305"/>
      <c r="O756" s="305"/>
      <c r="P756" s="305"/>
      <c r="Q756" s="305"/>
      <c r="R756" s="305"/>
    </row>
    <row r="757" spans="1:18" s="10" customFormat="1" x14ac:dyDescent="0.3">
      <c r="B757" s="214"/>
      <c r="C757" s="12"/>
      <c r="D757" s="6"/>
      <c r="E757" s="1"/>
      <c r="F757" s="152"/>
      <c r="G757" s="215"/>
      <c r="H757" s="152"/>
      <c r="J757" s="305"/>
      <c r="K757" s="305"/>
      <c r="L757" s="305"/>
      <c r="M757" s="305"/>
      <c r="N757" s="305"/>
      <c r="O757" s="305"/>
      <c r="P757" s="305"/>
      <c r="Q757" s="305"/>
      <c r="R757" s="305"/>
    </row>
    <row r="758" spans="1:18" s="10" customFormat="1" x14ac:dyDescent="0.3">
      <c r="B758" s="134" t="s">
        <v>469</v>
      </c>
      <c r="C758" s="123" t="s">
        <v>620</v>
      </c>
      <c r="D758" s="211"/>
      <c r="E758" s="1"/>
      <c r="F758" s="212"/>
      <c r="G758" s="212"/>
      <c r="H758" s="232">
        <f>E758*F758</f>
        <v>0</v>
      </c>
      <c r="J758" s="305"/>
      <c r="K758" s="305"/>
      <c r="L758" s="305"/>
      <c r="M758" s="305"/>
      <c r="N758" s="305"/>
      <c r="O758" s="305"/>
      <c r="P758" s="305"/>
      <c r="Q758" s="305"/>
      <c r="R758" s="305"/>
    </row>
    <row r="759" spans="1:18" s="10" customFormat="1" x14ac:dyDescent="0.3">
      <c r="A759" s="148"/>
      <c r="B759" s="34"/>
      <c r="C759" s="123"/>
      <c r="D759" s="211"/>
      <c r="E759" s="1"/>
      <c r="F759" s="212"/>
      <c r="G759" s="212"/>
      <c r="H759" s="232"/>
      <c r="J759" s="305"/>
      <c r="K759" s="305"/>
      <c r="L759" s="305"/>
      <c r="M759" s="305"/>
      <c r="N759" s="305"/>
      <c r="O759" s="305"/>
      <c r="P759" s="305"/>
      <c r="Q759" s="305"/>
      <c r="R759" s="305"/>
    </row>
    <row r="760" spans="1:18" s="10" customFormat="1" ht="56.25" customHeight="1" x14ac:dyDescent="0.3">
      <c r="B760" s="134" t="s">
        <v>470</v>
      </c>
      <c r="C760" s="17" t="s">
        <v>856</v>
      </c>
      <c r="D760" s="211"/>
      <c r="E760" s="1"/>
      <c r="F760" s="212"/>
      <c r="G760" s="212"/>
      <c r="H760" s="232">
        <f t="shared" ref="H760:H769" si="55">E760*F760</f>
        <v>0</v>
      </c>
      <c r="J760" s="305"/>
      <c r="K760" s="305"/>
      <c r="L760" s="305"/>
      <c r="M760" s="305"/>
      <c r="N760" s="305"/>
      <c r="O760" s="305"/>
      <c r="P760" s="305"/>
      <c r="Q760" s="305"/>
      <c r="R760" s="305"/>
    </row>
    <row r="761" spans="1:18" s="10" customFormat="1" x14ac:dyDescent="0.3">
      <c r="A761"/>
      <c r="B761" s="34"/>
      <c r="C761" s="17" t="s">
        <v>23</v>
      </c>
      <c r="D761" s="213" t="s">
        <v>25</v>
      </c>
      <c r="E761" s="1">
        <v>7</v>
      </c>
      <c r="F761" s="382"/>
      <c r="G761" s="212"/>
      <c r="H761" s="382">
        <f t="shared" si="55"/>
        <v>0</v>
      </c>
      <c r="J761" s="305"/>
      <c r="K761" s="323"/>
      <c r="L761" s="305"/>
      <c r="M761" s="305"/>
      <c r="N761" s="305"/>
      <c r="O761" s="305"/>
      <c r="P761" s="305"/>
      <c r="Q761" s="305"/>
      <c r="R761" s="305"/>
    </row>
    <row r="762" spans="1:18" s="10" customFormat="1" x14ac:dyDescent="0.3">
      <c r="A762"/>
      <c r="B762" s="34"/>
      <c r="C762" s="17"/>
      <c r="D762" s="213"/>
      <c r="E762" s="1"/>
      <c r="F762" s="152"/>
      <c r="G762" s="212"/>
      <c r="H762" s="152"/>
      <c r="J762" s="305"/>
      <c r="K762" s="323"/>
      <c r="L762" s="305"/>
      <c r="M762" s="305"/>
      <c r="N762" s="305"/>
      <c r="O762" s="305"/>
      <c r="P762" s="305"/>
      <c r="Q762" s="305"/>
      <c r="R762" s="305"/>
    </row>
    <row r="763" spans="1:18" s="10" customFormat="1" ht="409.5" customHeight="1" x14ac:dyDescent="0.3">
      <c r="A763"/>
      <c r="B763" s="34" t="s">
        <v>882</v>
      </c>
      <c r="C763" s="297" t="s">
        <v>871</v>
      </c>
      <c r="D763" s="224" t="s">
        <v>25</v>
      </c>
      <c r="E763" s="226">
        <v>1</v>
      </c>
      <c r="F763" s="383"/>
      <c r="G763" s="219"/>
      <c r="H763" s="383">
        <f t="shared" ref="H763" si="56">E763*F763</f>
        <v>0</v>
      </c>
      <c r="J763" s="305"/>
      <c r="K763" s="323"/>
      <c r="L763" s="305"/>
      <c r="M763" s="305"/>
      <c r="N763" s="305"/>
      <c r="O763" s="305"/>
      <c r="P763" s="305"/>
      <c r="Q763" s="305"/>
      <c r="R763" s="305"/>
    </row>
    <row r="764" spans="1:18" s="10" customFormat="1" x14ac:dyDescent="0.3">
      <c r="A764" s="148"/>
      <c r="B764" s="123"/>
      <c r="C764" s="17"/>
      <c r="D764" s="211"/>
      <c r="E764" s="1"/>
      <c r="F764" s="212"/>
      <c r="G764" s="212"/>
      <c r="H764" s="232">
        <f t="shared" si="55"/>
        <v>0</v>
      </c>
      <c r="J764" s="305"/>
      <c r="K764" s="323"/>
      <c r="L764" s="305"/>
      <c r="M764" s="305"/>
      <c r="N764" s="305"/>
      <c r="O764" s="305"/>
      <c r="P764" s="305"/>
      <c r="Q764" s="305"/>
      <c r="R764" s="305"/>
    </row>
    <row r="765" spans="1:18" s="10" customFormat="1" ht="18.75" customHeight="1" x14ac:dyDescent="0.3">
      <c r="B765" s="134" t="s">
        <v>471</v>
      </c>
      <c r="C765" s="17" t="s">
        <v>391</v>
      </c>
      <c r="D765" s="211"/>
      <c r="E765" s="1"/>
      <c r="F765" s="212"/>
      <c r="G765" s="212"/>
      <c r="H765" s="232">
        <f t="shared" si="55"/>
        <v>0</v>
      </c>
      <c r="J765" s="305"/>
      <c r="K765" s="323"/>
      <c r="L765" s="305"/>
      <c r="M765" s="305"/>
      <c r="N765" s="305"/>
      <c r="O765" s="305"/>
      <c r="P765" s="305"/>
      <c r="Q765" s="305"/>
      <c r="R765" s="305"/>
    </row>
    <row r="766" spans="1:18" s="10" customFormat="1" x14ac:dyDescent="0.3">
      <c r="B766" s="34"/>
      <c r="C766" s="17" t="s">
        <v>23</v>
      </c>
      <c r="D766" s="213" t="s">
        <v>25</v>
      </c>
      <c r="E766" s="1">
        <v>8</v>
      </c>
      <c r="F766" s="382"/>
      <c r="G766" s="212"/>
      <c r="H766" s="382">
        <f t="shared" si="55"/>
        <v>0</v>
      </c>
      <c r="J766" s="305"/>
      <c r="K766" s="323"/>
      <c r="L766" s="305"/>
      <c r="M766" s="305"/>
      <c r="N766" s="305"/>
      <c r="O766" s="305"/>
      <c r="P766" s="305"/>
      <c r="Q766" s="305"/>
      <c r="R766" s="305"/>
    </row>
    <row r="767" spans="1:18" s="10" customFormat="1" x14ac:dyDescent="0.3">
      <c r="B767" s="34"/>
      <c r="C767" s="17"/>
      <c r="D767" s="211"/>
      <c r="E767" s="1"/>
      <c r="F767" s="212"/>
      <c r="G767" s="212"/>
      <c r="H767" s="232">
        <f t="shared" si="55"/>
        <v>0</v>
      </c>
      <c r="J767" s="305"/>
      <c r="K767" s="323"/>
      <c r="L767" s="305"/>
      <c r="M767" s="305"/>
      <c r="N767" s="305"/>
      <c r="O767" s="305"/>
      <c r="P767" s="305"/>
      <c r="Q767" s="305"/>
      <c r="R767" s="305"/>
    </row>
    <row r="768" spans="1:18" s="10" customFormat="1" ht="33" x14ac:dyDescent="0.3">
      <c r="B768" s="134" t="s">
        <v>472</v>
      </c>
      <c r="C768" s="17" t="s">
        <v>392</v>
      </c>
      <c r="D768" s="211"/>
      <c r="E768" s="1"/>
      <c r="F768" s="212"/>
      <c r="G768" s="212"/>
      <c r="H768" s="232">
        <f t="shared" si="55"/>
        <v>0</v>
      </c>
      <c r="J768" s="305"/>
      <c r="K768" s="323"/>
      <c r="L768" s="305"/>
      <c r="M768" s="305"/>
      <c r="N768" s="305"/>
      <c r="O768" s="305"/>
      <c r="P768" s="305"/>
      <c r="Q768" s="305"/>
      <c r="R768" s="305"/>
    </row>
    <row r="769" spans="2:18" s="10" customFormat="1" x14ac:dyDescent="0.3">
      <c r="B769" s="34"/>
      <c r="C769" s="17" t="s">
        <v>396</v>
      </c>
      <c r="D769" s="213" t="s">
        <v>25</v>
      </c>
      <c r="E769" s="1">
        <v>8</v>
      </c>
      <c r="F769" s="378"/>
      <c r="G769" s="212"/>
      <c r="H769" s="378">
        <f t="shared" si="55"/>
        <v>0</v>
      </c>
      <c r="J769" s="305"/>
      <c r="K769" s="315"/>
      <c r="L769" s="305"/>
      <c r="M769" s="305"/>
      <c r="N769" s="305"/>
      <c r="O769" s="305"/>
      <c r="P769" s="305"/>
      <c r="Q769" s="305"/>
      <c r="R769" s="305"/>
    </row>
    <row r="770" spans="2:18" s="10" customFormat="1" x14ac:dyDescent="0.3">
      <c r="B770" s="34"/>
      <c r="C770" s="17"/>
      <c r="D770" s="211"/>
      <c r="E770" s="1"/>
      <c r="F770" s="212"/>
      <c r="G770" s="212"/>
      <c r="H770" s="232"/>
      <c r="J770" s="305"/>
      <c r="K770" s="315"/>
      <c r="L770" s="305"/>
      <c r="M770" s="305"/>
      <c r="N770" s="305"/>
      <c r="O770" s="305"/>
      <c r="P770" s="305"/>
      <c r="Q770" s="305"/>
      <c r="R770" s="305"/>
    </row>
    <row r="771" spans="2:18" s="10" customFormat="1" x14ac:dyDescent="0.3">
      <c r="B771" s="134" t="s">
        <v>473</v>
      </c>
      <c r="C771" s="29" t="s">
        <v>248</v>
      </c>
      <c r="D771" s="27"/>
      <c r="E771" s="18"/>
      <c r="F771" s="31"/>
      <c r="G771" s="31"/>
      <c r="H771" s="45">
        <f t="shared" ref="H771" si="57">F771*E771</f>
        <v>0</v>
      </c>
      <c r="J771" s="305"/>
      <c r="K771" s="315"/>
      <c r="L771" s="305"/>
      <c r="M771" s="305"/>
      <c r="N771" s="305"/>
      <c r="O771" s="305"/>
      <c r="P771" s="305"/>
      <c r="Q771" s="305"/>
      <c r="R771" s="305"/>
    </row>
    <row r="772" spans="2:18" s="10" customFormat="1" x14ac:dyDescent="0.3">
      <c r="B772" s="156"/>
      <c r="C772" s="12" t="s">
        <v>367</v>
      </c>
      <c r="D772" s="27" t="s">
        <v>25</v>
      </c>
      <c r="E772" s="18">
        <v>16</v>
      </c>
      <c r="F772" s="380"/>
      <c r="G772" s="141"/>
      <c r="H772" s="81">
        <f>F772*E772</f>
        <v>0</v>
      </c>
      <c r="J772" s="305"/>
      <c r="K772" s="315"/>
      <c r="L772" s="305"/>
      <c r="M772" s="305"/>
      <c r="N772" s="305"/>
      <c r="O772" s="305"/>
      <c r="P772" s="305"/>
      <c r="Q772" s="305"/>
      <c r="R772" s="305"/>
    </row>
    <row r="773" spans="2:18" s="10" customFormat="1" x14ac:dyDescent="0.3">
      <c r="B773" s="146"/>
      <c r="C773" s="29"/>
      <c r="D773" s="14"/>
      <c r="E773" s="14"/>
      <c r="F773" s="31"/>
      <c r="G773" s="31"/>
      <c r="H773" s="45">
        <f t="shared" ref="H773:H775" si="58">F773*E773</f>
        <v>0</v>
      </c>
      <c r="J773" s="305"/>
      <c r="K773" s="315"/>
      <c r="L773" s="305"/>
      <c r="M773" s="305"/>
      <c r="N773" s="305"/>
      <c r="O773" s="305"/>
      <c r="P773" s="305"/>
      <c r="Q773" s="305"/>
      <c r="R773" s="305"/>
    </row>
    <row r="774" spans="2:18" s="10" customFormat="1" x14ac:dyDescent="0.3">
      <c r="B774" s="134" t="s">
        <v>474</v>
      </c>
      <c r="C774" s="29" t="s">
        <v>248</v>
      </c>
      <c r="D774" s="27"/>
      <c r="E774" s="18"/>
      <c r="F774" s="31"/>
      <c r="G774" s="31"/>
      <c r="H774" s="45">
        <f t="shared" si="58"/>
        <v>0</v>
      </c>
      <c r="J774" s="305"/>
      <c r="K774" s="315"/>
      <c r="L774" s="305"/>
      <c r="M774" s="305"/>
      <c r="N774" s="305"/>
      <c r="O774" s="305"/>
      <c r="P774" s="305"/>
      <c r="Q774" s="305"/>
      <c r="R774" s="305"/>
    </row>
    <row r="775" spans="2:18" s="10" customFormat="1" x14ac:dyDescent="0.3">
      <c r="B775" s="155"/>
      <c r="C775" s="29" t="s">
        <v>1</v>
      </c>
      <c r="D775" s="27" t="s">
        <v>25</v>
      </c>
      <c r="E775" s="18">
        <v>16</v>
      </c>
      <c r="F775" s="380"/>
      <c r="G775" s="141"/>
      <c r="H775" s="81">
        <f t="shared" si="58"/>
        <v>0</v>
      </c>
      <c r="J775" s="305"/>
      <c r="K775" s="315"/>
      <c r="L775" s="305"/>
      <c r="M775" s="305"/>
      <c r="N775" s="305"/>
      <c r="O775" s="305"/>
      <c r="P775" s="305"/>
      <c r="Q775" s="305"/>
      <c r="R775" s="305"/>
    </row>
    <row r="776" spans="2:18" s="10" customFormat="1" x14ac:dyDescent="0.3">
      <c r="B776" s="155"/>
      <c r="C776" s="29"/>
      <c r="D776" s="27"/>
      <c r="E776" s="18"/>
      <c r="F776" s="381"/>
      <c r="G776" s="141"/>
      <c r="H776" s="72"/>
      <c r="J776" s="305"/>
      <c r="K776" s="315"/>
      <c r="L776" s="305"/>
      <c r="M776" s="305"/>
      <c r="N776" s="305"/>
      <c r="O776" s="305"/>
      <c r="P776" s="305"/>
      <c r="Q776" s="305"/>
      <c r="R776" s="305"/>
    </row>
    <row r="777" spans="2:18" s="10" customFormat="1" x14ac:dyDescent="0.3">
      <c r="B777" s="134" t="s">
        <v>475</v>
      </c>
      <c r="C777" s="12" t="s">
        <v>377</v>
      </c>
      <c r="D777" s="27"/>
      <c r="E777" s="18"/>
      <c r="F777" s="31"/>
      <c r="G777" s="31"/>
      <c r="H777" s="45">
        <f t="shared" ref="H777:H778" si="59">F777*E777</f>
        <v>0</v>
      </c>
      <c r="J777" s="305"/>
      <c r="K777" s="315"/>
      <c r="L777" s="305"/>
      <c r="M777" s="305"/>
      <c r="N777" s="305"/>
      <c r="O777" s="305"/>
      <c r="P777" s="305"/>
      <c r="Q777" s="305"/>
      <c r="R777" s="305"/>
    </row>
    <row r="778" spans="2:18" s="10" customFormat="1" x14ac:dyDescent="0.3">
      <c r="B778" s="155"/>
      <c r="C778" s="12" t="s">
        <v>368</v>
      </c>
      <c r="D778" s="27" t="s">
        <v>25</v>
      </c>
      <c r="E778" s="18">
        <v>16</v>
      </c>
      <c r="F778" s="380"/>
      <c r="G778" s="141"/>
      <c r="H778" s="81">
        <f t="shared" si="59"/>
        <v>0</v>
      </c>
      <c r="J778" s="305"/>
      <c r="K778" s="315"/>
      <c r="L778" s="305"/>
      <c r="M778" s="305"/>
      <c r="N778" s="305"/>
      <c r="O778" s="305"/>
      <c r="P778" s="305"/>
      <c r="Q778" s="305"/>
      <c r="R778" s="305"/>
    </row>
    <row r="779" spans="2:18" s="10" customFormat="1" x14ac:dyDescent="0.3">
      <c r="B779" s="155"/>
      <c r="C779" s="12"/>
      <c r="D779" s="27"/>
      <c r="E779" s="18"/>
      <c r="F779" s="381"/>
      <c r="G779" s="141"/>
      <c r="H779" s="72"/>
      <c r="J779" s="305"/>
      <c r="K779" s="315"/>
      <c r="L779" s="305"/>
      <c r="M779" s="305"/>
      <c r="N779" s="305"/>
      <c r="O779" s="305"/>
      <c r="P779" s="305"/>
      <c r="Q779" s="305"/>
      <c r="R779" s="305"/>
    </row>
    <row r="780" spans="2:18" s="10" customFormat="1" x14ac:dyDescent="0.3">
      <c r="B780" s="134" t="s">
        <v>476</v>
      </c>
      <c r="C780" s="12" t="s">
        <v>376</v>
      </c>
      <c r="D780" s="27"/>
      <c r="E780" s="18"/>
      <c r="F780" s="31"/>
      <c r="G780" s="31"/>
      <c r="H780" s="45">
        <f t="shared" ref="H780:H784" si="60">F780*E780</f>
        <v>0</v>
      </c>
      <c r="J780" s="305"/>
      <c r="K780" s="315"/>
      <c r="L780" s="305"/>
      <c r="M780" s="305"/>
      <c r="N780" s="305"/>
      <c r="O780" s="305"/>
      <c r="P780" s="305"/>
      <c r="Q780" s="305"/>
      <c r="R780" s="305"/>
    </row>
    <row r="781" spans="2:18" s="10" customFormat="1" x14ac:dyDescent="0.3">
      <c r="B781" s="155"/>
      <c r="C781" s="12" t="s">
        <v>1</v>
      </c>
      <c r="D781" s="27" t="s">
        <v>25</v>
      </c>
      <c r="E781" s="18">
        <v>16</v>
      </c>
      <c r="F781" s="380"/>
      <c r="G781" s="141"/>
      <c r="H781" s="81">
        <f t="shared" si="60"/>
        <v>0</v>
      </c>
      <c r="J781" s="305"/>
      <c r="K781" s="315"/>
      <c r="L781" s="305"/>
      <c r="M781" s="305"/>
      <c r="N781" s="305"/>
      <c r="O781" s="305"/>
      <c r="P781" s="305"/>
      <c r="Q781" s="305"/>
      <c r="R781" s="305"/>
    </row>
    <row r="782" spans="2:18" s="10" customFormat="1" x14ac:dyDescent="0.3">
      <c r="B782" s="134"/>
      <c r="C782" s="12"/>
      <c r="D782" s="14"/>
      <c r="E782" s="14"/>
      <c r="F782" s="31"/>
      <c r="G782" s="31"/>
      <c r="H782" s="45">
        <f t="shared" si="60"/>
        <v>0</v>
      </c>
      <c r="J782" s="305"/>
      <c r="K782" s="315"/>
      <c r="L782" s="305"/>
      <c r="M782" s="305"/>
      <c r="N782" s="305"/>
      <c r="O782" s="305"/>
      <c r="P782" s="305"/>
      <c r="Q782" s="305"/>
      <c r="R782" s="305"/>
    </row>
    <row r="783" spans="2:18" s="10" customFormat="1" x14ac:dyDescent="0.3">
      <c r="B783" s="134" t="s">
        <v>477</v>
      </c>
      <c r="C783" s="12" t="s">
        <v>249</v>
      </c>
      <c r="D783" s="27"/>
      <c r="E783" s="140"/>
      <c r="F783" s="31"/>
      <c r="G783" s="31"/>
      <c r="H783" s="45">
        <f t="shared" si="60"/>
        <v>0</v>
      </c>
      <c r="J783" s="305"/>
      <c r="K783" s="315"/>
      <c r="L783" s="305"/>
      <c r="M783" s="305"/>
      <c r="N783" s="305"/>
      <c r="O783" s="305"/>
      <c r="P783" s="305"/>
      <c r="Q783" s="305"/>
      <c r="R783" s="305"/>
    </row>
    <row r="784" spans="2:18" s="10" customFormat="1" x14ac:dyDescent="0.3">
      <c r="B784" s="155"/>
      <c r="C784" s="12" t="s">
        <v>706</v>
      </c>
      <c r="D784" s="27" t="s">
        <v>25</v>
      </c>
      <c r="E784" s="18">
        <v>16</v>
      </c>
      <c r="F784" s="380"/>
      <c r="G784" s="141"/>
      <c r="H784" s="81">
        <f t="shared" si="60"/>
        <v>0</v>
      </c>
      <c r="J784" s="305"/>
      <c r="K784" s="315"/>
      <c r="L784" s="305"/>
      <c r="M784" s="305"/>
      <c r="N784" s="305"/>
      <c r="O784" s="305"/>
      <c r="P784" s="305"/>
      <c r="Q784" s="305"/>
      <c r="R784" s="305"/>
    </row>
    <row r="785" spans="2:18" s="10" customFormat="1" x14ac:dyDescent="0.3">
      <c r="B785" s="155"/>
      <c r="C785" s="12"/>
      <c r="D785" s="27"/>
      <c r="E785" s="18"/>
      <c r="F785" s="381"/>
      <c r="G785" s="141"/>
      <c r="H785" s="72"/>
      <c r="J785" s="305"/>
      <c r="K785" s="315"/>
      <c r="L785" s="305"/>
      <c r="M785" s="305"/>
      <c r="N785" s="305"/>
      <c r="O785" s="305"/>
      <c r="P785" s="305"/>
      <c r="Q785" s="305"/>
      <c r="R785" s="305"/>
    </row>
    <row r="786" spans="2:18" s="10" customFormat="1" x14ac:dyDescent="0.3">
      <c r="B786" s="134" t="s">
        <v>478</v>
      </c>
      <c r="C786" s="12" t="s">
        <v>249</v>
      </c>
      <c r="D786" s="27"/>
      <c r="E786" s="140"/>
      <c r="F786" s="31"/>
      <c r="G786" s="31"/>
      <c r="H786" s="45">
        <f t="shared" ref="H786:H787" si="61">F786*E786</f>
        <v>0</v>
      </c>
      <c r="J786" s="305"/>
      <c r="K786" s="315"/>
      <c r="L786" s="305"/>
      <c r="M786" s="305"/>
      <c r="N786" s="305"/>
      <c r="O786" s="305"/>
      <c r="P786" s="305"/>
      <c r="Q786" s="305"/>
      <c r="R786" s="305"/>
    </row>
    <row r="787" spans="2:18" s="10" customFormat="1" x14ac:dyDescent="0.3">
      <c r="B787" s="155"/>
      <c r="C787" s="12" t="s">
        <v>704</v>
      </c>
      <c r="D787" s="27" t="s">
        <v>25</v>
      </c>
      <c r="E787" s="18">
        <v>16</v>
      </c>
      <c r="F787" s="380"/>
      <c r="G787" s="141"/>
      <c r="H787" s="81">
        <f t="shared" si="61"/>
        <v>0</v>
      </c>
      <c r="J787" s="305"/>
      <c r="K787" s="315"/>
      <c r="L787" s="305"/>
      <c r="M787" s="305"/>
      <c r="N787" s="305"/>
      <c r="O787" s="305"/>
      <c r="P787" s="305"/>
      <c r="Q787" s="305"/>
      <c r="R787" s="305"/>
    </row>
    <row r="788" spans="2:18" s="10" customFormat="1" x14ac:dyDescent="0.3">
      <c r="B788" s="155"/>
      <c r="C788" s="12"/>
      <c r="D788" s="27"/>
      <c r="E788" s="18"/>
      <c r="F788" s="381"/>
      <c r="G788" s="141"/>
      <c r="H788" s="72"/>
      <c r="J788" s="305"/>
      <c r="K788" s="315"/>
      <c r="L788" s="305"/>
      <c r="M788" s="305"/>
      <c r="N788" s="305"/>
      <c r="O788" s="305"/>
      <c r="P788" s="305"/>
      <c r="Q788" s="305"/>
      <c r="R788" s="305"/>
    </row>
    <row r="789" spans="2:18" s="10" customFormat="1" x14ac:dyDescent="0.3">
      <c r="B789" s="134" t="s">
        <v>479</v>
      </c>
      <c r="C789" s="17" t="s">
        <v>397</v>
      </c>
      <c r="D789" s="211"/>
      <c r="E789" s="1"/>
      <c r="F789" s="212"/>
      <c r="G789" s="212"/>
      <c r="H789" s="232">
        <f>E789*F789</f>
        <v>0</v>
      </c>
      <c r="J789" s="305"/>
      <c r="K789" s="315"/>
      <c r="L789" s="305"/>
      <c r="M789" s="305"/>
      <c r="N789" s="305"/>
      <c r="O789" s="305"/>
      <c r="P789" s="305"/>
      <c r="Q789" s="305"/>
      <c r="R789" s="305"/>
    </row>
    <row r="790" spans="2:18" s="10" customFormat="1" x14ac:dyDescent="0.3">
      <c r="B790" s="34"/>
      <c r="C790" s="17" t="s">
        <v>810</v>
      </c>
      <c r="D790" s="213" t="s">
        <v>25</v>
      </c>
      <c r="E790" s="1">
        <v>8</v>
      </c>
      <c r="F790" s="378"/>
      <c r="G790" s="212"/>
      <c r="H790" s="378">
        <f>E790*F790</f>
        <v>0</v>
      </c>
      <c r="J790" s="305"/>
      <c r="K790" s="315"/>
      <c r="L790" s="305"/>
      <c r="M790" s="305"/>
      <c r="N790" s="305"/>
      <c r="O790" s="305"/>
      <c r="P790" s="305"/>
      <c r="Q790" s="305"/>
      <c r="R790" s="305"/>
    </row>
    <row r="791" spans="2:18" s="10" customFormat="1" x14ac:dyDescent="0.3">
      <c r="B791" s="34"/>
      <c r="C791" s="17"/>
      <c r="D791" s="211"/>
      <c r="E791" s="1"/>
      <c r="F791" s="212"/>
      <c r="G791" s="212"/>
      <c r="H791" s="232"/>
      <c r="J791" s="305"/>
      <c r="K791" s="315"/>
      <c r="L791" s="305"/>
      <c r="M791" s="305"/>
      <c r="N791" s="305"/>
      <c r="O791" s="305"/>
      <c r="P791" s="305"/>
      <c r="Q791" s="305"/>
      <c r="R791" s="305"/>
    </row>
    <row r="792" spans="2:18" s="10" customFormat="1" ht="99" customHeight="1" x14ac:dyDescent="0.3">
      <c r="B792" s="155" t="s">
        <v>480</v>
      </c>
      <c r="C792" s="44" t="s">
        <v>253</v>
      </c>
      <c r="D792" s="27"/>
      <c r="E792" s="18"/>
      <c r="F792" s="72"/>
      <c r="G792" s="141"/>
      <c r="H792" s="72"/>
      <c r="J792" s="305"/>
      <c r="K792" s="315"/>
      <c r="L792" s="305"/>
      <c r="M792" s="305"/>
      <c r="N792" s="305"/>
      <c r="O792" s="305"/>
      <c r="P792" s="305"/>
      <c r="Q792" s="305"/>
      <c r="R792" s="305"/>
    </row>
    <row r="793" spans="2:18" s="10" customFormat="1" x14ac:dyDescent="0.3">
      <c r="B793" s="155"/>
      <c r="C793" s="29"/>
      <c r="D793" s="27" t="s">
        <v>25</v>
      </c>
      <c r="E793" s="18">
        <v>8</v>
      </c>
      <c r="F793" s="81"/>
      <c r="G793" s="141">
        <v>100</v>
      </c>
      <c r="H793" s="81">
        <f>F793*E793</f>
        <v>0</v>
      </c>
      <c r="J793" s="305"/>
      <c r="K793" s="315"/>
      <c r="L793" s="305"/>
      <c r="M793" s="305"/>
      <c r="N793" s="305"/>
      <c r="O793" s="305"/>
      <c r="P793" s="305"/>
      <c r="Q793" s="305"/>
      <c r="R793" s="305"/>
    </row>
    <row r="794" spans="2:18" s="10" customFormat="1" x14ac:dyDescent="0.3">
      <c r="B794" s="155"/>
      <c r="C794" s="29"/>
      <c r="D794" s="27"/>
      <c r="E794" s="18"/>
      <c r="F794" s="72"/>
      <c r="G794" s="141"/>
      <c r="H794" s="72"/>
      <c r="J794" s="305"/>
      <c r="K794" s="315"/>
      <c r="L794" s="305"/>
      <c r="M794" s="305"/>
      <c r="N794" s="305"/>
      <c r="O794" s="305"/>
      <c r="P794" s="305"/>
      <c r="Q794" s="305"/>
      <c r="R794" s="305"/>
    </row>
    <row r="795" spans="2:18" s="10" customFormat="1" x14ac:dyDescent="0.3">
      <c r="B795" s="154" t="s">
        <v>481</v>
      </c>
      <c r="C795" s="29" t="s">
        <v>252</v>
      </c>
      <c r="D795" s="27"/>
      <c r="E795" s="18"/>
      <c r="F795" s="72"/>
      <c r="G795" s="141"/>
      <c r="H795" s="72">
        <f t="shared" ref="H795" si="62">F795*E795</f>
        <v>0</v>
      </c>
      <c r="J795" s="305"/>
      <c r="K795" s="315"/>
      <c r="L795" s="305"/>
      <c r="M795" s="305"/>
      <c r="N795" s="305"/>
      <c r="O795" s="305"/>
      <c r="P795" s="305"/>
      <c r="Q795" s="305"/>
      <c r="R795" s="305"/>
    </row>
    <row r="796" spans="2:18" s="10" customFormat="1" x14ac:dyDescent="0.3">
      <c r="B796" s="155"/>
      <c r="C796" s="29"/>
      <c r="D796" s="27" t="s">
        <v>25</v>
      </c>
      <c r="E796" s="18">
        <v>8</v>
      </c>
      <c r="F796" s="81"/>
      <c r="G796" s="141">
        <v>100</v>
      </c>
      <c r="H796" s="81">
        <f>F796*E796</f>
        <v>0</v>
      </c>
      <c r="J796" s="305"/>
      <c r="K796" s="315"/>
      <c r="L796" s="305"/>
      <c r="M796" s="305"/>
      <c r="N796" s="305"/>
      <c r="O796" s="305"/>
      <c r="P796" s="305"/>
      <c r="Q796" s="305"/>
      <c r="R796" s="305"/>
    </row>
    <row r="797" spans="2:18" s="10" customFormat="1" x14ac:dyDescent="0.3">
      <c r="B797" s="155"/>
      <c r="C797" s="29"/>
      <c r="D797" s="27"/>
      <c r="E797" s="18"/>
      <c r="F797" s="72"/>
      <c r="G797" s="141"/>
      <c r="H797" s="72"/>
      <c r="J797" s="305"/>
      <c r="K797" s="315"/>
      <c r="L797" s="305"/>
      <c r="M797" s="305"/>
      <c r="N797" s="305"/>
      <c r="O797" s="305"/>
      <c r="P797" s="305"/>
      <c r="Q797" s="305"/>
      <c r="R797" s="305"/>
    </row>
    <row r="798" spans="2:18" s="10" customFormat="1" x14ac:dyDescent="0.3">
      <c r="B798" s="155" t="s">
        <v>482</v>
      </c>
      <c r="C798" s="29" t="s">
        <v>700</v>
      </c>
      <c r="D798" s="27"/>
      <c r="E798" s="18"/>
      <c r="F798" s="72"/>
      <c r="G798" s="141"/>
      <c r="H798" s="72">
        <f t="shared" ref="H798" si="63">F798*E798</f>
        <v>0</v>
      </c>
      <c r="J798" s="305"/>
      <c r="K798" s="315"/>
      <c r="L798" s="305"/>
      <c r="M798" s="305"/>
      <c r="N798" s="305"/>
      <c r="O798" s="305"/>
      <c r="P798" s="305"/>
      <c r="Q798" s="305"/>
      <c r="R798" s="305"/>
    </row>
    <row r="799" spans="2:18" s="10" customFormat="1" x14ac:dyDescent="0.3">
      <c r="B799" s="134"/>
      <c r="C799" s="29" t="s">
        <v>0</v>
      </c>
      <c r="D799" s="27" t="s">
        <v>18</v>
      </c>
      <c r="E799" s="18">
        <v>40</v>
      </c>
      <c r="F799" s="81"/>
      <c r="G799" s="31"/>
      <c r="H799" s="369">
        <f>F799*E799</f>
        <v>0</v>
      </c>
      <c r="J799" s="305"/>
      <c r="K799" s="315"/>
      <c r="L799" s="305"/>
      <c r="M799" s="305"/>
      <c r="N799" s="305"/>
      <c r="O799" s="305"/>
      <c r="P799" s="305"/>
      <c r="Q799" s="305"/>
      <c r="R799" s="305"/>
    </row>
    <row r="800" spans="2:18" s="10" customFormat="1" x14ac:dyDescent="0.3">
      <c r="B800" s="155"/>
      <c r="C800" s="29"/>
      <c r="D800" s="27"/>
      <c r="E800" s="18"/>
      <c r="F800" s="72"/>
      <c r="G800" s="141"/>
      <c r="H800" s="72"/>
      <c r="J800" s="305"/>
      <c r="K800" s="315"/>
      <c r="L800" s="305"/>
      <c r="M800" s="305"/>
      <c r="N800" s="305"/>
      <c r="O800" s="305"/>
      <c r="P800" s="305"/>
      <c r="Q800" s="305"/>
      <c r="R800" s="305"/>
    </row>
    <row r="801" spans="1:18" s="10" customFormat="1" x14ac:dyDescent="0.3">
      <c r="B801" s="134" t="s">
        <v>483</v>
      </c>
      <c r="C801" s="92" t="s">
        <v>811</v>
      </c>
      <c r="D801" s="217"/>
      <c r="E801" s="218"/>
      <c r="F801" s="219"/>
      <c r="G801" s="219"/>
      <c r="H801" s="225"/>
      <c r="J801" s="305"/>
      <c r="K801" s="315"/>
      <c r="L801" s="305"/>
      <c r="M801" s="305"/>
      <c r="N801" s="305"/>
      <c r="O801" s="305"/>
      <c r="P801" s="305"/>
      <c r="Q801" s="305"/>
      <c r="R801" s="305"/>
    </row>
    <row r="802" spans="1:18" s="10" customFormat="1" x14ac:dyDescent="0.3">
      <c r="B802" s="32"/>
      <c r="C802" s="10" t="s">
        <v>386</v>
      </c>
      <c r="D802" s="1" t="s">
        <v>25</v>
      </c>
      <c r="E802" s="220">
        <v>1</v>
      </c>
      <c r="F802" s="378"/>
      <c r="G802" s="152"/>
      <c r="H802" s="378">
        <f t="shared" ref="H802:H808" si="64">E802*F802</f>
        <v>0</v>
      </c>
      <c r="J802" s="305"/>
      <c r="K802" s="315"/>
      <c r="L802" s="305"/>
      <c r="M802" s="305"/>
      <c r="N802" s="305"/>
      <c r="O802" s="305"/>
      <c r="P802" s="305"/>
      <c r="Q802" s="305"/>
      <c r="R802" s="305"/>
    </row>
    <row r="803" spans="1:18" s="10" customFormat="1" x14ac:dyDescent="0.3">
      <c r="B803" s="32"/>
      <c r="C803" s="10" t="s">
        <v>395</v>
      </c>
      <c r="D803" s="1" t="s">
        <v>25</v>
      </c>
      <c r="E803" s="220">
        <v>7</v>
      </c>
      <c r="F803" s="378"/>
      <c r="G803" s="152"/>
      <c r="H803" s="378">
        <f t="shared" si="64"/>
        <v>0</v>
      </c>
      <c r="J803" s="305"/>
      <c r="K803" s="315"/>
      <c r="L803" s="305"/>
      <c r="M803" s="305"/>
      <c r="N803" s="305"/>
      <c r="O803" s="305"/>
      <c r="P803" s="305"/>
      <c r="Q803" s="305"/>
      <c r="R803" s="305"/>
    </row>
    <row r="804" spans="1:18" s="10" customFormat="1" x14ac:dyDescent="0.3">
      <c r="B804" s="123"/>
      <c r="C804" s="17"/>
      <c r="D804" s="211"/>
      <c r="E804" s="1"/>
      <c r="F804" s="212"/>
      <c r="G804" s="212"/>
      <c r="H804" s="232">
        <f t="shared" si="64"/>
        <v>0</v>
      </c>
      <c r="J804" s="305"/>
      <c r="K804" s="315"/>
      <c r="L804" s="305"/>
      <c r="M804" s="305"/>
      <c r="N804" s="305"/>
      <c r="O804" s="305"/>
      <c r="P804" s="305"/>
      <c r="Q804" s="305"/>
      <c r="R804" s="305"/>
    </row>
    <row r="805" spans="1:18" s="10" customFormat="1" ht="33" x14ac:dyDescent="0.3">
      <c r="A805" s="148"/>
      <c r="B805" s="134" t="s">
        <v>484</v>
      </c>
      <c r="C805" s="12" t="s">
        <v>2</v>
      </c>
      <c r="D805" s="12"/>
      <c r="E805" s="267"/>
      <c r="F805" s="384"/>
      <c r="G805" s="141"/>
      <c r="H805" s="72">
        <f t="shared" si="64"/>
        <v>0</v>
      </c>
      <c r="J805" s="305"/>
      <c r="K805" s="315"/>
      <c r="L805" s="305"/>
      <c r="M805" s="305"/>
      <c r="N805" s="305"/>
      <c r="O805" s="305"/>
      <c r="P805" s="305"/>
      <c r="Q805" s="305"/>
      <c r="R805" s="305"/>
    </row>
    <row r="806" spans="1:18" s="10" customFormat="1" x14ac:dyDescent="0.3">
      <c r="A806" s="148"/>
      <c r="B806" s="214"/>
      <c r="C806" s="12" t="s">
        <v>381</v>
      </c>
      <c r="D806" s="12" t="s">
        <v>25</v>
      </c>
      <c r="E806" s="14">
        <v>128</v>
      </c>
      <c r="F806" s="385"/>
      <c r="G806" s="141"/>
      <c r="H806" s="385">
        <f t="shared" si="64"/>
        <v>0</v>
      </c>
      <c r="J806" s="305"/>
      <c r="K806" s="315"/>
      <c r="L806" s="305"/>
      <c r="M806" s="305"/>
      <c r="N806" s="305"/>
      <c r="O806" s="305"/>
      <c r="P806" s="305"/>
      <c r="Q806" s="305"/>
      <c r="R806" s="305"/>
    </row>
    <row r="807" spans="1:18" s="10" customFormat="1" x14ac:dyDescent="0.3">
      <c r="B807" s="214"/>
      <c r="C807" s="12" t="s">
        <v>382</v>
      </c>
      <c r="D807" s="12" t="s">
        <v>25</v>
      </c>
      <c r="E807" s="14">
        <v>128</v>
      </c>
      <c r="F807" s="385"/>
      <c r="G807" s="141"/>
      <c r="H807" s="385">
        <f t="shared" si="64"/>
        <v>0</v>
      </c>
      <c r="J807" s="305"/>
      <c r="K807" s="315"/>
      <c r="L807" s="305"/>
      <c r="M807" s="305"/>
      <c r="N807" s="305"/>
      <c r="O807" s="305"/>
      <c r="P807" s="305"/>
      <c r="Q807" s="305"/>
      <c r="R807" s="305"/>
    </row>
    <row r="808" spans="1:18" s="10" customFormat="1" x14ac:dyDescent="0.3">
      <c r="B808" s="214"/>
      <c r="C808" s="12" t="s">
        <v>390</v>
      </c>
      <c r="D808" s="12" t="s">
        <v>25</v>
      </c>
      <c r="E808" s="14">
        <v>16</v>
      </c>
      <c r="F808" s="385"/>
      <c r="G808" s="141"/>
      <c r="H808" s="385">
        <f t="shared" si="64"/>
        <v>0</v>
      </c>
      <c r="J808" s="305"/>
      <c r="K808" s="315"/>
      <c r="L808" s="305"/>
      <c r="M808" s="305"/>
      <c r="N808" s="305"/>
      <c r="O808" s="305"/>
      <c r="P808" s="305"/>
      <c r="Q808" s="305"/>
      <c r="R808" s="305"/>
    </row>
    <row r="809" spans="1:18" s="10" customFormat="1" x14ac:dyDescent="0.3">
      <c r="B809" s="214"/>
      <c r="C809" s="12"/>
      <c r="D809" s="12"/>
      <c r="E809" s="14"/>
      <c r="F809" s="31"/>
      <c r="G809" s="141"/>
      <c r="H809" s="31"/>
      <c r="J809" s="305"/>
      <c r="K809" s="315"/>
      <c r="L809" s="305"/>
      <c r="M809" s="305"/>
      <c r="N809" s="305"/>
      <c r="O809" s="305"/>
      <c r="P809" s="305"/>
      <c r="Q809" s="305"/>
      <c r="R809" s="305"/>
    </row>
    <row r="810" spans="1:18" s="10" customFormat="1" ht="33" x14ac:dyDescent="0.3">
      <c r="B810" s="134" t="s">
        <v>744</v>
      </c>
      <c r="C810" s="173" t="s">
        <v>740</v>
      </c>
      <c r="D810" s="27"/>
      <c r="E810" s="18"/>
      <c r="F810" s="72"/>
      <c r="G810" s="141"/>
      <c r="H810" s="72"/>
      <c r="J810" s="305"/>
      <c r="K810" s="315"/>
      <c r="L810" s="305"/>
      <c r="M810" s="305"/>
      <c r="N810" s="305"/>
      <c r="O810" s="305"/>
      <c r="P810" s="305"/>
      <c r="Q810" s="305"/>
      <c r="R810" s="305"/>
    </row>
    <row r="811" spans="1:18" s="10" customFormat="1" x14ac:dyDescent="0.3">
      <c r="B811" s="214"/>
      <c r="C811" s="29"/>
      <c r="D811" s="182" t="s">
        <v>25</v>
      </c>
      <c r="E811" s="11">
        <v>8</v>
      </c>
      <c r="F811" s="81"/>
      <c r="G811" s="141">
        <v>100</v>
      </c>
      <c r="H811" s="81">
        <f>F811*E811</f>
        <v>0</v>
      </c>
      <c r="J811" s="305"/>
      <c r="K811" s="315"/>
      <c r="L811" s="305"/>
      <c r="M811" s="305"/>
      <c r="N811" s="305"/>
      <c r="O811" s="305"/>
      <c r="P811" s="305"/>
      <c r="Q811" s="305"/>
      <c r="R811" s="305"/>
    </row>
    <row r="812" spans="1:18" s="10" customFormat="1" x14ac:dyDescent="0.3">
      <c r="B812" s="214"/>
      <c r="C812" s="12"/>
      <c r="D812" s="12"/>
      <c r="E812" s="14"/>
      <c r="F812" s="31"/>
      <c r="G812" s="141"/>
      <c r="H812" s="31"/>
      <c r="J812" s="305"/>
      <c r="K812" s="323"/>
      <c r="L812" s="305"/>
      <c r="M812" s="305"/>
      <c r="N812" s="305"/>
      <c r="O812" s="305"/>
      <c r="P812" s="305"/>
      <c r="Q812" s="305"/>
      <c r="R812" s="305"/>
    </row>
    <row r="813" spans="1:18" s="10" customFormat="1" x14ac:dyDescent="0.3">
      <c r="B813" s="214"/>
      <c r="C813" s="12"/>
      <c r="D813" s="6"/>
      <c r="E813" s="1"/>
      <c r="F813" s="152"/>
      <c r="G813" s="215"/>
      <c r="H813" s="152"/>
      <c r="J813" s="305"/>
      <c r="K813" s="305"/>
      <c r="L813" s="305"/>
      <c r="M813" s="305"/>
      <c r="N813" s="305"/>
      <c r="O813" s="305"/>
      <c r="P813" s="305"/>
      <c r="Q813" s="305"/>
      <c r="R813" s="305"/>
    </row>
    <row r="814" spans="1:18" s="10" customFormat="1" ht="33" x14ac:dyDescent="0.3">
      <c r="B814" s="134" t="s">
        <v>485</v>
      </c>
      <c r="C814" s="123" t="s">
        <v>619</v>
      </c>
      <c r="D814" s="211"/>
      <c r="E814" s="1"/>
      <c r="F814" s="212"/>
      <c r="G814" s="212"/>
      <c r="H814" s="232">
        <f>E814*F814</f>
        <v>0</v>
      </c>
      <c r="J814" s="305"/>
      <c r="K814" s="305"/>
      <c r="L814" s="305"/>
      <c r="M814" s="305"/>
      <c r="N814" s="305"/>
      <c r="O814" s="305"/>
      <c r="P814" s="305"/>
      <c r="Q814" s="305"/>
      <c r="R814" s="305"/>
    </row>
    <row r="815" spans="1:18" s="10" customFormat="1" x14ac:dyDescent="0.3">
      <c r="A815" s="148"/>
      <c r="B815" s="34"/>
      <c r="C815" s="123"/>
      <c r="D815" s="211"/>
      <c r="E815" s="1"/>
      <c r="F815" s="212"/>
      <c r="G815" s="212"/>
      <c r="H815" s="232"/>
      <c r="J815" s="305"/>
      <c r="K815" s="305"/>
      <c r="L815" s="305"/>
      <c r="M815" s="305"/>
      <c r="N815" s="305"/>
      <c r="O815" s="305"/>
      <c r="P815" s="305"/>
      <c r="Q815" s="305"/>
      <c r="R815" s="305"/>
    </row>
    <row r="816" spans="1:18" s="10" customFormat="1" ht="56.25" customHeight="1" x14ac:dyDescent="0.3">
      <c r="B816" s="134" t="s">
        <v>487</v>
      </c>
      <c r="C816" s="17" t="s">
        <v>857</v>
      </c>
      <c r="D816" s="211"/>
      <c r="E816" s="1"/>
      <c r="F816" s="212"/>
      <c r="G816" s="212"/>
      <c r="H816" s="232">
        <f t="shared" ref="H816:H824" si="65">E816*F816</f>
        <v>0</v>
      </c>
      <c r="J816" s="305"/>
      <c r="K816" s="305"/>
      <c r="L816" s="305"/>
      <c r="M816" s="305"/>
      <c r="N816" s="305"/>
      <c r="O816" s="305"/>
      <c r="P816" s="305"/>
      <c r="Q816" s="305"/>
      <c r="R816" s="305"/>
    </row>
    <row r="817" spans="1:18" s="10" customFormat="1" x14ac:dyDescent="0.3">
      <c r="A817"/>
      <c r="B817" s="34"/>
      <c r="C817" s="17" t="s">
        <v>23</v>
      </c>
      <c r="D817" s="213" t="s">
        <v>25</v>
      </c>
      <c r="E817" s="1">
        <v>5</v>
      </c>
      <c r="F817" s="382"/>
      <c r="G817" s="212"/>
      <c r="H817" s="382">
        <f t="shared" si="65"/>
        <v>0</v>
      </c>
      <c r="J817" s="305"/>
      <c r="K817" s="305"/>
      <c r="L817" s="305"/>
      <c r="M817" s="305"/>
      <c r="N817" s="305"/>
      <c r="O817" s="305"/>
      <c r="P817" s="305"/>
      <c r="Q817" s="305"/>
      <c r="R817" s="305"/>
    </row>
    <row r="818" spans="1:18" s="10" customFormat="1" x14ac:dyDescent="0.3">
      <c r="A818" s="148"/>
      <c r="B818" s="123"/>
      <c r="C818" s="17"/>
      <c r="D818" s="211"/>
      <c r="E818" s="1"/>
      <c r="F818" s="212"/>
      <c r="G818" s="212"/>
      <c r="H818" s="232">
        <f t="shared" si="65"/>
        <v>0</v>
      </c>
      <c r="J818" s="305"/>
      <c r="K818" s="305"/>
      <c r="L818" s="305"/>
      <c r="M818" s="305"/>
      <c r="N818" s="305"/>
      <c r="O818" s="305"/>
      <c r="P818" s="305"/>
      <c r="Q818" s="305"/>
      <c r="R818" s="305"/>
    </row>
    <row r="819" spans="1:18" s="10" customFormat="1" ht="18.75" customHeight="1" x14ac:dyDescent="0.3">
      <c r="B819" s="134" t="s">
        <v>488</v>
      </c>
      <c r="C819" s="17" t="s">
        <v>391</v>
      </c>
      <c r="D819" s="211"/>
      <c r="E819" s="1"/>
      <c r="F819" s="212"/>
      <c r="G819" s="212"/>
      <c r="H819" s="232">
        <f t="shared" si="65"/>
        <v>0</v>
      </c>
      <c r="J819" s="305"/>
      <c r="K819" s="305"/>
      <c r="L819" s="305"/>
      <c r="M819" s="305"/>
      <c r="N819" s="305"/>
      <c r="O819" s="305"/>
      <c r="P819" s="305"/>
      <c r="Q819" s="305"/>
      <c r="R819" s="305"/>
    </row>
    <row r="820" spans="1:18" s="10" customFormat="1" x14ac:dyDescent="0.3">
      <c r="B820" s="34"/>
      <c r="C820" s="17" t="s">
        <v>23</v>
      </c>
      <c r="D820" s="213" t="s">
        <v>25</v>
      </c>
      <c r="E820" s="1">
        <v>5</v>
      </c>
      <c r="F820" s="382"/>
      <c r="G820" s="212"/>
      <c r="H820" s="382">
        <f t="shared" si="65"/>
        <v>0</v>
      </c>
      <c r="J820" s="305"/>
      <c r="K820" s="323"/>
      <c r="L820" s="305"/>
      <c r="M820" s="305"/>
      <c r="N820" s="305"/>
      <c r="O820" s="305"/>
      <c r="P820" s="305"/>
      <c r="Q820" s="305"/>
      <c r="R820" s="305"/>
    </row>
    <row r="821" spans="1:18" s="10" customFormat="1" x14ac:dyDescent="0.3">
      <c r="B821" s="34"/>
      <c r="C821" s="17"/>
      <c r="D821" s="213"/>
      <c r="E821" s="1"/>
      <c r="F821" s="152"/>
      <c r="G821" s="212"/>
      <c r="H821" s="152"/>
      <c r="J821" s="305"/>
      <c r="K821" s="323"/>
      <c r="L821" s="305"/>
      <c r="M821" s="305"/>
      <c r="N821" s="305"/>
      <c r="O821" s="305"/>
      <c r="P821" s="305"/>
      <c r="Q821" s="305"/>
      <c r="R821" s="305"/>
    </row>
    <row r="822" spans="1:18" s="10" customFormat="1" x14ac:dyDescent="0.3">
      <c r="B822" s="155" t="s">
        <v>489</v>
      </c>
      <c r="C822" s="47" t="s">
        <v>246</v>
      </c>
      <c r="D822" s="27"/>
      <c r="E822" s="18"/>
      <c r="F822" s="72"/>
      <c r="G822" s="141"/>
      <c r="H822" s="72"/>
      <c r="J822" s="305"/>
      <c r="K822" s="323"/>
      <c r="L822" s="305"/>
      <c r="M822" s="305"/>
      <c r="N822" s="305"/>
      <c r="O822" s="305"/>
      <c r="P822" s="305"/>
      <c r="Q822" s="305"/>
      <c r="R822" s="305"/>
    </row>
    <row r="823" spans="1:18" s="10" customFormat="1" x14ac:dyDescent="0.3">
      <c r="B823" s="155"/>
      <c r="C823" s="46" t="s">
        <v>399</v>
      </c>
      <c r="D823" s="27" t="s">
        <v>25</v>
      </c>
      <c r="E823" s="18">
        <v>5</v>
      </c>
      <c r="F823" s="81"/>
      <c r="G823" s="141"/>
      <c r="H823" s="378">
        <f t="shared" si="65"/>
        <v>0</v>
      </c>
      <c r="J823" s="305"/>
      <c r="K823" s="315"/>
      <c r="L823" s="305"/>
      <c r="M823" s="305"/>
      <c r="N823" s="305"/>
      <c r="O823" s="305"/>
      <c r="P823" s="305"/>
      <c r="Q823" s="305"/>
      <c r="R823" s="305"/>
    </row>
    <row r="824" spans="1:18" s="10" customFormat="1" x14ac:dyDescent="0.3">
      <c r="B824" s="34"/>
      <c r="C824" s="17"/>
      <c r="D824" s="211"/>
      <c r="E824" s="1"/>
      <c r="F824" s="212"/>
      <c r="G824" s="212"/>
      <c r="H824" s="232">
        <f t="shared" si="65"/>
        <v>0</v>
      </c>
      <c r="J824" s="305"/>
      <c r="K824" s="315"/>
      <c r="L824" s="305"/>
      <c r="M824" s="305"/>
      <c r="N824" s="305"/>
      <c r="O824" s="305"/>
      <c r="P824" s="305"/>
      <c r="Q824" s="305"/>
      <c r="R824" s="305"/>
    </row>
    <row r="825" spans="1:18" s="10" customFormat="1" x14ac:dyDescent="0.3">
      <c r="B825" s="134" t="s">
        <v>490</v>
      </c>
      <c r="C825" s="29" t="s">
        <v>248</v>
      </c>
      <c r="D825" s="27"/>
      <c r="E825" s="18"/>
      <c r="F825" s="31"/>
      <c r="G825" s="31"/>
      <c r="H825" s="45">
        <f t="shared" ref="H825:H826" si="66">F825*E825</f>
        <v>0</v>
      </c>
      <c r="J825" s="305"/>
      <c r="K825" s="315"/>
      <c r="L825" s="305"/>
      <c r="M825" s="305"/>
      <c r="N825" s="305"/>
      <c r="O825" s="305"/>
      <c r="P825" s="305"/>
      <c r="Q825" s="305"/>
      <c r="R825" s="305"/>
    </row>
    <row r="826" spans="1:18" s="10" customFormat="1" x14ac:dyDescent="0.3">
      <c r="B826" s="155"/>
      <c r="C826" s="29" t="s">
        <v>1</v>
      </c>
      <c r="D826" s="27" t="s">
        <v>25</v>
      </c>
      <c r="E826" s="18">
        <v>10</v>
      </c>
      <c r="F826" s="380"/>
      <c r="G826" s="141"/>
      <c r="H826" s="81">
        <f t="shared" si="66"/>
        <v>0</v>
      </c>
      <c r="J826" s="305"/>
      <c r="K826" s="315"/>
      <c r="L826" s="305"/>
      <c r="M826" s="305"/>
      <c r="N826" s="305"/>
      <c r="O826" s="305"/>
      <c r="P826" s="305"/>
      <c r="Q826" s="305"/>
      <c r="R826" s="305"/>
    </row>
    <row r="827" spans="1:18" s="10" customFormat="1" x14ac:dyDescent="0.3">
      <c r="B827" s="155"/>
      <c r="C827" s="29"/>
      <c r="D827" s="27"/>
      <c r="E827" s="18"/>
      <c r="F827" s="381"/>
      <c r="G827" s="141"/>
      <c r="H827" s="72"/>
      <c r="J827" s="305"/>
      <c r="K827" s="315"/>
      <c r="L827" s="305"/>
      <c r="M827" s="305"/>
      <c r="N827" s="305"/>
      <c r="O827" s="305"/>
      <c r="P827" s="305"/>
      <c r="Q827" s="305"/>
      <c r="R827" s="305"/>
    </row>
    <row r="828" spans="1:18" s="10" customFormat="1" x14ac:dyDescent="0.3">
      <c r="B828" s="134" t="s">
        <v>491</v>
      </c>
      <c r="C828" s="12" t="s">
        <v>376</v>
      </c>
      <c r="D828" s="27"/>
      <c r="E828" s="18"/>
      <c r="F828" s="31"/>
      <c r="G828" s="31"/>
      <c r="H828" s="45">
        <f t="shared" ref="H828:H830" si="67">F828*E828</f>
        <v>0</v>
      </c>
      <c r="J828" s="305"/>
      <c r="K828" s="315"/>
      <c r="L828" s="305"/>
      <c r="M828" s="305"/>
      <c r="N828" s="305"/>
      <c r="O828" s="305"/>
      <c r="P828" s="305"/>
      <c r="Q828" s="305"/>
      <c r="R828" s="305"/>
    </row>
    <row r="829" spans="1:18" s="10" customFormat="1" x14ac:dyDescent="0.3">
      <c r="B829" s="155"/>
      <c r="C829" s="12" t="s">
        <v>1</v>
      </c>
      <c r="D829" s="27" t="s">
        <v>25</v>
      </c>
      <c r="E829" s="18">
        <v>10</v>
      </c>
      <c r="F829" s="380"/>
      <c r="G829" s="141"/>
      <c r="H829" s="81">
        <f t="shared" si="67"/>
        <v>0</v>
      </c>
      <c r="J829" s="305"/>
      <c r="K829" s="315"/>
      <c r="L829" s="305"/>
      <c r="M829" s="305"/>
      <c r="N829" s="305"/>
      <c r="O829" s="305"/>
      <c r="P829" s="305"/>
      <c r="Q829" s="305"/>
      <c r="R829" s="305"/>
    </row>
    <row r="830" spans="1:18" s="10" customFormat="1" x14ac:dyDescent="0.3">
      <c r="B830" s="134"/>
      <c r="C830" s="12"/>
      <c r="D830" s="14"/>
      <c r="E830" s="14"/>
      <c r="F830" s="31"/>
      <c r="G830" s="31"/>
      <c r="H830" s="45">
        <f t="shared" si="67"/>
        <v>0</v>
      </c>
      <c r="J830" s="305"/>
      <c r="K830" s="315"/>
      <c r="L830" s="305"/>
      <c r="M830" s="305"/>
      <c r="N830" s="305"/>
      <c r="O830" s="305"/>
      <c r="P830" s="305"/>
      <c r="Q830" s="305"/>
      <c r="R830" s="305"/>
    </row>
    <row r="831" spans="1:18" s="10" customFormat="1" x14ac:dyDescent="0.3">
      <c r="B831" s="134" t="s">
        <v>492</v>
      </c>
      <c r="C831" s="12" t="s">
        <v>249</v>
      </c>
      <c r="D831" s="27"/>
      <c r="E831" s="140"/>
      <c r="F831" s="31"/>
      <c r="G831" s="31"/>
      <c r="H831" s="45">
        <f t="shared" ref="H831:H832" si="68">F831*E831</f>
        <v>0</v>
      </c>
      <c r="J831" s="305"/>
      <c r="K831" s="315"/>
      <c r="L831" s="305"/>
      <c r="M831" s="305"/>
      <c r="N831" s="305"/>
      <c r="O831" s="305"/>
      <c r="P831" s="305"/>
      <c r="Q831" s="305"/>
      <c r="R831" s="305"/>
    </row>
    <row r="832" spans="1:18" s="10" customFormat="1" x14ac:dyDescent="0.3">
      <c r="B832" s="155"/>
      <c r="C832" s="12" t="s">
        <v>704</v>
      </c>
      <c r="D832" s="27" t="s">
        <v>25</v>
      </c>
      <c r="E832" s="18">
        <v>10</v>
      </c>
      <c r="F832" s="380"/>
      <c r="G832" s="141"/>
      <c r="H832" s="81">
        <f t="shared" si="68"/>
        <v>0</v>
      </c>
      <c r="J832" s="305"/>
      <c r="K832" s="315"/>
      <c r="L832" s="305"/>
      <c r="M832" s="305"/>
      <c r="N832" s="305"/>
      <c r="O832" s="305"/>
      <c r="P832" s="305"/>
      <c r="Q832" s="305"/>
      <c r="R832" s="305"/>
    </row>
    <row r="833" spans="2:18" s="10" customFormat="1" x14ac:dyDescent="0.3">
      <c r="B833" s="155"/>
      <c r="C833" s="12"/>
      <c r="D833" s="27"/>
      <c r="E833" s="18"/>
      <c r="F833" s="381"/>
      <c r="G833" s="141"/>
      <c r="H833" s="72"/>
      <c r="J833" s="305"/>
      <c r="K833" s="315"/>
      <c r="L833" s="305"/>
      <c r="M833" s="305"/>
      <c r="N833" s="305"/>
      <c r="O833" s="305"/>
      <c r="P833" s="305"/>
      <c r="Q833" s="305"/>
      <c r="R833" s="305"/>
    </row>
    <row r="834" spans="2:18" s="10" customFormat="1" x14ac:dyDescent="0.3">
      <c r="B834" s="134" t="s">
        <v>493</v>
      </c>
      <c r="C834" s="17" t="s">
        <v>398</v>
      </c>
      <c r="D834" s="211"/>
      <c r="E834" s="1"/>
      <c r="F834" s="212"/>
      <c r="G834" s="212"/>
      <c r="H834" s="232">
        <f>E834*F834</f>
        <v>0</v>
      </c>
      <c r="J834" s="305"/>
      <c r="K834" s="315"/>
      <c r="L834" s="305"/>
      <c r="M834" s="305"/>
      <c r="N834" s="305"/>
      <c r="O834" s="305"/>
      <c r="P834" s="305"/>
      <c r="Q834" s="305"/>
      <c r="R834" s="305"/>
    </row>
    <row r="835" spans="2:18" s="10" customFormat="1" x14ac:dyDescent="0.3">
      <c r="B835" s="34"/>
      <c r="C835" s="17" t="s">
        <v>812</v>
      </c>
      <c r="D835" s="213" t="s">
        <v>25</v>
      </c>
      <c r="E835" s="1">
        <v>5</v>
      </c>
      <c r="F835" s="378"/>
      <c r="G835" s="212"/>
      <c r="H835" s="378">
        <f>E835*F835</f>
        <v>0</v>
      </c>
      <c r="J835" s="305"/>
      <c r="K835" s="315"/>
      <c r="L835" s="305"/>
      <c r="M835" s="305"/>
      <c r="N835" s="305"/>
      <c r="O835" s="305"/>
      <c r="P835" s="305"/>
      <c r="Q835" s="305"/>
      <c r="R835" s="305"/>
    </row>
    <row r="836" spans="2:18" s="10" customFormat="1" x14ac:dyDescent="0.3">
      <c r="B836" s="34"/>
      <c r="C836" s="17"/>
      <c r="D836" s="211"/>
      <c r="E836" s="1"/>
      <c r="F836" s="212"/>
      <c r="G836" s="212"/>
      <c r="H836" s="232"/>
      <c r="J836" s="305"/>
      <c r="K836" s="315"/>
      <c r="L836" s="305"/>
      <c r="M836" s="305"/>
      <c r="N836" s="305"/>
      <c r="O836" s="305"/>
      <c r="P836" s="305"/>
      <c r="Q836" s="305"/>
      <c r="R836" s="305"/>
    </row>
    <row r="837" spans="2:18" s="10" customFormat="1" ht="99" customHeight="1" x14ac:dyDescent="0.3">
      <c r="B837" s="155" t="s">
        <v>494</v>
      </c>
      <c r="C837" s="44" t="s">
        <v>253</v>
      </c>
      <c r="D837" s="27"/>
      <c r="E837" s="18"/>
      <c r="F837" s="72"/>
      <c r="G837" s="141"/>
      <c r="H837" s="72"/>
      <c r="J837" s="305"/>
      <c r="K837" s="315"/>
      <c r="L837" s="305"/>
      <c r="M837" s="305"/>
      <c r="N837" s="305"/>
      <c r="O837" s="305"/>
      <c r="P837" s="305"/>
      <c r="Q837" s="305"/>
      <c r="R837" s="305"/>
    </row>
    <row r="838" spans="2:18" s="10" customFormat="1" x14ac:dyDescent="0.3">
      <c r="B838" s="155"/>
      <c r="C838" s="29"/>
      <c r="D838" s="27" t="s">
        <v>25</v>
      </c>
      <c r="E838" s="18">
        <v>5</v>
      </c>
      <c r="F838" s="81"/>
      <c r="G838" s="141">
        <v>100</v>
      </c>
      <c r="H838" s="81">
        <f>F838*E838</f>
        <v>0</v>
      </c>
      <c r="J838" s="305"/>
      <c r="K838" s="315"/>
      <c r="L838" s="305"/>
      <c r="M838" s="305"/>
      <c r="N838" s="305"/>
      <c r="O838" s="305"/>
      <c r="P838" s="305"/>
      <c r="Q838" s="305"/>
      <c r="R838" s="305"/>
    </row>
    <row r="839" spans="2:18" s="10" customFormat="1" x14ac:dyDescent="0.3">
      <c r="B839" s="155"/>
      <c r="C839" s="29"/>
      <c r="D839" s="27"/>
      <c r="E839" s="18"/>
      <c r="F839" s="72"/>
      <c r="G839" s="141"/>
      <c r="H839" s="72"/>
      <c r="J839" s="305"/>
      <c r="K839" s="315"/>
      <c r="L839" s="305"/>
      <c r="M839" s="305"/>
      <c r="N839" s="305"/>
      <c r="O839" s="305"/>
      <c r="P839" s="305"/>
      <c r="Q839" s="305"/>
      <c r="R839" s="305"/>
    </row>
    <row r="840" spans="2:18" s="10" customFormat="1" x14ac:dyDescent="0.3">
      <c r="B840" s="154" t="s">
        <v>495</v>
      </c>
      <c r="C840" s="29" t="s">
        <v>252</v>
      </c>
      <c r="D840" s="27"/>
      <c r="E840" s="18"/>
      <c r="F840" s="72"/>
      <c r="G840" s="141"/>
      <c r="H840" s="72">
        <f t="shared" ref="H840" si="69">F840*E840</f>
        <v>0</v>
      </c>
      <c r="J840" s="305"/>
      <c r="K840" s="315"/>
      <c r="L840" s="305"/>
      <c r="M840" s="305"/>
      <c r="N840" s="305"/>
      <c r="O840" s="305"/>
      <c r="P840" s="305"/>
      <c r="Q840" s="305"/>
      <c r="R840" s="305"/>
    </row>
    <row r="841" spans="2:18" s="10" customFormat="1" x14ac:dyDescent="0.3">
      <c r="B841" s="155"/>
      <c r="C841" s="29"/>
      <c r="D841" s="27" t="s">
        <v>25</v>
      </c>
      <c r="E841" s="18">
        <v>5</v>
      </c>
      <c r="F841" s="81"/>
      <c r="G841" s="141">
        <v>100</v>
      </c>
      <c r="H841" s="81">
        <f>F841*E841</f>
        <v>0</v>
      </c>
      <c r="J841" s="305"/>
      <c r="K841" s="315"/>
      <c r="L841" s="305"/>
      <c r="M841" s="305"/>
      <c r="N841" s="305"/>
      <c r="O841" s="305"/>
      <c r="P841" s="305"/>
      <c r="Q841" s="305"/>
      <c r="R841" s="305"/>
    </row>
    <row r="842" spans="2:18" s="10" customFormat="1" x14ac:dyDescent="0.3">
      <c r="B842" s="155"/>
      <c r="C842" s="29"/>
      <c r="D842" s="27"/>
      <c r="E842" s="18"/>
      <c r="F842" s="72"/>
      <c r="G842" s="141"/>
      <c r="H842" s="72"/>
      <c r="J842" s="305"/>
      <c r="K842" s="315"/>
      <c r="L842" s="305"/>
      <c r="M842" s="305"/>
      <c r="N842" s="305"/>
      <c r="O842" s="305"/>
      <c r="P842" s="305"/>
      <c r="Q842" s="305"/>
      <c r="R842" s="305"/>
    </row>
    <row r="843" spans="2:18" s="10" customFormat="1" x14ac:dyDescent="0.3">
      <c r="B843" s="155" t="s">
        <v>496</v>
      </c>
      <c r="C843" s="29" t="s">
        <v>699</v>
      </c>
      <c r="D843" s="27"/>
      <c r="E843" s="18"/>
      <c r="F843" s="72"/>
      <c r="G843" s="141"/>
      <c r="H843" s="72">
        <f t="shared" ref="H843" si="70">F843*E843</f>
        <v>0</v>
      </c>
      <c r="J843" s="305"/>
      <c r="K843" s="315"/>
      <c r="L843" s="305"/>
      <c r="M843" s="305"/>
      <c r="N843" s="305"/>
      <c r="O843" s="305"/>
      <c r="P843" s="305"/>
      <c r="Q843" s="305"/>
      <c r="R843" s="305"/>
    </row>
    <row r="844" spans="2:18" s="10" customFormat="1" x14ac:dyDescent="0.3">
      <c r="B844" s="134"/>
      <c r="C844" s="29" t="s">
        <v>0</v>
      </c>
      <c r="D844" s="27" t="s">
        <v>18</v>
      </c>
      <c r="E844" s="18">
        <v>25</v>
      </c>
      <c r="F844" s="81"/>
      <c r="G844" s="31"/>
      <c r="H844" s="369">
        <f>F844*E844</f>
        <v>0</v>
      </c>
      <c r="J844" s="305"/>
      <c r="K844" s="315"/>
      <c r="L844" s="305"/>
      <c r="M844" s="305"/>
      <c r="N844" s="305"/>
      <c r="O844" s="305"/>
      <c r="P844" s="305"/>
      <c r="Q844" s="305"/>
      <c r="R844" s="305"/>
    </row>
    <row r="845" spans="2:18" s="10" customFormat="1" x14ac:dyDescent="0.3">
      <c r="B845" s="155"/>
      <c r="C845" s="29"/>
      <c r="D845" s="27"/>
      <c r="E845" s="18"/>
      <c r="F845" s="72"/>
      <c r="G845" s="141"/>
      <c r="H845" s="72"/>
      <c r="J845" s="305"/>
      <c r="K845" s="315"/>
      <c r="L845" s="305"/>
      <c r="M845" s="305"/>
      <c r="N845" s="305"/>
      <c r="O845" s="305"/>
      <c r="P845" s="305"/>
      <c r="Q845" s="305"/>
      <c r="R845" s="305"/>
    </row>
    <row r="846" spans="2:18" s="10" customFormat="1" x14ac:dyDescent="0.3">
      <c r="B846" s="134" t="s">
        <v>497</v>
      </c>
      <c r="C846" s="92" t="s">
        <v>811</v>
      </c>
      <c r="D846" s="217"/>
      <c r="E846" s="218"/>
      <c r="F846" s="219"/>
      <c r="G846" s="219"/>
      <c r="H846" s="225"/>
      <c r="J846" s="305"/>
      <c r="K846" s="315"/>
      <c r="L846" s="305"/>
      <c r="M846" s="305"/>
      <c r="N846" s="305"/>
      <c r="O846" s="305"/>
      <c r="P846" s="305"/>
      <c r="Q846" s="305"/>
      <c r="R846" s="305"/>
    </row>
    <row r="847" spans="2:18" s="10" customFormat="1" x14ac:dyDescent="0.3">
      <c r="B847" s="32"/>
      <c r="C847" s="10" t="s">
        <v>387</v>
      </c>
      <c r="D847" s="1" t="s">
        <v>25</v>
      </c>
      <c r="E847" s="220">
        <v>3</v>
      </c>
      <c r="F847" s="378"/>
      <c r="G847" s="152"/>
      <c r="H847" s="378">
        <f t="shared" ref="H847:H856" si="71">E847*F847</f>
        <v>0</v>
      </c>
      <c r="J847" s="305"/>
      <c r="K847" s="315"/>
      <c r="L847" s="305"/>
      <c r="M847" s="305"/>
      <c r="N847" s="305"/>
      <c r="O847" s="305"/>
      <c r="P847" s="305"/>
      <c r="Q847" s="305"/>
      <c r="R847" s="305"/>
    </row>
    <row r="848" spans="2:18" s="10" customFormat="1" x14ac:dyDescent="0.3">
      <c r="B848" s="32"/>
      <c r="C848" s="10" t="s">
        <v>395</v>
      </c>
      <c r="D848" s="1" t="s">
        <v>25</v>
      </c>
      <c r="E848" s="220">
        <v>2</v>
      </c>
      <c r="F848" s="378"/>
      <c r="G848" s="152"/>
      <c r="H848" s="378">
        <f t="shared" si="71"/>
        <v>0</v>
      </c>
      <c r="J848" s="305"/>
      <c r="K848" s="315"/>
      <c r="L848" s="305"/>
      <c r="M848" s="305"/>
      <c r="N848" s="305"/>
      <c r="O848" s="305"/>
      <c r="P848" s="305"/>
      <c r="Q848" s="305"/>
      <c r="R848" s="305"/>
    </row>
    <row r="849" spans="1:18" s="10" customFormat="1" x14ac:dyDescent="0.3">
      <c r="B849" s="32"/>
      <c r="D849" s="1"/>
      <c r="E849" s="220"/>
      <c r="F849" s="152"/>
      <c r="G849" s="152"/>
      <c r="H849" s="152"/>
      <c r="J849" s="305"/>
      <c r="K849" s="315"/>
      <c r="L849" s="305"/>
      <c r="M849" s="305"/>
      <c r="N849" s="305"/>
      <c r="O849" s="305"/>
      <c r="P849" s="305"/>
      <c r="Q849" s="305"/>
      <c r="R849" s="305"/>
    </row>
    <row r="850" spans="1:18" s="10" customFormat="1" x14ac:dyDescent="0.3">
      <c r="B850" s="134" t="s">
        <v>498</v>
      </c>
      <c r="C850" s="12" t="s">
        <v>378</v>
      </c>
      <c r="D850" s="27"/>
      <c r="E850" s="140"/>
      <c r="F850" s="31"/>
      <c r="G850" s="31"/>
      <c r="H850" s="45">
        <f t="shared" ref="H850:H851" si="72">F850*E850</f>
        <v>0</v>
      </c>
      <c r="J850" s="305"/>
      <c r="K850" s="315"/>
      <c r="L850" s="305"/>
      <c r="M850" s="305"/>
      <c r="N850" s="305"/>
      <c r="O850" s="305"/>
      <c r="P850" s="305"/>
      <c r="Q850" s="305"/>
      <c r="R850" s="305"/>
    </row>
    <row r="851" spans="1:18" s="10" customFormat="1" x14ac:dyDescent="0.3">
      <c r="B851" s="155"/>
      <c r="C851" s="12" t="s">
        <v>400</v>
      </c>
      <c r="D851" s="27" t="s">
        <v>25</v>
      </c>
      <c r="E851" s="18">
        <v>5</v>
      </c>
      <c r="F851" s="380"/>
      <c r="G851" s="141"/>
      <c r="H851" s="81">
        <f t="shared" si="72"/>
        <v>0</v>
      </c>
      <c r="J851" s="305"/>
      <c r="K851" s="315"/>
      <c r="L851" s="305"/>
      <c r="M851" s="305"/>
      <c r="N851" s="305"/>
      <c r="O851" s="305"/>
      <c r="P851" s="305"/>
      <c r="Q851" s="305"/>
      <c r="R851" s="305"/>
    </row>
    <row r="852" spans="1:18" s="10" customFormat="1" x14ac:dyDescent="0.3">
      <c r="B852" s="123"/>
      <c r="C852" s="17"/>
      <c r="D852" s="211"/>
      <c r="E852" s="1"/>
      <c r="F852" s="212"/>
      <c r="G852" s="212"/>
      <c r="H852" s="232">
        <f t="shared" si="71"/>
        <v>0</v>
      </c>
      <c r="J852" s="305"/>
      <c r="K852" s="315"/>
      <c r="L852" s="305"/>
      <c r="M852" s="305"/>
      <c r="N852" s="305"/>
      <c r="O852" s="305"/>
      <c r="P852" s="305"/>
      <c r="Q852" s="305"/>
      <c r="R852" s="305"/>
    </row>
    <row r="853" spans="1:18" s="10" customFormat="1" ht="33" x14ac:dyDescent="0.3">
      <c r="A853" s="148"/>
      <c r="B853" s="134" t="s">
        <v>499</v>
      </c>
      <c r="C853" s="12" t="s">
        <v>2</v>
      </c>
      <c r="D853" s="12"/>
      <c r="E853" s="267"/>
      <c r="F853" s="384"/>
      <c r="G853" s="141"/>
      <c r="H853" s="72">
        <f t="shared" si="71"/>
        <v>0</v>
      </c>
      <c r="J853" s="305"/>
      <c r="K853" s="315"/>
      <c r="L853" s="305"/>
      <c r="M853" s="305"/>
      <c r="N853" s="305"/>
      <c r="O853" s="305"/>
      <c r="P853" s="305"/>
      <c r="Q853" s="305"/>
      <c r="R853" s="305"/>
    </row>
    <row r="854" spans="1:18" s="10" customFormat="1" x14ac:dyDescent="0.3">
      <c r="A854"/>
      <c r="B854" s="214"/>
      <c r="C854" s="12" t="s">
        <v>381</v>
      </c>
      <c r="D854" s="12" t="s">
        <v>25</v>
      </c>
      <c r="E854" s="14">
        <v>80</v>
      </c>
      <c r="F854" s="385"/>
      <c r="G854" s="141"/>
      <c r="H854" s="385">
        <f t="shared" si="71"/>
        <v>0</v>
      </c>
      <c r="J854" s="305"/>
      <c r="K854" s="315"/>
      <c r="L854" s="305"/>
      <c r="M854" s="305"/>
      <c r="N854" s="305"/>
      <c r="O854" s="305"/>
      <c r="P854" s="305"/>
      <c r="Q854" s="305"/>
      <c r="R854" s="305"/>
    </row>
    <row r="855" spans="1:18" s="10" customFormat="1" x14ac:dyDescent="0.3">
      <c r="B855" s="214"/>
      <c r="C855" s="12" t="s">
        <v>382</v>
      </c>
      <c r="D855" s="12" t="s">
        <v>25</v>
      </c>
      <c r="E855" s="14">
        <v>80</v>
      </c>
      <c r="F855" s="385"/>
      <c r="G855" s="141"/>
      <c r="H855" s="385">
        <f t="shared" si="71"/>
        <v>0</v>
      </c>
      <c r="J855" s="305"/>
      <c r="K855" s="315"/>
      <c r="L855" s="305"/>
      <c r="M855" s="305"/>
      <c r="N855" s="305"/>
      <c r="O855" s="305"/>
      <c r="P855" s="305"/>
      <c r="Q855" s="305"/>
      <c r="R855" s="305"/>
    </row>
    <row r="856" spans="1:18" s="10" customFormat="1" x14ac:dyDescent="0.3">
      <c r="B856" s="214"/>
      <c r="C856" s="12" t="s">
        <v>390</v>
      </c>
      <c r="D856" s="12" t="s">
        <v>25</v>
      </c>
      <c r="E856" s="14">
        <v>10</v>
      </c>
      <c r="F856" s="385"/>
      <c r="G856" s="141"/>
      <c r="H856" s="385">
        <f t="shared" si="71"/>
        <v>0</v>
      </c>
      <c r="J856" s="305"/>
      <c r="K856" s="315"/>
      <c r="L856" s="305"/>
      <c r="M856" s="305"/>
      <c r="N856" s="305"/>
      <c r="O856" s="305"/>
      <c r="P856" s="305"/>
      <c r="Q856" s="305"/>
      <c r="R856" s="305"/>
    </row>
    <row r="857" spans="1:18" s="10" customFormat="1" x14ac:dyDescent="0.3">
      <c r="B857" s="214"/>
      <c r="C857" s="12"/>
      <c r="D857" s="12"/>
      <c r="E857" s="14"/>
      <c r="F857" s="31"/>
      <c r="G857" s="141"/>
      <c r="H857" s="31"/>
      <c r="J857" s="305"/>
      <c r="K857" s="315"/>
      <c r="L857" s="305"/>
      <c r="M857" s="305"/>
      <c r="N857" s="305"/>
      <c r="O857" s="305"/>
      <c r="P857" s="305"/>
      <c r="Q857" s="305"/>
      <c r="R857" s="305"/>
    </row>
    <row r="858" spans="1:18" s="10" customFormat="1" ht="33" x14ac:dyDescent="0.3">
      <c r="B858" s="134" t="s">
        <v>745</v>
      </c>
      <c r="C858" s="173" t="s">
        <v>740</v>
      </c>
      <c r="D858" s="27"/>
      <c r="E858" s="18"/>
      <c r="F858" s="72"/>
      <c r="G858" s="141"/>
      <c r="H858" s="72"/>
      <c r="J858" s="305"/>
      <c r="K858" s="315"/>
      <c r="L858" s="305"/>
      <c r="M858" s="305"/>
      <c r="N858" s="305"/>
      <c r="O858" s="305"/>
      <c r="P858" s="305"/>
      <c r="Q858" s="305"/>
      <c r="R858" s="305"/>
    </row>
    <row r="859" spans="1:18" s="10" customFormat="1" x14ac:dyDescent="0.3">
      <c r="B859" s="214"/>
      <c r="C859" s="29"/>
      <c r="D859" s="182" t="s">
        <v>25</v>
      </c>
      <c r="E859" s="11">
        <v>5</v>
      </c>
      <c r="F859" s="81"/>
      <c r="G859" s="141">
        <v>100</v>
      </c>
      <c r="H859" s="81">
        <f>F859*E859</f>
        <v>0</v>
      </c>
      <c r="J859" s="305"/>
      <c r="K859" s="323"/>
      <c r="L859" s="305"/>
      <c r="M859" s="305"/>
      <c r="N859" s="305"/>
      <c r="O859" s="305"/>
      <c r="P859" s="305"/>
      <c r="Q859" s="305"/>
      <c r="R859" s="305"/>
    </row>
    <row r="860" spans="1:18" s="10" customFormat="1" x14ac:dyDescent="0.3">
      <c r="B860" s="214"/>
      <c r="C860" s="12"/>
      <c r="D860" s="6"/>
      <c r="E860" s="1"/>
      <c r="F860" s="152"/>
      <c r="G860" s="215"/>
      <c r="H860" s="152"/>
      <c r="J860" s="305"/>
      <c r="K860" s="323"/>
      <c r="L860" s="305"/>
      <c r="M860" s="305"/>
      <c r="N860" s="305"/>
      <c r="O860" s="305"/>
      <c r="P860" s="305"/>
      <c r="Q860" s="305"/>
      <c r="R860" s="305"/>
    </row>
    <row r="861" spans="1:18" s="10" customFormat="1" x14ac:dyDescent="0.3">
      <c r="B861" s="214"/>
      <c r="C861" s="12"/>
      <c r="D861" s="6"/>
      <c r="E861" s="1"/>
      <c r="F861" s="152"/>
      <c r="G861" s="215"/>
      <c r="H861" s="152"/>
      <c r="J861" s="305"/>
      <c r="K861" s="305"/>
      <c r="L861" s="305"/>
      <c r="M861" s="305"/>
      <c r="N861" s="305"/>
      <c r="O861" s="305"/>
      <c r="P861" s="305"/>
      <c r="Q861" s="305"/>
      <c r="R861" s="305"/>
    </row>
    <row r="862" spans="1:18" s="10" customFormat="1" ht="33" x14ac:dyDescent="0.3">
      <c r="B862" s="134" t="s">
        <v>500</v>
      </c>
      <c r="C862" s="123" t="s">
        <v>618</v>
      </c>
      <c r="D862" s="211"/>
      <c r="E862" s="1"/>
      <c r="F862" s="212"/>
      <c r="G862" s="212"/>
      <c r="H862" s="232">
        <f>E862*F862</f>
        <v>0</v>
      </c>
      <c r="J862" s="305"/>
      <c r="K862" s="305"/>
      <c r="L862" s="305"/>
      <c r="M862" s="305"/>
      <c r="N862" s="305"/>
      <c r="O862" s="305"/>
      <c r="P862" s="305"/>
      <c r="Q862" s="305"/>
      <c r="R862" s="305"/>
    </row>
    <row r="863" spans="1:18" s="10" customFormat="1" x14ac:dyDescent="0.3">
      <c r="A863" s="148"/>
      <c r="B863" s="34"/>
      <c r="C863" s="123"/>
      <c r="D863" s="211"/>
      <c r="E863" s="1"/>
      <c r="F863" s="212"/>
      <c r="G863" s="212"/>
      <c r="H863" s="232"/>
      <c r="J863" s="305"/>
      <c r="K863" s="305"/>
      <c r="L863" s="305"/>
      <c r="M863" s="305"/>
      <c r="N863" s="305"/>
      <c r="O863" s="305"/>
      <c r="P863" s="305"/>
      <c r="Q863" s="305"/>
      <c r="R863" s="305"/>
    </row>
    <row r="864" spans="1:18" s="10" customFormat="1" ht="56.25" customHeight="1" x14ac:dyDescent="0.3">
      <c r="B864" s="134" t="s">
        <v>486</v>
      </c>
      <c r="C864" s="17" t="s">
        <v>858</v>
      </c>
      <c r="D864" s="211"/>
      <c r="E864" s="1"/>
      <c r="F864" s="212"/>
      <c r="G864" s="212"/>
      <c r="H864" s="232">
        <f t="shared" ref="H864:H868" si="73">E864*F864</f>
        <v>0</v>
      </c>
      <c r="J864" s="305"/>
      <c r="K864" s="305"/>
      <c r="L864" s="305"/>
      <c r="M864" s="305"/>
      <c r="N864" s="305"/>
      <c r="O864" s="305"/>
      <c r="P864" s="305"/>
      <c r="Q864" s="305"/>
      <c r="R864" s="305"/>
    </row>
    <row r="865" spans="1:18" s="10" customFormat="1" x14ac:dyDescent="0.3">
      <c r="A865"/>
      <c r="B865" s="34"/>
      <c r="C865" s="17" t="s">
        <v>23</v>
      </c>
      <c r="D865" s="213" t="s">
        <v>25</v>
      </c>
      <c r="E865" s="1">
        <v>5</v>
      </c>
      <c r="F865" s="382"/>
      <c r="G865" s="212"/>
      <c r="H865" s="382">
        <f t="shared" si="73"/>
        <v>0</v>
      </c>
      <c r="J865" s="305"/>
      <c r="K865" s="305"/>
      <c r="L865" s="305"/>
      <c r="M865" s="305"/>
      <c r="N865" s="305"/>
      <c r="O865" s="305"/>
      <c r="P865" s="305"/>
      <c r="Q865" s="305"/>
      <c r="R865" s="305"/>
    </row>
    <row r="866" spans="1:18" s="10" customFormat="1" x14ac:dyDescent="0.3">
      <c r="A866" s="148"/>
      <c r="B866" s="123"/>
      <c r="C866" s="17"/>
      <c r="D866" s="211"/>
      <c r="E866" s="1"/>
      <c r="F866" s="212"/>
      <c r="G866" s="212"/>
      <c r="H866" s="232">
        <f t="shared" si="73"/>
        <v>0</v>
      </c>
      <c r="J866" s="305"/>
      <c r="K866" s="305"/>
      <c r="L866" s="305"/>
      <c r="M866" s="305"/>
      <c r="N866" s="305"/>
      <c r="O866" s="305"/>
      <c r="P866" s="305"/>
      <c r="Q866" s="305"/>
      <c r="R866" s="305"/>
    </row>
    <row r="867" spans="1:18" s="10" customFormat="1" ht="18.75" customHeight="1" x14ac:dyDescent="0.3">
      <c r="B867" s="134" t="s">
        <v>501</v>
      </c>
      <c r="C867" s="17" t="s">
        <v>391</v>
      </c>
      <c r="D867" s="211"/>
      <c r="E867" s="1"/>
      <c r="F867" s="212"/>
      <c r="G867" s="212"/>
      <c r="H867" s="232">
        <f t="shared" si="73"/>
        <v>0</v>
      </c>
      <c r="J867" s="305"/>
      <c r="K867" s="305"/>
      <c r="L867" s="305"/>
      <c r="M867" s="305"/>
      <c r="N867" s="305"/>
      <c r="O867" s="305"/>
      <c r="P867" s="305"/>
      <c r="Q867" s="305"/>
      <c r="R867" s="305"/>
    </row>
    <row r="868" spans="1:18" s="10" customFormat="1" x14ac:dyDescent="0.3">
      <c r="B868" s="34"/>
      <c r="C868" s="17" t="s">
        <v>23</v>
      </c>
      <c r="D868" s="213" t="s">
        <v>25</v>
      </c>
      <c r="E868" s="220">
        <v>5</v>
      </c>
      <c r="F868" s="382"/>
      <c r="G868" s="212"/>
      <c r="H868" s="382">
        <f t="shared" si="73"/>
        <v>0</v>
      </c>
      <c r="J868" s="305"/>
      <c r="K868" s="305"/>
      <c r="L868" s="305"/>
      <c r="M868" s="305"/>
      <c r="N868" s="305"/>
      <c r="O868" s="305"/>
      <c r="P868" s="305"/>
      <c r="Q868" s="305"/>
      <c r="R868" s="305"/>
    </row>
    <row r="869" spans="1:18" s="10" customFormat="1" x14ac:dyDescent="0.3">
      <c r="B869" s="34"/>
      <c r="C869" s="17"/>
      <c r="D869" s="213"/>
      <c r="E869" s="220"/>
      <c r="F869" s="152"/>
      <c r="G869" s="212"/>
      <c r="H869" s="152"/>
      <c r="J869" s="305"/>
      <c r="K869" s="305"/>
      <c r="L869" s="305"/>
      <c r="M869" s="305"/>
      <c r="N869" s="305"/>
      <c r="O869" s="305"/>
      <c r="P869" s="305"/>
      <c r="Q869" s="305"/>
      <c r="R869" s="305"/>
    </row>
    <row r="870" spans="1:18" s="10" customFormat="1" ht="33" x14ac:dyDescent="0.3">
      <c r="B870" s="155" t="s">
        <v>502</v>
      </c>
      <c r="C870" s="44" t="s">
        <v>246</v>
      </c>
      <c r="D870" s="27"/>
      <c r="E870" s="142"/>
      <c r="F870" s="72"/>
      <c r="G870" s="141"/>
      <c r="H870" s="72"/>
      <c r="J870" s="305"/>
      <c r="K870" s="323"/>
      <c r="L870" s="305"/>
      <c r="M870" s="305"/>
      <c r="N870" s="305"/>
      <c r="O870" s="305"/>
      <c r="P870" s="305"/>
      <c r="Q870" s="305"/>
      <c r="R870" s="305"/>
    </row>
    <row r="871" spans="1:18" s="10" customFormat="1" x14ac:dyDescent="0.3">
      <c r="B871" s="155"/>
      <c r="C871" s="46" t="s">
        <v>399</v>
      </c>
      <c r="D871" s="27" t="s">
        <v>25</v>
      </c>
      <c r="E871" s="142">
        <v>5</v>
      </c>
      <c r="F871" s="81"/>
      <c r="G871" s="141"/>
      <c r="H871" s="81">
        <f t="shared" ref="H871:H874" si="74">F871*E871</f>
        <v>0</v>
      </c>
      <c r="J871" s="305"/>
      <c r="K871" s="323"/>
      <c r="L871" s="305"/>
      <c r="M871" s="305"/>
      <c r="N871" s="305"/>
      <c r="O871" s="305"/>
      <c r="P871" s="305"/>
      <c r="Q871" s="305"/>
      <c r="R871" s="305"/>
    </row>
    <row r="872" spans="1:18" s="10" customFormat="1" x14ac:dyDescent="0.3">
      <c r="B872" s="34"/>
      <c r="C872" s="17"/>
      <c r="D872" s="211"/>
      <c r="E872" s="220"/>
      <c r="F872" s="212"/>
      <c r="G872" s="212"/>
      <c r="H872" s="232"/>
      <c r="J872" s="305"/>
      <c r="K872" s="323"/>
      <c r="L872" s="305"/>
      <c r="M872" s="305"/>
      <c r="N872" s="305"/>
      <c r="O872" s="305"/>
      <c r="P872" s="305"/>
      <c r="Q872" s="305"/>
      <c r="R872" s="305"/>
    </row>
    <row r="873" spans="1:18" s="10" customFormat="1" x14ac:dyDescent="0.3">
      <c r="B873" s="134" t="s">
        <v>503</v>
      </c>
      <c r="C873" s="29" t="s">
        <v>248</v>
      </c>
      <c r="D873" s="27"/>
      <c r="E873" s="142"/>
      <c r="F873" s="31"/>
      <c r="G873" s="31"/>
      <c r="H873" s="45">
        <f t="shared" si="74"/>
        <v>0</v>
      </c>
      <c r="J873" s="305"/>
      <c r="K873" s="323"/>
      <c r="L873" s="305"/>
      <c r="M873" s="305"/>
      <c r="N873" s="305"/>
      <c r="O873" s="305"/>
      <c r="P873" s="305"/>
      <c r="Q873" s="305"/>
      <c r="R873" s="305"/>
    </row>
    <row r="874" spans="1:18" s="10" customFormat="1" x14ac:dyDescent="0.3">
      <c r="B874" s="155"/>
      <c r="C874" s="29" t="s">
        <v>1</v>
      </c>
      <c r="D874" s="27" t="s">
        <v>25</v>
      </c>
      <c r="E874" s="142">
        <v>10</v>
      </c>
      <c r="F874" s="380"/>
      <c r="G874" s="141"/>
      <c r="H874" s="81">
        <f t="shared" si="74"/>
        <v>0</v>
      </c>
      <c r="J874" s="305"/>
      <c r="K874" s="315"/>
      <c r="L874" s="305"/>
      <c r="M874" s="305"/>
      <c r="N874" s="305"/>
      <c r="O874" s="305"/>
      <c r="P874" s="305"/>
      <c r="Q874" s="305"/>
      <c r="R874" s="305"/>
    </row>
    <row r="875" spans="1:18" s="10" customFormat="1" x14ac:dyDescent="0.3">
      <c r="B875" s="155"/>
      <c r="C875" s="29"/>
      <c r="D875" s="27"/>
      <c r="E875" s="142"/>
      <c r="F875" s="381"/>
      <c r="G875" s="141"/>
      <c r="H875" s="72"/>
      <c r="J875" s="305"/>
      <c r="K875" s="315"/>
      <c r="L875" s="305"/>
      <c r="M875" s="305"/>
      <c r="N875" s="305"/>
      <c r="O875" s="305"/>
      <c r="P875" s="305"/>
      <c r="Q875" s="305"/>
      <c r="R875" s="305"/>
    </row>
    <row r="876" spans="1:18" s="10" customFormat="1" x14ac:dyDescent="0.3">
      <c r="B876" s="134" t="s">
        <v>504</v>
      </c>
      <c r="C876" s="12" t="s">
        <v>376</v>
      </c>
      <c r="D876" s="27"/>
      <c r="E876" s="142"/>
      <c r="F876" s="31"/>
      <c r="G876" s="31"/>
      <c r="H876" s="45">
        <f t="shared" ref="H876:H880" si="75">F876*E876</f>
        <v>0</v>
      </c>
      <c r="J876" s="305"/>
      <c r="K876" s="315"/>
      <c r="L876" s="305"/>
      <c r="M876" s="305"/>
      <c r="N876" s="305"/>
      <c r="O876" s="305"/>
      <c r="P876" s="305"/>
      <c r="Q876" s="305"/>
      <c r="R876" s="305"/>
    </row>
    <row r="877" spans="1:18" s="10" customFormat="1" x14ac:dyDescent="0.3">
      <c r="B877" s="155"/>
      <c r="C877" s="12" t="s">
        <v>1</v>
      </c>
      <c r="D877" s="27" t="s">
        <v>25</v>
      </c>
      <c r="E877" s="142">
        <v>10</v>
      </c>
      <c r="F877" s="380"/>
      <c r="G877" s="141"/>
      <c r="H877" s="81">
        <f t="shared" si="75"/>
        <v>0</v>
      </c>
      <c r="J877" s="305"/>
      <c r="K877" s="315"/>
      <c r="L877" s="305"/>
      <c r="M877" s="305"/>
      <c r="N877" s="305"/>
      <c r="O877" s="305"/>
      <c r="P877" s="305"/>
      <c r="Q877" s="305"/>
      <c r="R877" s="305"/>
    </row>
    <row r="878" spans="1:18" s="10" customFormat="1" x14ac:dyDescent="0.3">
      <c r="B878" s="134"/>
      <c r="C878" s="12"/>
      <c r="D878" s="14"/>
      <c r="E878" s="98"/>
      <c r="F878" s="31"/>
      <c r="G878" s="31"/>
      <c r="H878" s="45">
        <f t="shared" si="75"/>
        <v>0</v>
      </c>
      <c r="J878" s="305"/>
      <c r="K878" s="315"/>
      <c r="L878" s="305"/>
      <c r="M878" s="305"/>
      <c r="N878" s="305"/>
      <c r="O878" s="305"/>
      <c r="P878" s="305"/>
      <c r="Q878" s="305"/>
      <c r="R878" s="305"/>
    </row>
    <row r="879" spans="1:18" s="10" customFormat="1" x14ac:dyDescent="0.3">
      <c r="B879" s="134" t="s">
        <v>505</v>
      </c>
      <c r="C879" s="12" t="s">
        <v>249</v>
      </c>
      <c r="D879" s="27"/>
      <c r="E879" s="142"/>
      <c r="F879" s="31"/>
      <c r="G879" s="31"/>
      <c r="H879" s="45">
        <f t="shared" si="75"/>
        <v>0</v>
      </c>
      <c r="J879" s="305"/>
      <c r="K879" s="315"/>
      <c r="L879" s="305"/>
      <c r="M879" s="305"/>
      <c r="N879" s="305"/>
      <c r="O879" s="305"/>
      <c r="P879" s="305"/>
      <c r="Q879" s="305"/>
      <c r="R879" s="305"/>
    </row>
    <row r="880" spans="1:18" s="10" customFormat="1" x14ac:dyDescent="0.3">
      <c r="B880" s="155"/>
      <c r="C880" s="12" t="s">
        <v>704</v>
      </c>
      <c r="D880" s="27" t="s">
        <v>25</v>
      </c>
      <c r="E880" s="142">
        <v>10</v>
      </c>
      <c r="F880" s="380"/>
      <c r="G880" s="141"/>
      <c r="H880" s="81">
        <f t="shared" si="75"/>
        <v>0</v>
      </c>
      <c r="J880" s="305"/>
      <c r="K880" s="315"/>
      <c r="L880" s="305"/>
      <c r="M880" s="305"/>
      <c r="N880" s="305"/>
      <c r="O880" s="305"/>
      <c r="P880" s="305"/>
      <c r="Q880" s="305"/>
      <c r="R880" s="305"/>
    </row>
    <row r="881" spans="1:18" s="10" customFormat="1" x14ac:dyDescent="0.3">
      <c r="B881" s="155"/>
      <c r="C881" s="12"/>
      <c r="D881" s="27"/>
      <c r="E881" s="142"/>
      <c r="F881" s="381"/>
      <c r="G881" s="141"/>
      <c r="H881" s="72"/>
      <c r="J881" s="305"/>
      <c r="K881" s="315"/>
      <c r="L881" s="305"/>
      <c r="M881" s="305"/>
      <c r="N881" s="305"/>
      <c r="O881" s="305"/>
      <c r="P881" s="305"/>
      <c r="Q881" s="305"/>
      <c r="R881" s="305"/>
    </row>
    <row r="882" spans="1:18" s="10" customFormat="1" x14ac:dyDescent="0.3">
      <c r="B882" s="134" t="s">
        <v>506</v>
      </c>
      <c r="C882" s="17" t="s">
        <v>398</v>
      </c>
      <c r="D882" s="211"/>
      <c r="E882" s="220"/>
      <c r="F882" s="212"/>
      <c r="G882" s="212"/>
      <c r="H882" s="232">
        <f>E882*F882</f>
        <v>0</v>
      </c>
      <c r="J882" s="305"/>
      <c r="K882" s="315"/>
      <c r="L882" s="305"/>
      <c r="M882" s="305"/>
      <c r="N882" s="305"/>
      <c r="O882" s="305"/>
      <c r="P882" s="305"/>
      <c r="Q882" s="305"/>
      <c r="R882" s="305"/>
    </row>
    <row r="883" spans="1:18" s="10" customFormat="1" x14ac:dyDescent="0.3">
      <c r="B883" s="34"/>
      <c r="C883" s="17" t="s">
        <v>813</v>
      </c>
      <c r="D883" s="213" t="s">
        <v>25</v>
      </c>
      <c r="E883" s="220">
        <v>5</v>
      </c>
      <c r="F883" s="378"/>
      <c r="G883" s="212"/>
      <c r="H883" s="378">
        <f>E883*F883</f>
        <v>0</v>
      </c>
      <c r="J883" s="305"/>
      <c r="K883" s="315"/>
      <c r="L883" s="305"/>
      <c r="M883" s="305"/>
      <c r="N883" s="305"/>
      <c r="O883" s="305"/>
      <c r="P883" s="305"/>
      <c r="Q883" s="305"/>
      <c r="R883" s="305"/>
    </row>
    <row r="884" spans="1:18" s="10" customFormat="1" x14ac:dyDescent="0.3">
      <c r="B884" s="34"/>
      <c r="C884" s="17"/>
      <c r="D884" s="211"/>
      <c r="E884" s="220"/>
      <c r="F884" s="212"/>
      <c r="G884" s="212"/>
      <c r="H884" s="232"/>
      <c r="J884" s="305"/>
      <c r="K884" s="315"/>
      <c r="L884" s="305"/>
      <c r="M884" s="305"/>
      <c r="N884" s="305"/>
      <c r="O884" s="305"/>
      <c r="P884" s="305"/>
      <c r="Q884" s="305"/>
      <c r="R884" s="305"/>
    </row>
    <row r="885" spans="1:18" s="10" customFormat="1" ht="99" customHeight="1" x14ac:dyDescent="0.3">
      <c r="B885" s="155" t="s">
        <v>507</v>
      </c>
      <c r="C885" s="44" t="s">
        <v>253</v>
      </c>
      <c r="D885" s="27"/>
      <c r="E885" s="142"/>
      <c r="F885" s="72"/>
      <c r="G885" s="141"/>
      <c r="H885" s="72"/>
      <c r="J885" s="305"/>
      <c r="K885" s="315"/>
      <c r="L885" s="305"/>
      <c r="M885" s="305"/>
      <c r="N885" s="305"/>
      <c r="O885" s="305"/>
      <c r="P885" s="305"/>
      <c r="Q885" s="305"/>
      <c r="R885" s="305"/>
    </row>
    <row r="886" spans="1:18" s="10" customFormat="1" x14ac:dyDescent="0.3">
      <c r="B886" s="155"/>
      <c r="C886" s="29"/>
      <c r="D886" s="27" t="s">
        <v>25</v>
      </c>
      <c r="E886" s="142">
        <v>5</v>
      </c>
      <c r="F886" s="81"/>
      <c r="G886" s="141">
        <v>100</v>
      </c>
      <c r="H886" s="81">
        <f>F886*E886</f>
        <v>0</v>
      </c>
      <c r="J886" s="305"/>
      <c r="K886" s="315"/>
      <c r="L886" s="305"/>
      <c r="M886" s="305"/>
      <c r="N886" s="305"/>
      <c r="O886" s="305"/>
      <c r="P886" s="305"/>
      <c r="Q886" s="305"/>
      <c r="R886" s="305"/>
    </row>
    <row r="887" spans="1:18" s="10" customFormat="1" x14ac:dyDescent="0.3">
      <c r="B887" s="155"/>
      <c r="C887" s="29"/>
      <c r="D887" s="27"/>
      <c r="E887" s="142"/>
      <c r="F887" s="72"/>
      <c r="G887" s="141"/>
      <c r="H887" s="72"/>
      <c r="J887" s="305"/>
      <c r="K887" s="315"/>
      <c r="L887" s="305"/>
      <c r="M887" s="305"/>
      <c r="N887" s="305"/>
      <c r="O887" s="305"/>
      <c r="P887" s="305"/>
      <c r="Q887" s="305"/>
      <c r="R887" s="305"/>
    </row>
    <row r="888" spans="1:18" s="10" customFormat="1" x14ac:dyDescent="0.3">
      <c r="B888" s="154" t="s">
        <v>508</v>
      </c>
      <c r="C888" s="29" t="s">
        <v>252</v>
      </c>
      <c r="D888" s="27"/>
      <c r="E888" s="142"/>
      <c r="F888" s="72"/>
      <c r="G888" s="141"/>
      <c r="H888" s="72">
        <f t="shared" ref="H888" si="76">F888*E888</f>
        <v>0</v>
      </c>
      <c r="J888" s="305"/>
      <c r="K888" s="315"/>
      <c r="L888" s="305"/>
      <c r="M888" s="305"/>
      <c r="N888" s="305"/>
      <c r="O888" s="305"/>
      <c r="P888" s="305"/>
      <c r="Q888" s="305"/>
      <c r="R888" s="305"/>
    </row>
    <row r="889" spans="1:18" s="10" customFormat="1" x14ac:dyDescent="0.3">
      <c r="B889" s="155"/>
      <c r="C889" s="29"/>
      <c r="D889" s="27" t="s">
        <v>25</v>
      </c>
      <c r="E889" s="142">
        <v>5</v>
      </c>
      <c r="F889" s="81"/>
      <c r="G889" s="141">
        <v>100</v>
      </c>
      <c r="H889" s="81">
        <f>F889*E889</f>
        <v>0</v>
      </c>
      <c r="J889" s="305"/>
      <c r="K889" s="315"/>
      <c r="L889" s="305"/>
      <c r="M889" s="305"/>
      <c r="N889" s="305"/>
      <c r="O889" s="305"/>
      <c r="P889" s="305"/>
      <c r="Q889" s="305"/>
      <c r="R889" s="305"/>
    </row>
    <row r="890" spans="1:18" s="10" customFormat="1" x14ac:dyDescent="0.3">
      <c r="B890" s="155"/>
      <c r="C890" s="29"/>
      <c r="D890" s="27"/>
      <c r="E890" s="142"/>
      <c r="F890" s="72"/>
      <c r="G890" s="141"/>
      <c r="H890" s="72"/>
      <c r="J890" s="305"/>
      <c r="K890" s="315"/>
      <c r="L890" s="305"/>
      <c r="M890" s="305"/>
      <c r="N890" s="305"/>
      <c r="O890" s="305"/>
      <c r="P890" s="305"/>
      <c r="Q890" s="305"/>
      <c r="R890" s="305"/>
    </row>
    <row r="891" spans="1:18" s="10" customFormat="1" x14ac:dyDescent="0.3">
      <c r="B891" s="155" t="s">
        <v>509</v>
      </c>
      <c r="C891" s="29" t="s">
        <v>700</v>
      </c>
      <c r="D891" s="27"/>
      <c r="E891" s="142"/>
      <c r="F891" s="72"/>
      <c r="G891" s="141"/>
      <c r="H891" s="72">
        <f t="shared" ref="H891" si="77">F891*E891</f>
        <v>0</v>
      </c>
      <c r="J891" s="305"/>
      <c r="K891" s="315"/>
      <c r="L891" s="305"/>
      <c r="M891" s="305"/>
      <c r="N891" s="305"/>
      <c r="O891" s="305"/>
      <c r="P891" s="305"/>
      <c r="Q891" s="305"/>
      <c r="R891" s="305"/>
    </row>
    <row r="892" spans="1:18" s="10" customFormat="1" x14ac:dyDescent="0.3">
      <c r="B892" s="134"/>
      <c r="C892" s="29" t="s">
        <v>0</v>
      </c>
      <c r="D892" s="27" t="s">
        <v>18</v>
      </c>
      <c r="E892" s="142">
        <v>25</v>
      </c>
      <c r="F892" s="81"/>
      <c r="G892" s="31"/>
      <c r="H892" s="81">
        <f>F892*E892</f>
        <v>0</v>
      </c>
      <c r="J892" s="305"/>
      <c r="K892" s="315"/>
      <c r="L892" s="305"/>
      <c r="M892" s="305"/>
      <c r="N892" s="305"/>
      <c r="O892" s="305"/>
      <c r="P892" s="305"/>
      <c r="Q892" s="305"/>
      <c r="R892" s="305"/>
    </row>
    <row r="893" spans="1:18" s="10" customFormat="1" x14ac:dyDescent="0.3">
      <c r="B893" s="155"/>
      <c r="C893" s="29"/>
      <c r="D893" s="27"/>
      <c r="E893" s="142"/>
      <c r="F893" s="72"/>
      <c r="G893" s="141"/>
      <c r="H893" s="72"/>
      <c r="J893" s="305"/>
      <c r="K893" s="315"/>
      <c r="L893" s="305"/>
      <c r="M893" s="305"/>
      <c r="N893" s="305"/>
      <c r="O893" s="305"/>
      <c r="P893" s="305"/>
      <c r="Q893" s="305"/>
      <c r="R893" s="305"/>
    </row>
    <row r="894" spans="1:18" s="10" customFormat="1" x14ac:dyDescent="0.3">
      <c r="B894" s="134" t="s">
        <v>510</v>
      </c>
      <c r="C894" s="92" t="s">
        <v>802</v>
      </c>
      <c r="D894" s="217"/>
      <c r="E894" s="218"/>
      <c r="F894" s="219"/>
      <c r="G894" s="219"/>
      <c r="H894" s="225"/>
      <c r="J894" s="305"/>
      <c r="K894" s="315"/>
      <c r="L894" s="305"/>
      <c r="M894" s="305"/>
      <c r="N894" s="305"/>
      <c r="O894" s="305"/>
      <c r="P894" s="305"/>
      <c r="Q894" s="305"/>
      <c r="R894" s="305"/>
    </row>
    <row r="895" spans="1:18" s="10" customFormat="1" x14ac:dyDescent="0.3">
      <c r="A895"/>
      <c r="B895" s="32"/>
      <c r="C895" s="10" t="s">
        <v>385</v>
      </c>
      <c r="D895" s="1" t="s">
        <v>25</v>
      </c>
      <c r="E895" s="220">
        <v>1</v>
      </c>
      <c r="F895" s="378"/>
      <c r="G895" s="152"/>
      <c r="H895" s="378">
        <f t="shared" ref="H895:H897" si="78">E895*F895</f>
        <v>0</v>
      </c>
      <c r="J895" s="305"/>
      <c r="K895" s="315"/>
      <c r="L895" s="305"/>
      <c r="M895" s="305"/>
      <c r="N895" s="305"/>
      <c r="O895" s="305"/>
      <c r="P895" s="305"/>
      <c r="Q895" s="305"/>
      <c r="R895" s="305"/>
    </row>
    <row r="896" spans="1:18" s="10" customFormat="1" x14ac:dyDescent="0.3">
      <c r="B896" s="32"/>
      <c r="C896" s="10" t="s">
        <v>387</v>
      </c>
      <c r="D896" s="1" t="s">
        <v>25</v>
      </c>
      <c r="E896" s="220">
        <v>1</v>
      </c>
      <c r="F896" s="378"/>
      <c r="G896" s="152"/>
      <c r="H896" s="378">
        <f t="shared" si="78"/>
        <v>0</v>
      </c>
      <c r="J896" s="305"/>
      <c r="K896" s="315"/>
      <c r="L896" s="305"/>
      <c r="M896" s="305"/>
      <c r="N896" s="305"/>
      <c r="O896" s="305"/>
      <c r="P896" s="305"/>
      <c r="Q896" s="305"/>
      <c r="R896" s="305"/>
    </row>
    <row r="897" spans="1:18" s="10" customFormat="1" x14ac:dyDescent="0.3">
      <c r="B897" s="32"/>
      <c r="C897" s="10" t="s">
        <v>395</v>
      </c>
      <c r="D897" s="1" t="s">
        <v>25</v>
      </c>
      <c r="E897" s="220">
        <v>3</v>
      </c>
      <c r="F897" s="378"/>
      <c r="G897" s="152"/>
      <c r="H897" s="378">
        <f t="shared" si="78"/>
        <v>0</v>
      </c>
      <c r="J897" s="305"/>
      <c r="K897" s="315"/>
      <c r="L897" s="305"/>
      <c r="M897" s="305"/>
      <c r="N897" s="305"/>
      <c r="O897" s="305"/>
      <c r="P897" s="305"/>
      <c r="Q897" s="305"/>
      <c r="R897" s="305"/>
    </row>
    <row r="898" spans="1:18" s="10" customFormat="1" x14ac:dyDescent="0.3">
      <c r="B898" s="32"/>
      <c r="D898" s="1"/>
      <c r="E898" s="220"/>
      <c r="F898" s="152"/>
      <c r="G898" s="152"/>
      <c r="H898" s="152"/>
      <c r="J898" s="305"/>
      <c r="K898" s="315"/>
      <c r="L898" s="305"/>
      <c r="M898" s="305"/>
      <c r="N898" s="305"/>
      <c r="O898" s="305"/>
      <c r="P898" s="305"/>
      <c r="Q898" s="305"/>
      <c r="R898" s="305"/>
    </row>
    <row r="899" spans="1:18" s="10" customFormat="1" x14ac:dyDescent="0.3">
      <c r="B899" s="134" t="s">
        <v>511</v>
      </c>
      <c r="C899" s="12" t="s">
        <v>378</v>
      </c>
      <c r="D899" s="27"/>
      <c r="E899" s="142"/>
      <c r="F899" s="31"/>
      <c r="G899" s="31"/>
      <c r="H899" s="45">
        <f t="shared" ref="H899:H900" si="79">F899*E899</f>
        <v>0</v>
      </c>
      <c r="J899" s="305"/>
      <c r="K899" s="305"/>
      <c r="L899" s="305"/>
      <c r="M899" s="305"/>
      <c r="N899" s="305"/>
      <c r="O899" s="305"/>
      <c r="P899" s="305"/>
      <c r="Q899" s="305"/>
      <c r="R899" s="305"/>
    </row>
    <row r="900" spans="1:18" s="10" customFormat="1" x14ac:dyDescent="0.3">
      <c r="B900" s="155"/>
      <c r="C900" s="12" t="s">
        <v>401</v>
      </c>
      <c r="D900" s="27" t="s">
        <v>25</v>
      </c>
      <c r="E900" s="142">
        <v>5</v>
      </c>
      <c r="F900" s="380"/>
      <c r="G900" s="141"/>
      <c r="H900" s="81">
        <f t="shared" si="79"/>
        <v>0</v>
      </c>
      <c r="J900" s="305"/>
      <c r="K900" s="305"/>
      <c r="L900" s="305"/>
      <c r="M900" s="305"/>
      <c r="N900" s="305"/>
      <c r="O900" s="305"/>
      <c r="P900" s="305"/>
      <c r="Q900" s="305"/>
      <c r="R900" s="305"/>
    </row>
    <row r="901" spans="1:18" s="10" customFormat="1" x14ac:dyDescent="0.3">
      <c r="B901" s="123"/>
      <c r="C901" s="17"/>
      <c r="D901" s="211"/>
      <c r="E901" s="1"/>
      <c r="F901" s="212"/>
      <c r="G901" s="212"/>
      <c r="H901" s="232">
        <f t="shared" ref="H901:H905" si="80">E901*F901</f>
        <v>0</v>
      </c>
      <c r="J901" s="305"/>
      <c r="K901" s="305"/>
      <c r="L901" s="305"/>
      <c r="M901" s="305"/>
      <c r="N901" s="305"/>
      <c r="O901" s="305"/>
      <c r="P901" s="305"/>
      <c r="Q901" s="305"/>
      <c r="R901" s="305"/>
    </row>
    <row r="902" spans="1:18" s="10" customFormat="1" ht="33" x14ac:dyDescent="0.3">
      <c r="A902" s="148"/>
      <c r="B902" s="134" t="s">
        <v>512</v>
      </c>
      <c r="C902" s="12" t="s">
        <v>2</v>
      </c>
      <c r="D902" s="12"/>
      <c r="E902" s="267"/>
      <c r="F902" s="384"/>
      <c r="G902" s="141"/>
      <c r="H902" s="72">
        <f t="shared" si="80"/>
        <v>0</v>
      </c>
      <c r="J902" s="305"/>
      <c r="K902" s="305"/>
      <c r="L902" s="305"/>
      <c r="M902" s="305"/>
      <c r="N902" s="305"/>
      <c r="O902" s="305"/>
      <c r="P902" s="305"/>
      <c r="Q902" s="305"/>
      <c r="R902" s="305"/>
    </row>
    <row r="903" spans="1:18" s="10" customFormat="1" x14ac:dyDescent="0.3">
      <c r="A903"/>
      <c r="B903" s="214"/>
      <c r="C903" s="12" t="s">
        <v>381</v>
      </c>
      <c r="D903" s="12" t="s">
        <v>25</v>
      </c>
      <c r="E903" s="14">
        <v>80</v>
      </c>
      <c r="F903" s="385"/>
      <c r="G903" s="141"/>
      <c r="H903" s="385">
        <f t="shared" si="80"/>
        <v>0</v>
      </c>
      <c r="J903" s="305"/>
      <c r="K903" s="305"/>
      <c r="L903" s="305"/>
      <c r="M903" s="305"/>
      <c r="N903" s="305"/>
      <c r="O903" s="305"/>
      <c r="P903" s="305"/>
      <c r="Q903" s="305"/>
      <c r="R903" s="305"/>
    </row>
    <row r="904" spans="1:18" s="10" customFormat="1" x14ac:dyDescent="0.3">
      <c r="B904" s="214"/>
      <c r="C904" s="12" t="s">
        <v>382</v>
      </c>
      <c r="D904" s="12" t="s">
        <v>25</v>
      </c>
      <c r="E904" s="14">
        <v>80</v>
      </c>
      <c r="F904" s="385"/>
      <c r="G904" s="141"/>
      <c r="H904" s="385">
        <f t="shared" si="80"/>
        <v>0</v>
      </c>
      <c r="J904" s="305"/>
      <c r="K904" s="305"/>
      <c r="L904" s="305"/>
      <c r="M904" s="305"/>
      <c r="N904" s="305"/>
      <c r="O904" s="305"/>
      <c r="P904" s="305"/>
      <c r="Q904" s="305"/>
      <c r="R904" s="305"/>
    </row>
    <row r="905" spans="1:18" s="10" customFormat="1" x14ac:dyDescent="0.3">
      <c r="B905" s="214"/>
      <c r="C905" s="12" t="s">
        <v>390</v>
      </c>
      <c r="D905" s="12" t="s">
        <v>25</v>
      </c>
      <c r="E905" s="14">
        <v>10</v>
      </c>
      <c r="F905" s="385"/>
      <c r="G905" s="141"/>
      <c r="H905" s="385">
        <f t="shared" si="80"/>
        <v>0</v>
      </c>
      <c r="J905" s="305"/>
      <c r="K905" s="305"/>
      <c r="L905" s="305"/>
      <c r="M905" s="305"/>
      <c r="N905" s="305"/>
      <c r="O905" s="305"/>
      <c r="P905" s="305"/>
      <c r="Q905" s="305"/>
      <c r="R905" s="305"/>
    </row>
    <row r="906" spans="1:18" s="10" customFormat="1" x14ac:dyDescent="0.3">
      <c r="B906" s="214"/>
      <c r="C906" s="12"/>
      <c r="D906" s="12"/>
      <c r="E906" s="14"/>
      <c r="F906" s="31"/>
      <c r="G906" s="141"/>
      <c r="H906" s="31"/>
      <c r="J906" s="305"/>
      <c r="K906" s="305"/>
      <c r="L906" s="305"/>
      <c r="M906" s="305"/>
      <c r="N906" s="305"/>
      <c r="O906" s="305"/>
      <c r="P906" s="305"/>
      <c r="Q906" s="305"/>
      <c r="R906" s="305"/>
    </row>
    <row r="907" spans="1:18" s="10" customFormat="1" ht="33" x14ac:dyDescent="0.3">
      <c r="B907" s="134" t="s">
        <v>746</v>
      </c>
      <c r="C907" s="173" t="s">
        <v>740</v>
      </c>
      <c r="D907" s="27"/>
      <c r="E907" s="18"/>
      <c r="F907" s="72"/>
      <c r="G907" s="141"/>
      <c r="H907" s="72"/>
      <c r="J907" s="305"/>
      <c r="K907" s="305"/>
      <c r="L907" s="305"/>
      <c r="M907" s="305"/>
      <c r="N907" s="305"/>
      <c r="O907" s="305"/>
      <c r="P907" s="305"/>
      <c r="Q907" s="305"/>
      <c r="R907" s="305"/>
    </row>
    <row r="908" spans="1:18" s="10" customFormat="1" x14ac:dyDescent="0.3">
      <c r="B908" s="214"/>
      <c r="C908" s="29"/>
      <c r="D908" s="182" t="s">
        <v>25</v>
      </c>
      <c r="E908" s="142">
        <v>5</v>
      </c>
      <c r="F908" s="81"/>
      <c r="G908" s="141">
        <v>100</v>
      </c>
      <c r="H908" s="81">
        <f>F908*E908</f>
        <v>0</v>
      </c>
      <c r="J908" s="305"/>
      <c r="K908" s="305"/>
      <c r="L908" s="305"/>
      <c r="M908" s="305"/>
      <c r="N908" s="305"/>
      <c r="O908" s="305"/>
      <c r="P908" s="305"/>
      <c r="Q908" s="305"/>
      <c r="R908" s="305"/>
    </row>
    <row r="909" spans="1:18" s="10" customFormat="1" x14ac:dyDescent="0.3">
      <c r="B909" s="214"/>
      <c r="C909" s="12"/>
      <c r="D909" s="6"/>
      <c r="E909" s="1"/>
      <c r="F909" s="152"/>
      <c r="G909" s="215"/>
      <c r="H909" s="152"/>
      <c r="J909" s="305"/>
      <c r="K909" s="305"/>
      <c r="L909" s="305"/>
      <c r="M909" s="305"/>
      <c r="N909" s="305"/>
      <c r="O909" s="305"/>
      <c r="P909" s="305"/>
      <c r="Q909" s="305"/>
      <c r="R909" s="305"/>
    </row>
    <row r="910" spans="1:18" s="10" customFormat="1" ht="17.25" thickBot="1" x14ac:dyDescent="0.35">
      <c r="B910" s="155"/>
      <c r="C910" s="12"/>
      <c r="D910" s="27"/>
      <c r="E910" s="18"/>
      <c r="F910" s="381"/>
      <c r="G910" s="141"/>
      <c r="H910" s="72"/>
      <c r="J910" s="305"/>
      <c r="K910" s="315"/>
      <c r="L910" s="305"/>
      <c r="M910" s="305"/>
      <c r="N910" s="305"/>
      <c r="O910" s="305"/>
      <c r="P910" s="305"/>
      <c r="Q910" s="305"/>
      <c r="R910" s="305"/>
    </row>
    <row r="911" spans="1:18" s="10" customFormat="1" ht="17.25" thickBot="1" x14ac:dyDescent="0.35">
      <c r="B911" s="134" t="s">
        <v>513</v>
      </c>
      <c r="C911" s="221" t="s">
        <v>408</v>
      </c>
      <c r="D911" s="1"/>
      <c r="E911" s="222"/>
      <c r="F911" s="152"/>
      <c r="G911" s="152"/>
      <c r="H911" s="152">
        <f>E911*F911</f>
        <v>0</v>
      </c>
      <c r="J911" s="305"/>
      <c r="K911" s="325"/>
      <c r="L911" s="305"/>
      <c r="M911" s="305"/>
      <c r="N911" s="305"/>
      <c r="O911" s="305"/>
      <c r="P911" s="305"/>
      <c r="Q911" s="305"/>
      <c r="R911" s="305"/>
    </row>
    <row r="912" spans="1:18" s="10" customFormat="1" x14ac:dyDescent="0.3">
      <c r="B912" s="7"/>
      <c r="C912" s="33"/>
      <c r="D912" s="1"/>
      <c r="E912" s="222"/>
      <c r="F912" s="152"/>
      <c r="G912" s="152"/>
      <c r="H912" s="152"/>
      <c r="J912" s="305"/>
      <c r="K912" s="305"/>
      <c r="L912" s="305"/>
      <c r="M912" s="305"/>
      <c r="N912" s="305"/>
      <c r="O912" s="305"/>
      <c r="P912" s="305"/>
      <c r="Q912" s="305"/>
      <c r="R912" s="305"/>
    </row>
    <row r="913" spans="2:18" s="10" customFormat="1" ht="33" x14ac:dyDescent="0.3">
      <c r="B913" s="134" t="s">
        <v>514</v>
      </c>
      <c r="C913" s="17" t="s">
        <v>859</v>
      </c>
      <c r="D913" s="211"/>
      <c r="E913" s="223"/>
      <c r="F913" s="212"/>
      <c r="G913" s="212"/>
      <c r="H913" s="232">
        <f>E913*F913</f>
        <v>0</v>
      </c>
      <c r="J913" s="305"/>
      <c r="K913" s="305"/>
      <c r="L913" s="305"/>
      <c r="M913" s="305"/>
      <c r="N913" s="305"/>
      <c r="O913" s="305"/>
      <c r="P913" s="305"/>
      <c r="Q913" s="305"/>
      <c r="R913" s="305"/>
    </row>
    <row r="914" spans="2:18" s="10" customFormat="1" x14ac:dyDescent="0.3">
      <c r="B914" s="34"/>
      <c r="C914" s="17" t="s">
        <v>409</v>
      </c>
      <c r="D914" s="213" t="s">
        <v>25</v>
      </c>
      <c r="E914" s="1">
        <v>4</v>
      </c>
      <c r="F914" s="378"/>
      <c r="G914" s="212"/>
      <c r="H914" s="378">
        <f>E914*F914</f>
        <v>0</v>
      </c>
      <c r="J914" s="305"/>
      <c r="K914" s="305"/>
      <c r="L914" s="305"/>
      <c r="M914" s="305"/>
      <c r="N914" s="305"/>
      <c r="O914" s="305"/>
      <c r="P914" s="305"/>
      <c r="Q914" s="305"/>
      <c r="R914" s="305"/>
    </row>
    <row r="915" spans="2:18" s="10" customFormat="1" x14ac:dyDescent="0.3">
      <c r="B915" s="34"/>
      <c r="C915" s="17"/>
      <c r="D915" s="211"/>
      <c r="E915" s="1"/>
      <c r="F915" s="212"/>
      <c r="G915" s="212"/>
      <c r="H915" s="232">
        <f>E915*F915</f>
        <v>0</v>
      </c>
      <c r="J915" s="305"/>
      <c r="K915" s="305"/>
      <c r="L915" s="305"/>
      <c r="M915" s="305"/>
      <c r="N915" s="305"/>
      <c r="O915" s="305"/>
      <c r="P915" s="305"/>
      <c r="Q915" s="305"/>
      <c r="R915" s="305"/>
    </row>
    <row r="916" spans="2:18" s="10" customFormat="1" x14ac:dyDescent="0.3">
      <c r="B916" s="134" t="s">
        <v>515</v>
      </c>
      <c r="C916" s="17" t="s">
        <v>402</v>
      </c>
      <c r="D916" s="211"/>
      <c r="E916" s="1"/>
      <c r="F916" s="212"/>
      <c r="G916" s="212"/>
      <c r="H916" s="232">
        <f>E916*F916</f>
        <v>0</v>
      </c>
      <c r="J916" s="305"/>
      <c r="K916" s="305"/>
      <c r="L916" s="305"/>
      <c r="M916" s="305"/>
      <c r="N916" s="305"/>
      <c r="O916" s="305"/>
      <c r="P916" s="305"/>
      <c r="Q916" s="305"/>
      <c r="R916" s="305"/>
    </row>
    <row r="917" spans="2:18" s="10" customFormat="1" x14ac:dyDescent="0.3">
      <c r="B917" s="34"/>
      <c r="C917" s="17" t="s">
        <v>410</v>
      </c>
      <c r="D917" s="213" t="s">
        <v>25</v>
      </c>
      <c r="E917" s="1">
        <v>8</v>
      </c>
      <c r="F917" s="378"/>
      <c r="G917" s="212"/>
      <c r="H917" s="378">
        <f>E917*F917</f>
        <v>0</v>
      </c>
      <c r="J917" s="305"/>
      <c r="K917" s="305"/>
      <c r="L917" s="305"/>
      <c r="M917" s="305"/>
      <c r="N917" s="305"/>
      <c r="O917" s="305"/>
      <c r="P917" s="305"/>
      <c r="Q917" s="305"/>
      <c r="R917" s="305"/>
    </row>
    <row r="918" spans="2:18" s="10" customFormat="1" x14ac:dyDescent="0.3">
      <c r="B918" s="34"/>
      <c r="C918" s="17"/>
      <c r="D918" s="211"/>
      <c r="E918" s="1"/>
      <c r="F918" s="152"/>
      <c r="G918" s="212"/>
      <c r="H918" s="152"/>
      <c r="J918" s="305"/>
      <c r="K918" s="305"/>
      <c r="L918" s="305"/>
      <c r="M918" s="305"/>
      <c r="N918" s="305"/>
      <c r="O918" s="305"/>
      <c r="P918" s="305"/>
      <c r="Q918" s="305"/>
      <c r="R918" s="305"/>
    </row>
    <row r="919" spans="2:18" s="10" customFormat="1" x14ac:dyDescent="0.3">
      <c r="B919" s="134" t="s">
        <v>516</v>
      </c>
      <c r="C919" s="17" t="s">
        <v>398</v>
      </c>
      <c r="D919" s="211"/>
      <c r="E919" s="1"/>
      <c r="F919" s="212"/>
      <c r="G919" s="212"/>
      <c r="H919" s="232">
        <f>E919*F919</f>
        <v>0</v>
      </c>
      <c r="J919" s="305"/>
      <c r="K919" s="305"/>
      <c r="L919" s="305"/>
      <c r="M919" s="305"/>
      <c r="N919" s="305"/>
      <c r="O919" s="305"/>
      <c r="P919" s="305"/>
      <c r="Q919" s="305"/>
      <c r="R919" s="305"/>
    </row>
    <row r="920" spans="2:18" s="10" customFormat="1" x14ac:dyDescent="0.3">
      <c r="B920" s="34"/>
      <c r="C920" s="17" t="s">
        <v>814</v>
      </c>
      <c r="D920" s="213" t="s">
        <v>25</v>
      </c>
      <c r="E920" s="1">
        <v>12</v>
      </c>
      <c r="F920" s="378"/>
      <c r="G920" s="212"/>
      <c r="H920" s="378">
        <f>E920*F920</f>
        <v>0</v>
      </c>
      <c r="J920" s="305"/>
      <c r="K920" s="315"/>
      <c r="L920" s="305"/>
      <c r="M920" s="305"/>
      <c r="N920" s="305"/>
      <c r="O920" s="305"/>
      <c r="P920" s="305"/>
      <c r="Q920" s="305"/>
      <c r="R920" s="305"/>
    </row>
    <row r="921" spans="2:18" s="10" customFormat="1" x14ac:dyDescent="0.3">
      <c r="B921" s="34"/>
      <c r="C921" s="17"/>
      <c r="D921" s="213"/>
      <c r="E921" s="1"/>
      <c r="F921" s="152"/>
      <c r="G921" s="212"/>
      <c r="H921" s="152"/>
      <c r="J921" s="305"/>
      <c r="K921" s="315"/>
      <c r="L921" s="305"/>
      <c r="M921" s="305"/>
      <c r="N921" s="305"/>
      <c r="O921" s="305"/>
      <c r="P921" s="305"/>
      <c r="Q921" s="305"/>
      <c r="R921" s="305"/>
    </row>
    <row r="922" spans="2:18" s="10" customFormat="1" ht="99" customHeight="1" x14ac:dyDescent="0.3">
      <c r="B922" s="155" t="s">
        <v>517</v>
      </c>
      <c r="C922" s="44" t="s">
        <v>253</v>
      </c>
      <c r="D922" s="27"/>
      <c r="E922" s="140"/>
      <c r="F922" s="72"/>
      <c r="G922" s="141"/>
      <c r="H922" s="72"/>
      <c r="J922" s="305"/>
      <c r="K922" s="315"/>
      <c r="L922" s="305"/>
      <c r="M922" s="305"/>
      <c r="N922" s="305"/>
      <c r="O922" s="305"/>
      <c r="P922" s="305"/>
      <c r="Q922" s="305"/>
      <c r="R922" s="305"/>
    </row>
    <row r="923" spans="2:18" s="10" customFormat="1" x14ac:dyDescent="0.3">
      <c r="B923" s="155"/>
      <c r="C923" s="29"/>
      <c r="D923" s="27" t="s">
        <v>25</v>
      </c>
      <c r="E923" s="140">
        <v>12</v>
      </c>
      <c r="F923" s="81"/>
      <c r="G923" s="141">
        <v>100</v>
      </c>
      <c r="H923" s="81">
        <f>F923*E923</f>
        <v>0</v>
      </c>
      <c r="J923" s="305"/>
      <c r="K923" s="315"/>
      <c r="L923" s="305"/>
      <c r="M923" s="305"/>
      <c r="N923" s="305"/>
      <c r="O923" s="305"/>
      <c r="P923" s="305"/>
      <c r="Q923" s="305"/>
      <c r="R923" s="305"/>
    </row>
    <row r="924" spans="2:18" s="10" customFormat="1" x14ac:dyDescent="0.3">
      <c r="B924" s="155"/>
      <c r="C924" s="29"/>
      <c r="D924" s="27"/>
      <c r="E924" s="140"/>
      <c r="F924" s="72"/>
      <c r="G924" s="141"/>
      <c r="H924" s="72"/>
      <c r="J924" s="305"/>
      <c r="K924" s="315"/>
      <c r="L924" s="305"/>
      <c r="M924" s="305"/>
      <c r="N924" s="305"/>
      <c r="O924" s="305"/>
      <c r="P924" s="305"/>
      <c r="Q924" s="305"/>
      <c r="R924" s="305"/>
    </row>
    <row r="925" spans="2:18" s="10" customFormat="1" x14ac:dyDescent="0.3">
      <c r="B925" s="154" t="s">
        <v>518</v>
      </c>
      <c r="C925" s="29" t="s">
        <v>252</v>
      </c>
      <c r="D925" s="27"/>
      <c r="E925" s="140"/>
      <c r="F925" s="72"/>
      <c r="G925" s="141"/>
      <c r="H925" s="72">
        <f t="shared" ref="H925" si="81">F925*E925</f>
        <v>0</v>
      </c>
      <c r="J925" s="305"/>
      <c r="K925" s="315"/>
      <c r="L925" s="305"/>
      <c r="M925" s="305"/>
      <c r="N925" s="305"/>
      <c r="O925" s="305"/>
      <c r="P925" s="305"/>
      <c r="Q925" s="305"/>
      <c r="R925" s="305"/>
    </row>
    <row r="926" spans="2:18" s="10" customFormat="1" x14ac:dyDescent="0.3">
      <c r="B926" s="155"/>
      <c r="C926" s="29"/>
      <c r="D926" s="27" t="s">
        <v>25</v>
      </c>
      <c r="E926" s="140">
        <v>12</v>
      </c>
      <c r="F926" s="81"/>
      <c r="G926" s="141">
        <v>100</v>
      </c>
      <c r="H926" s="81">
        <f>F926*E926</f>
        <v>0</v>
      </c>
      <c r="J926" s="305"/>
      <c r="K926" s="315"/>
      <c r="L926" s="305"/>
      <c r="M926" s="305"/>
      <c r="N926" s="305"/>
      <c r="O926" s="305"/>
      <c r="P926" s="305"/>
      <c r="Q926" s="305"/>
      <c r="R926" s="305"/>
    </row>
    <row r="927" spans="2:18" s="10" customFormat="1" x14ac:dyDescent="0.3">
      <c r="B927" s="34"/>
      <c r="C927" s="17"/>
      <c r="D927" s="213"/>
      <c r="E927" s="222"/>
      <c r="F927" s="152"/>
      <c r="G927" s="212"/>
      <c r="H927" s="152"/>
      <c r="J927" s="305"/>
      <c r="K927" s="315"/>
      <c r="L927" s="305"/>
      <c r="M927" s="305"/>
      <c r="N927" s="305"/>
      <c r="O927" s="305"/>
      <c r="P927" s="305"/>
      <c r="Q927" s="305"/>
      <c r="R927" s="305"/>
    </row>
    <row r="928" spans="2:18" s="10" customFormat="1" ht="49.5" x14ac:dyDescent="0.3">
      <c r="B928" s="154" t="s">
        <v>519</v>
      </c>
      <c r="C928" s="29" t="s">
        <v>404</v>
      </c>
      <c r="D928" s="27"/>
      <c r="E928" s="140"/>
      <c r="F928" s="72"/>
      <c r="G928" s="141"/>
      <c r="H928" s="72">
        <f t="shared" ref="H928" si="82">F928*E928</f>
        <v>0</v>
      </c>
      <c r="J928" s="305"/>
      <c r="K928" s="315"/>
      <c r="L928" s="305"/>
      <c r="M928" s="305"/>
      <c r="N928" s="305"/>
      <c r="O928" s="305"/>
      <c r="P928" s="305"/>
      <c r="Q928" s="305"/>
      <c r="R928" s="305"/>
    </row>
    <row r="929" spans="2:18" s="10" customFormat="1" x14ac:dyDescent="0.3">
      <c r="B929" s="155"/>
      <c r="C929" s="29" t="s">
        <v>411</v>
      </c>
      <c r="D929" s="27" t="s">
        <v>25</v>
      </c>
      <c r="E929" s="140">
        <v>1</v>
      </c>
      <c r="F929" s="81"/>
      <c r="G929" s="141">
        <v>100</v>
      </c>
      <c r="H929" s="81">
        <f>F929*E929</f>
        <v>0</v>
      </c>
      <c r="J929" s="305"/>
      <c r="K929" s="315"/>
      <c r="L929" s="305"/>
      <c r="M929" s="305"/>
      <c r="N929" s="305"/>
      <c r="O929" s="305"/>
      <c r="P929" s="305"/>
      <c r="Q929" s="305"/>
      <c r="R929" s="305"/>
    </row>
    <row r="930" spans="2:18" s="10" customFormat="1" x14ac:dyDescent="0.3">
      <c r="B930" s="155"/>
      <c r="C930" s="29"/>
      <c r="D930" s="27"/>
      <c r="E930" s="140"/>
      <c r="F930" s="72"/>
      <c r="G930" s="141"/>
      <c r="H930" s="72"/>
      <c r="J930" s="305"/>
      <c r="K930" s="315"/>
      <c r="L930" s="305"/>
      <c r="M930" s="305"/>
      <c r="N930" s="305"/>
      <c r="O930" s="305"/>
      <c r="P930" s="305"/>
      <c r="Q930" s="305"/>
      <c r="R930" s="305"/>
    </row>
    <row r="931" spans="2:18" s="10" customFormat="1" x14ac:dyDescent="0.3">
      <c r="B931" s="134" t="s">
        <v>520</v>
      </c>
      <c r="C931" s="12" t="s">
        <v>378</v>
      </c>
      <c r="D931" s="27"/>
      <c r="E931" s="140"/>
      <c r="F931" s="31"/>
      <c r="G931" s="31"/>
      <c r="H931" s="45">
        <f t="shared" ref="H931:H932" si="83">F931*E931</f>
        <v>0</v>
      </c>
      <c r="J931" s="305"/>
      <c r="K931" s="315"/>
      <c r="L931" s="305"/>
      <c r="M931" s="305"/>
      <c r="N931" s="305"/>
      <c r="O931" s="305"/>
      <c r="P931" s="305"/>
      <c r="Q931" s="305"/>
      <c r="R931" s="305"/>
    </row>
    <row r="932" spans="2:18" s="10" customFormat="1" x14ac:dyDescent="0.3">
      <c r="B932" s="155"/>
      <c r="C932" s="12" t="s">
        <v>412</v>
      </c>
      <c r="D932" s="27" t="s">
        <v>25</v>
      </c>
      <c r="E932" s="140">
        <v>2</v>
      </c>
      <c r="F932" s="380"/>
      <c r="G932" s="141"/>
      <c r="H932" s="81">
        <f t="shared" si="83"/>
        <v>0</v>
      </c>
      <c r="J932" s="305"/>
      <c r="K932" s="315"/>
      <c r="L932" s="305"/>
      <c r="M932" s="305"/>
      <c r="N932" s="305"/>
      <c r="O932" s="305"/>
      <c r="P932" s="305"/>
      <c r="Q932" s="305"/>
      <c r="R932" s="305"/>
    </row>
    <row r="933" spans="2:18" s="10" customFormat="1" x14ac:dyDescent="0.3">
      <c r="B933" s="155"/>
      <c r="C933" s="29"/>
      <c r="D933" s="27"/>
      <c r="E933" s="140"/>
      <c r="F933" s="72"/>
      <c r="G933" s="141"/>
      <c r="H933" s="72"/>
      <c r="J933" s="305"/>
      <c r="K933" s="305"/>
      <c r="L933" s="305"/>
      <c r="M933" s="305"/>
      <c r="N933" s="305"/>
      <c r="O933" s="305"/>
      <c r="P933" s="305"/>
      <c r="Q933" s="305"/>
      <c r="R933" s="305"/>
    </row>
    <row r="934" spans="2:18" s="10" customFormat="1" x14ac:dyDescent="0.3">
      <c r="B934" s="134" t="s">
        <v>521</v>
      </c>
      <c r="C934" s="29" t="s">
        <v>248</v>
      </c>
      <c r="D934" s="27"/>
      <c r="E934" s="140"/>
      <c r="F934" s="31"/>
      <c r="G934" s="31"/>
      <c r="H934" s="45">
        <f t="shared" ref="H934:H935" si="84">F934*E934</f>
        <v>0</v>
      </c>
      <c r="J934" s="305"/>
      <c r="K934" s="305"/>
      <c r="L934" s="305"/>
      <c r="M934" s="305"/>
      <c r="N934" s="305"/>
      <c r="O934" s="305"/>
      <c r="P934" s="305"/>
      <c r="Q934" s="305"/>
      <c r="R934" s="305"/>
    </row>
    <row r="935" spans="2:18" s="10" customFormat="1" x14ac:dyDescent="0.3">
      <c r="B935" s="155"/>
      <c r="C935" s="29" t="s">
        <v>860</v>
      </c>
      <c r="D935" s="27" t="s">
        <v>25</v>
      </c>
      <c r="E935" s="140">
        <v>12</v>
      </c>
      <c r="F935" s="380"/>
      <c r="G935" s="141"/>
      <c r="H935" s="81">
        <f t="shared" si="84"/>
        <v>0</v>
      </c>
      <c r="J935" s="305"/>
      <c r="K935" s="305"/>
      <c r="L935" s="305"/>
      <c r="M935" s="305"/>
      <c r="N935" s="305"/>
      <c r="O935" s="305"/>
      <c r="P935" s="305"/>
      <c r="Q935" s="305"/>
      <c r="R935" s="305"/>
    </row>
    <row r="936" spans="2:18" s="10" customFormat="1" x14ac:dyDescent="0.3">
      <c r="B936" s="155"/>
      <c r="C936" s="29"/>
      <c r="D936" s="27"/>
      <c r="E936" s="140"/>
      <c r="F936" s="381"/>
      <c r="G936" s="141"/>
      <c r="H936" s="72"/>
      <c r="J936" s="305"/>
      <c r="K936" s="305"/>
      <c r="L936" s="305"/>
      <c r="M936" s="305"/>
      <c r="N936" s="305"/>
      <c r="O936" s="305"/>
      <c r="P936" s="305"/>
      <c r="Q936" s="305"/>
      <c r="R936" s="305"/>
    </row>
    <row r="937" spans="2:18" s="10" customFormat="1" x14ac:dyDescent="0.3">
      <c r="B937" s="134" t="s">
        <v>522</v>
      </c>
      <c r="C937" s="12" t="s">
        <v>376</v>
      </c>
      <c r="D937" s="27"/>
      <c r="E937" s="140"/>
      <c r="F937" s="31"/>
      <c r="G937" s="31"/>
      <c r="H937" s="45">
        <f t="shared" ref="H937:H938" si="85">F937*E937</f>
        <v>0</v>
      </c>
      <c r="J937" s="305"/>
      <c r="K937" s="305"/>
      <c r="L937" s="305"/>
      <c r="M937" s="305"/>
      <c r="N937" s="305"/>
      <c r="O937" s="305"/>
      <c r="P937" s="305"/>
      <c r="Q937" s="305"/>
      <c r="R937" s="305"/>
    </row>
    <row r="938" spans="2:18" s="10" customFormat="1" x14ac:dyDescent="0.3">
      <c r="B938" s="155"/>
      <c r="C938" s="12" t="s">
        <v>368</v>
      </c>
      <c r="D938" s="27" t="s">
        <v>25</v>
      </c>
      <c r="E938" s="140">
        <v>12</v>
      </c>
      <c r="F938" s="380"/>
      <c r="G938" s="141"/>
      <c r="H938" s="81">
        <f t="shared" si="85"/>
        <v>0</v>
      </c>
      <c r="J938" s="305"/>
      <c r="K938" s="305"/>
      <c r="L938" s="305"/>
      <c r="M938" s="305"/>
      <c r="N938" s="305"/>
      <c r="O938" s="305"/>
      <c r="P938" s="305"/>
      <c r="Q938" s="305"/>
      <c r="R938" s="305"/>
    </row>
    <row r="939" spans="2:18" s="10" customFormat="1" x14ac:dyDescent="0.3">
      <c r="B939" s="155"/>
      <c r="C939" s="12"/>
      <c r="D939" s="27"/>
      <c r="E939" s="18"/>
      <c r="F939" s="381"/>
      <c r="G939" s="141"/>
      <c r="H939" s="72"/>
      <c r="J939" s="305"/>
      <c r="K939" s="305"/>
      <c r="L939" s="305"/>
      <c r="M939" s="305"/>
      <c r="N939" s="305"/>
      <c r="O939" s="305"/>
      <c r="P939" s="305"/>
      <c r="Q939" s="305"/>
      <c r="R939" s="305"/>
    </row>
    <row r="940" spans="2:18" s="10" customFormat="1" x14ac:dyDescent="0.3">
      <c r="B940" s="134" t="s">
        <v>523</v>
      </c>
      <c r="C940" s="12" t="s">
        <v>249</v>
      </c>
      <c r="D940" s="27"/>
      <c r="E940" s="140"/>
      <c r="F940" s="31"/>
      <c r="G940" s="31"/>
      <c r="H940" s="45">
        <f t="shared" ref="H940:H941" si="86">F940*E940</f>
        <v>0</v>
      </c>
      <c r="J940" s="305"/>
      <c r="K940" s="315"/>
      <c r="L940" s="305"/>
      <c r="M940" s="305"/>
      <c r="N940" s="305"/>
      <c r="O940" s="305"/>
      <c r="P940" s="305"/>
      <c r="Q940" s="305"/>
      <c r="R940" s="305"/>
    </row>
    <row r="941" spans="2:18" s="10" customFormat="1" x14ac:dyDescent="0.3">
      <c r="B941" s="155"/>
      <c r="C941" s="12" t="s">
        <v>706</v>
      </c>
      <c r="D941" s="27" t="s">
        <v>25</v>
      </c>
      <c r="E941" s="140">
        <v>12</v>
      </c>
      <c r="F941" s="380"/>
      <c r="G941" s="141"/>
      <c r="H941" s="81">
        <f t="shared" si="86"/>
        <v>0</v>
      </c>
      <c r="J941" s="305"/>
      <c r="K941" s="315"/>
      <c r="L941" s="305"/>
      <c r="M941" s="305"/>
      <c r="N941" s="305"/>
      <c r="O941" s="305"/>
      <c r="P941" s="305"/>
      <c r="Q941" s="305"/>
      <c r="R941" s="305"/>
    </row>
    <row r="942" spans="2:18" s="10" customFormat="1" x14ac:dyDescent="0.3">
      <c r="B942" s="155"/>
      <c r="C942" s="12"/>
      <c r="D942" s="27"/>
      <c r="E942" s="18"/>
      <c r="F942" s="381"/>
      <c r="G942" s="141"/>
      <c r="H942" s="72"/>
      <c r="J942" s="305"/>
      <c r="K942" s="315"/>
      <c r="L942" s="305"/>
      <c r="M942" s="305"/>
      <c r="N942" s="305"/>
      <c r="O942" s="305"/>
      <c r="P942" s="305"/>
      <c r="Q942" s="305"/>
      <c r="R942" s="305"/>
    </row>
    <row r="943" spans="2:18" s="10" customFormat="1" ht="17.25" thickBot="1" x14ac:dyDescent="0.35">
      <c r="B943" s="155"/>
      <c r="C943" s="12"/>
      <c r="D943" s="27"/>
      <c r="E943" s="18"/>
      <c r="F943" s="381"/>
      <c r="G943" s="141"/>
      <c r="H943" s="72"/>
      <c r="J943" s="305"/>
      <c r="K943" s="305"/>
      <c r="L943" s="305"/>
      <c r="M943" s="305"/>
      <c r="N943" s="305"/>
      <c r="O943" s="305"/>
      <c r="P943" s="305"/>
      <c r="Q943" s="305"/>
      <c r="R943" s="305"/>
    </row>
    <row r="944" spans="2:18" s="10" customFormat="1" ht="17.25" thickBot="1" x14ac:dyDescent="0.35">
      <c r="B944" s="134" t="s">
        <v>524</v>
      </c>
      <c r="C944" s="221" t="s">
        <v>667</v>
      </c>
      <c r="D944" s="1"/>
      <c r="E944" s="222"/>
      <c r="F944" s="152"/>
      <c r="G944" s="152"/>
      <c r="H944" s="152">
        <f>E944*F944</f>
        <v>0</v>
      </c>
      <c r="J944" s="305"/>
      <c r="K944" s="335"/>
      <c r="L944" s="336"/>
      <c r="M944" s="336"/>
      <c r="N944" s="318"/>
      <c r="O944" s="318"/>
      <c r="P944" s="318"/>
      <c r="Q944" s="318"/>
      <c r="R944" s="305"/>
    </row>
    <row r="945" spans="2:18" s="10" customFormat="1" x14ac:dyDescent="0.3">
      <c r="B945" s="7"/>
      <c r="C945" s="33"/>
      <c r="D945" s="1"/>
      <c r="E945" s="222"/>
      <c r="F945" s="152"/>
      <c r="G945" s="152"/>
      <c r="H945" s="152"/>
      <c r="J945" s="305"/>
      <c r="K945" s="305"/>
      <c r="L945" s="305"/>
      <c r="M945" s="305"/>
      <c r="N945" s="305"/>
      <c r="O945" s="305"/>
      <c r="P945" s="305"/>
      <c r="Q945" s="305"/>
      <c r="R945" s="305"/>
    </row>
    <row r="946" spans="2:18" s="10" customFormat="1" ht="82.5" x14ac:dyDescent="0.3">
      <c r="B946" s="134" t="s">
        <v>525</v>
      </c>
      <c r="C946" s="17" t="s">
        <v>414</v>
      </c>
      <c r="D946" s="211"/>
      <c r="E946" s="223"/>
      <c r="F946" s="212"/>
      <c r="G946" s="212"/>
      <c r="H946" s="232">
        <f>E946*F946</f>
        <v>0</v>
      </c>
      <c r="J946" s="305"/>
      <c r="K946" s="305"/>
      <c r="L946" s="305"/>
      <c r="M946" s="305"/>
      <c r="N946" s="305"/>
      <c r="O946" s="305"/>
      <c r="P946" s="305"/>
      <c r="Q946" s="305"/>
      <c r="R946" s="305"/>
    </row>
    <row r="947" spans="2:18" s="10" customFormat="1" x14ac:dyDescent="0.3">
      <c r="B947" s="34"/>
      <c r="C947" s="17" t="s">
        <v>405</v>
      </c>
      <c r="D947" s="213" t="s">
        <v>25</v>
      </c>
      <c r="E947" s="1">
        <v>1</v>
      </c>
      <c r="F947" s="378"/>
      <c r="G947" s="212"/>
      <c r="H947" s="378">
        <f>E947*F947</f>
        <v>0</v>
      </c>
      <c r="J947" s="305"/>
      <c r="K947" s="305"/>
      <c r="L947" s="305"/>
      <c r="M947" s="305"/>
      <c r="N947" s="305"/>
      <c r="O947" s="305"/>
      <c r="P947" s="305"/>
      <c r="Q947" s="305"/>
      <c r="R947" s="305"/>
    </row>
    <row r="948" spans="2:18" s="10" customFormat="1" x14ac:dyDescent="0.3">
      <c r="B948" s="34"/>
      <c r="C948" s="17"/>
      <c r="D948" s="211"/>
      <c r="E948" s="1"/>
      <c r="F948" s="212"/>
      <c r="G948" s="212"/>
      <c r="H948" s="232">
        <f>E948*F948</f>
        <v>0</v>
      </c>
      <c r="J948" s="305"/>
      <c r="K948" s="305"/>
      <c r="L948" s="305"/>
      <c r="M948" s="305"/>
      <c r="N948" s="305"/>
      <c r="O948" s="305"/>
      <c r="P948" s="305"/>
      <c r="Q948" s="305"/>
      <c r="R948" s="305"/>
    </row>
    <row r="949" spans="2:18" s="10" customFormat="1" ht="89.25" customHeight="1" x14ac:dyDescent="0.3">
      <c r="B949" s="134" t="s">
        <v>526</v>
      </c>
      <c r="C949" s="17" t="s">
        <v>414</v>
      </c>
      <c r="D949" s="211"/>
      <c r="E949" s="223"/>
      <c r="F949" s="212"/>
      <c r="G949" s="212"/>
      <c r="H949" s="232">
        <f>E949*F949</f>
        <v>0</v>
      </c>
      <c r="J949" s="305"/>
      <c r="K949" s="305"/>
      <c r="L949" s="305"/>
      <c r="M949" s="305"/>
      <c r="N949" s="305"/>
      <c r="O949" s="305"/>
      <c r="P949" s="305"/>
      <c r="Q949" s="305"/>
      <c r="R949" s="305"/>
    </row>
    <row r="950" spans="2:18" s="10" customFormat="1" x14ac:dyDescent="0.3">
      <c r="B950" s="34"/>
      <c r="C950" s="17" t="s">
        <v>413</v>
      </c>
      <c r="D950" s="213" t="s">
        <v>25</v>
      </c>
      <c r="E950" s="1">
        <v>5</v>
      </c>
      <c r="F950" s="378"/>
      <c r="G950" s="212"/>
      <c r="H950" s="378">
        <f>E950*F950</f>
        <v>0</v>
      </c>
      <c r="J950" s="305"/>
      <c r="K950" s="315"/>
      <c r="L950" s="305"/>
      <c r="M950" s="305"/>
      <c r="N950" s="305"/>
      <c r="O950" s="305"/>
      <c r="P950" s="305"/>
      <c r="Q950" s="305"/>
      <c r="R950" s="305"/>
    </row>
    <row r="951" spans="2:18" s="10" customFormat="1" x14ac:dyDescent="0.3">
      <c r="B951" s="34"/>
      <c r="C951" s="17"/>
      <c r="D951" s="213"/>
      <c r="E951" s="1"/>
      <c r="F951" s="152"/>
      <c r="G951" s="212"/>
      <c r="H951" s="152"/>
      <c r="J951" s="305"/>
      <c r="K951" s="315"/>
      <c r="L951" s="305"/>
      <c r="M951" s="305"/>
      <c r="N951" s="305"/>
      <c r="O951" s="305"/>
      <c r="P951" s="305"/>
      <c r="Q951" s="305"/>
      <c r="R951" s="305"/>
    </row>
    <row r="952" spans="2:18" s="10" customFormat="1" x14ac:dyDescent="0.3">
      <c r="B952" s="134" t="s">
        <v>527</v>
      </c>
      <c r="C952" s="17" t="s">
        <v>415</v>
      </c>
      <c r="D952" s="211"/>
      <c r="E952" s="1"/>
      <c r="F952" s="212"/>
      <c r="G952" s="212"/>
      <c r="H952" s="232">
        <f>E952*F952</f>
        <v>0</v>
      </c>
      <c r="J952" s="305"/>
      <c r="K952" s="315"/>
      <c r="L952" s="305"/>
      <c r="M952" s="305"/>
      <c r="N952" s="305"/>
      <c r="O952" s="305"/>
      <c r="P952" s="305"/>
      <c r="Q952" s="305"/>
      <c r="R952" s="305"/>
    </row>
    <row r="953" spans="2:18" s="10" customFormat="1" x14ac:dyDescent="0.3">
      <c r="B953" s="34"/>
      <c r="C953" s="17" t="s">
        <v>369</v>
      </c>
      <c r="D953" s="213" t="s">
        <v>25</v>
      </c>
      <c r="E953" s="1">
        <v>6</v>
      </c>
      <c r="F953" s="378"/>
      <c r="G953" s="212"/>
      <c r="H953" s="378">
        <f>E953*F953</f>
        <v>0</v>
      </c>
      <c r="J953" s="305"/>
      <c r="K953" s="315"/>
      <c r="L953" s="305"/>
      <c r="M953" s="305"/>
      <c r="N953" s="305"/>
      <c r="O953" s="305"/>
      <c r="P953" s="305"/>
      <c r="Q953" s="305"/>
      <c r="R953" s="305"/>
    </row>
    <row r="954" spans="2:18" s="10" customFormat="1" x14ac:dyDescent="0.3">
      <c r="B954" s="34"/>
      <c r="C954" s="17"/>
      <c r="D954" s="211"/>
      <c r="E954" s="1"/>
      <c r="F954" s="152"/>
      <c r="G954" s="212"/>
      <c r="H954" s="152"/>
      <c r="J954" s="305"/>
      <c r="K954" s="315"/>
      <c r="L954" s="305"/>
      <c r="M954" s="305"/>
      <c r="N954" s="305"/>
      <c r="O954" s="305"/>
      <c r="P954" s="305"/>
      <c r="Q954" s="305"/>
      <c r="R954" s="305"/>
    </row>
    <row r="955" spans="2:18" s="10" customFormat="1" ht="33" x14ac:dyDescent="0.3">
      <c r="B955" s="134" t="s">
        <v>528</v>
      </c>
      <c r="C955" s="17" t="s">
        <v>416</v>
      </c>
      <c r="D955" s="211"/>
      <c r="E955" s="1"/>
      <c r="F955" s="212"/>
      <c r="G955" s="212"/>
      <c r="H955" s="232">
        <f>E955*F955</f>
        <v>0</v>
      </c>
      <c r="J955" s="305"/>
      <c r="K955" s="315"/>
      <c r="L955" s="305"/>
      <c r="M955" s="305"/>
      <c r="N955" s="305"/>
      <c r="O955" s="305"/>
      <c r="P955" s="305"/>
      <c r="Q955" s="305"/>
      <c r="R955" s="305"/>
    </row>
    <row r="956" spans="2:18" s="10" customFormat="1" x14ac:dyDescent="0.3">
      <c r="B956" s="34"/>
      <c r="C956" s="17" t="s">
        <v>814</v>
      </c>
      <c r="D956" s="213" t="s">
        <v>25</v>
      </c>
      <c r="E956" s="1">
        <v>6</v>
      </c>
      <c r="F956" s="378"/>
      <c r="G956" s="212"/>
      <c r="H956" s="378">
        <f>E956*F956</f>
        <v>0</v>
      </c>
      <c r="J956" s="305"/>
      <c r="K956" s="315"/>
      <c r="L956" s="305"/>
      <c r="M956" s="305"/>
      <c r="N956" s="305"/>
      <c r="O956" s="305"/>
      <c r="P956" s="305"/>
      <c r="Q956" s="305"/>
      <c r="R956" s="305"/>
    </row>
    <row r="957" spans="2:18" s="10" customFormat="1" x14ac:dyDescent="0.3">
      <c r="B957" s="34"/>
      <c r="C957" s="17"/>
      <c r="D957" s="213"/>
      <c r="E957" s="1"/>
      <c r="F957" s="152"/>
      <c r="G957" s="212"/>
      <c r="H957" s="152"/>
      <c r="J957" s="305"/>
      <c r="K957" s="315"/>
      <c r="L957" s="305"/>
      <c r="M957" s="305"/>
      <c r="N957" s="305"/>
      <c r="O957" s="305"/>
      <c r="P957" s="305"/>
      <c r="Q957" s="305"/>
      <c r="R957" s="305"/>
    </row>
    <row r="958" spans="2:18" s="10" customFormat="1" ht="99" customHeight="1" x14ac:dyDescent="0.3">
      <c r="B958" s="155" t="s">
        <v>529</v>
      </c>
      <c r="C958" s="44" t="s">
        <v>253</v>
      </c>
      <c r="D958" s="27"/>
      <c r="E958" s="140"/>
      <c r="F958" s="72"/>
      <c r="G958" s="141"/>
      <c r="H958" s="72"/>
      <c r="J958" s="305"/>
      <c r="K958" s="315"/>
      <c r="L958" s="305"/>
      <c r="M958" s="305"/>
      <c r="N958" s="305"/>
      <c r="O958" s="305"/>
      <c r="P958" s="305"/>
      <c r="Q958" s="305"/>
      <c r="R958" s="305"/>
    </row>
    <row r="959" spans="2:18" s="10" customFormat="1" x14ac:dyDescent="0.3">
      <c r="B959" s="155"/>
      <c r="C959" s="29"/>
      <c r="D959" s="27" t="s">
        <v>25</v>
      </c>
      <c r="E959" s="140">
        <v>6</v>
      </c>
      <c r="F959" s="81"/>
      <c r="G959" s="141">
        <v>100</v>
      </c>
      <c r="H959" s="81">
        <f>F959*E959</f>
        <v>0</v>
      </c>
      <c r="J959" s="305"/>
      <c r="K959" s="315"/>
      <c r="L959" s="305"/>
      <c r="M959" s="305"/>
      <c r="N959" s="305"/>
      <c r="O959" s="305"/>
      <c r="P959" s="305"/>
      <c r="Q959" s="305"/>
      <c r="R959" s="305"/>
    </row>
    <row r="960" spans="2:18" s="10" customFormat="1" x14ac:dyDescent="0.3">
      <c r="B960" s="155"/>
      <c r="C960" s="29"/>
      <c r="D960" s="27"/>
      <c r="E960" s="140"/>
      <c r="F960" s="72"/>
      <c r="G960" s="141"/>
      <c r="H960" s="72"/>
      <c r="J960" s="305"/>
      <c r="K960" s="315"/>
      <c r="L960" s="305"/>
      <c r="M960" s="305"/>
      <c r="N960" s="305"/>
      <c r="O960" s="305"/>
      <c r="P960" s="305"/>
      <c r="Q960" s="305"/>
      <c r="R960" s="305"/>
    </row>
    <row r="961" spans="2:18" s="10" customFormat="1" x14ac:dyDescent="0.3">
      <c r="B961" s="154" t="s">
        <v>530</v>
      </c>
      <c r="C961" s="29" t="s">
        <v>252</v>
      </c>
      <c r="D961" s="27"/>
      <c r="E961" s="140"/>
      <c r="F961" s="72"/>
      <c r="G961" s="141"/>
      <c r="H961" s="72">
        <f t="shared" ref="H961" si="87">F961*E961</f>
        <v>0</v>
      </c>
      <c r="J961" s="305"/>
      <c r="K961" s="305"/>
      <c r="L961" s="305"/>
      <c r="M961" s="305"/>
      <c r="N961" s="305"/>
      <c r="O961" s="305"/>
      <c r="P961" s="305"/>
      <c r="Q961" s="305"/>
      <c r="R961" s="305"/>
    </row>
    <row r="962" spans="2:18" s="10" customFormat="1" x14ac:dyDescent="0.3">
      <c r="B962" s="155"/>
      <c r="C962" s="29"/>
      <c r="D962" s="27" t="s">
        <v>25</v>
      </c>
      <c r="E962" s="140">
        <v>6</v>
      </c>
      <c r="F962" s="81"/>
      <c r="G962" s="141">
        <v>100</v>
      </c>
      <c r="H962" s="81">
        <f>F962*E962</f>
        <v>0</v>
      </c>
      <c r="J962" s="305"/>
      <c r="K962" s="305"/>
      <c r="L962" s="305"/>
      <c r="M962" s="305"/>
      <c r="N962" s="305"/>
      <c r="O962" s="305"/>
      <c r="P962" s="305"/>
      <c r="Q962" s="305"/>
      <c r="R962" s="305"/>
    </row>
    <row r="963" spans="2:18" s="10" customFormat="1" x14ac:dyDescent="0.3">
      <c r="B963" s="155"/>
      <c r="C963" s="29"/>
      <c r="D963" s="27"/>
      <c r="E963" s="140"/>
      <c r="F963" s="72"/>
      <c r="G963" s="141"/>
      <c r="H963" s="72"/>
      <c r="J963" s="305"/>
      <c r="K963" s="305"/>
      <c r="L963" s="305"/>
      <c r="M963" s="305"/>
      <c r="N963" s="305"/>
      <c r="O963" s="305"/>
      <c r="P963" s="305"/>
      <c r="Q963" s="305"/>
      <c r="R963" s="305"/>
    </row>
    <row r="964" spans="2:18" s="10" customFormat="1" x14ac:dyDescent="0.3">
      <c r="B964" s="154" t="s">
        <v>697</v>
      </c>
      <c r="C964" s="44" t="s">
        <v>707</v>
      </c>
      <c r="D964" s="173"/>
      <c r="E964" s="43"/>
      <c r="F964" s="257"/>
      <c r="G964" s="18"/>
      <c r="H964" s="72"/>
      <c r="J964" s="305"/>
      <c r="K964" s="305"/>
      <c r="L964" s="305"/>
      <c r="M964" s="305"/>
      <c r="N964" s="305"/>
      <c r="O964" s="305"/>
      <c r="P964" s="305"/>
      <c r="Q964" s="305"/>
      <c r="R964" s="305"/>
    </row>
    <row r="965" spans="2:18" s="10" customFormat="1" x14ac:dyDescent="0.3">
      <c r="B965" s="155"/>
      <c r="D965" s="182" t="s">
        <v>25</v>
      </c>
      <c r="E965" s="140">
        <v>6</v>
      </c>
      <c r="F965" s="81"/>
      <c r="G965" s="141">
        <v>100</v>
      </c>
      <c r="H965" s="81">
        <f>F965*E965</f>
        <v>0</v>
      </c>
      <c r="J965" s="305"/>
      <c r="K965" s="305"/>
      <c r="L965" s="305"/>
      <c r="M965" s="305"/>
      <c r="N965" s="305"/>
      <c r="O965" s="305"/>
      <c r="P965" s="305"/>
      <c r="Q965" s="305"/>
      <c r="R965" s="305"/>
    </row>
    <row r="966" spans="2:18" s="10" customFormat="1" x14ac:dyDescent="0.3">
      <c r="B966" s="155"/>
      <c r="C966" s="29"/>
      <c r="D966" s="27"/>
      <c r="E966" s="18"/>
      <c r="F966" s="72"/>
      <c r="G966" s="141"/>
      <c r="H966" s="72"/>
      <c r="J966" s="305"/>
      <c r="K966" s="305"/>
      <c r="L966" s="305"/>
      <c r="M966" s="305"/>
      <c r="N966" s="305"/>
      <c r="O966" s="305"/>
      <c r="P966" s="305"/>
      <c r="Q966" s="305"/>
      <c r="R966" s="305"/>
    </row>
    <row r="967" spans="2:18" s="10" customFormat="1" x14ac:dyDescent="0.3">
      <c r="B967" s="155"/>
      <c r="C967" s="29"/>
      <c r="D967" s="27"/>
      <c r="E967" s="18"/>
      <c r="F967" s="72"/>
      <c r="G967" s="141"/>
      <c r="H967" s="72"/>
      <c r="J967" s="305"/>
      <c r="K967" s="315"/>
      <c r="L967" s="305"/>
      <c r="M967" s="305"/>
      <c r="N967" s="305"/>
      <c r="O967" s="305"/>
      <c r="P967" s="305"/>
      <c r="Q967" s="305"/>
      <c r="R967" s="305"/>
    </row>
    <row r="968" spans="2:18" s="10" customFormat="1" ht="17.25" thickBot="1" x14ac:dyDescent="0.35">
      <c r="B968" s="155"/>
      <c r="C968" s="29"/>
      <c r="D968" s="27"/>
      <c r="E968" s="18"/>
      <c r="F968" s="72"/>
      <c r="G968" s="141"/>
      <c r="H968" s="72"/>
      <c r="J968" s="305"/>
      <c r="K968" s="315"/>
      <c r="L968" s="305"/>
      <c r="M968" s="305"/>
      <c r="N968" s="305"/>
      <c r="O968" s="305"/>
      <c r="P968" s="305"/>
      <c r="Q968" s="305"/>
      <c r="R968" s="305"/>
    </row>
    <row r="969" spans="2:18" s="10" customFormat="1" ht="17.25" thickBot="1" x14ac:dyDescent="0.35">
      <c r="B969" s="154" t="s">
        <v>531</v>
      </c>
      <c r="C969" s="221" t="s">
        <v>666</v>
      </c>
      <c r="D969" s="1"/>
      <c r="E969" s="222"/>
      <c r="F969" s="152"/>
      <c r="G969" s="152"/>
      <c r="H969" s="152">
        <f>E969*F969</f>
        <v>0</v>
      </c>
      <c r="J969" s="305"/>
      <c r="K969" s="325"/>
      <c r="L969" s="305"/>
      <c r="M969" s="305"/>
      <c r="N969" s="305"/>
      <c r="O969" s="305"/>
      <c r="P969" s="305"/>
      <c r="Q969" s="318"/>
      <c r="R969" s="305"/>
    </row>
    <row r="970" spans="2:18" s="10" customFormat="1" x14ac:dyDescent="0.3">
      <c r="B970" s="7"/>
      <c r="C970" s="33"/>
      <c r="D970" s="1"/>
      <c r="E970" s="222"/>
      <c r="F970" s="152"/>
      <c r="G970" s="152"/>
      <c r="H970" s="152"/>
      <c r="J970" s="305"/>
      <c r="K970" s="305"/>
      <c r="L970" s="305"/>
      <c r="M970" s="305"/>
      <c r="N970" s="305"/>
      <c r="O970" s="305"/>
      <c r="P970" s="305"/>
      <c r="Q970" s="305"/>
      <c r="R970" s="305"/>
    </row>
    <row r="971" spans="2:18" s="10" customFormat="1" ht="33" x14ac:dyDescent="0.3">
      <c r="B971" s="134" t="s">
        <v>532</v>
      </c>
      <c r="C971" s="17" t="s">
        <v>392</v>
      </c>
      <c r="D971" s="211"/>
      <c r="E971" s="223"/>
      <c r="F971" s="212"/>
      <c r="G971" s="212"/>
      <c r="H971" s="232">
        <f>E971*F971</f>
        <v>0</v>
      </c>
      <c r="J971" s="305"/>
      <c r="K971" s="305"/>
      <c r="L971" s="305"/>
      <c r="M971" s="305"/>
      <c r="N971" s="305"/>
      <c r="O971" s="305"/>
      <c r="P971" s="305"/>
      <c r="Q971" s="305"/>
      <c r="R971" s="305"/>
    </row>
    <row r="972" spans="2:18" s="10" customFormat="1" x14ac:dyDescent="0.3">
      <c r="B972" s="34"/>
      <c r="C972" s="17" t="s">
        <v>417</v>
      </c>
      <c r="D972" s="213" t="s">
        <v>25</v>
      </c>
      <c r="E972" s="1">
        <v>3</v>
      </c>
      <c r="F972" s="378"/>
      <c r="G972" s="212"/>
      <c r="H972" s="378">
        <f>E972*F972</f>
        <v>0</v>
      </c>
      <c r="J972" s="305"/>
      <c r="K972" s="305"/>
      <c r="L972" s="305"/>
      <c r="M972" s="305"/>
      <c r="N972" s="305"/>
      <c r="O972" s="305"/>
      <c r="P972" s="305"/>
      <c r="Q972" s="305"/>
      <c r="R972" s="305"/>
    </row>
    <row r="973" spans="2:18" s="10" customFormat="1" x14ac:dyDescent="0.3">
      <c r="B973" s="34"/>
      <c r="C973" s="17"/>
      <c r="D973" s="211"/>
      <c r="E973" s="1"/>
      <c r="F973" s="212"/>
      <c r="G973" s="212"/>
      <c r="H973" s="232">
        <f>E973*F973</f>
        <v>0</v>
      </c>
      <c r="J973" s="305"/>
      <c r="K973" s="305"/>
      <c r="L973" s="305"/>
      <c r="M973" s="305"/>
      <c r="N973" s="305"/>
      <c r="O973" s="305"/>
      <c r="P973" s="305"/>
      <c r="Q973" s="305"/>
      <c r="R973" s="305"/>
    </row>
    <row r="974" spans="2:18" s="10" customFormat="1" x14ac:dyDescent="0.3">
      <c r="B974" s="134" t="s">
        <v>533</v>
      </c>
      <c r="C974" s="17" t="s">
        <v>402</v>
      </c>
      <c r="D974" s="211"/>
      <c r="E974" s="1"/>
      <c r="F974" s="212"/>
      <c r="G974" s="212"/>
      <c r="H974" s="232">
        <f>E974*F974</f>
        <v>0</v>
      </c>
      <c r="J974" s="305"/>
      <c r="K974" s="315"/>
      <c r="L974" s="305"/>
      <c r="M974" s="305"/>
      <c r="N974" s="305"/>
      <c r="O974" s="305"/>
      <c r="P974" s="305"/>
      <c r="Q974" s="305"/>
      <c r="R974" s="305"/>
    </row>
    <row r="975" spans="2:18" s="10" customFormat="1" x14ac:dyDescent="0.3">
      <c r="B975" s="34"/>
      <c r="C975" s="17" t="s">
        <v>418</v>
      </c>
      <c r="D975" s="213" t="s">
        <v>25</v>
      </c>
      <c r="E975" s="1">
        <v>6</v>
      </c>
      <c r="F975" s="378"/>
      <c r="G975" s="212"/>
      <c r="H975" s="378">
        <f>E975*F975</f>
        <v>0</v>
      </c>
      <c r="J975" s="305"/>
      <c r="K975" s="315"/>
      <c r="L975" s="305"/>
      <c r="M975" s="305"/>
      <c r="N975" s="305"/>
      <c r="O975" s="305"/>
      <c r="P975" s="305"/>
      <c r="Q975" s="305"/>
      <c r="R975" s="305"/>
    </row>
    <row r="976" spans="2:18" s="10" customFormat="1" x14ac:dyDescent="0.3">
      <c r="B976" s="34"/>
      <c r="C976" s="17"/>
      <c r="D976" s="211"/>
      <c r="E976" s="1"/>
      <c r="F976" s="152"/>
      <c r="G976" s="212"/>
      <c r="H976" s="152"/>
      <c r="J976" s="305"/>
      <c r="K976" s="315"/>
      <c r="L976" s="305"/>
      <c r="M976" s="305"/>
      <c r="N976" s="305"/>
      <c r="O976" s="305"/>
      <c r="P976" s="305"/>
      <c r="Q976" s="305"/>
      <c r="R976" s="305"/>
    </row>
    <row r="977" spans="2:18" s="10" customFormat="1" x14ac:dyDescent="0.3">
      <c r="B977" s="134" t="s">
        <v>534</v>
      </c>
      <c r="C977" s="17" t="s">
        <v>398</v>
      </c>
      <c r="D977" s="211"/>
      <c r="E977" s="1"/>
      <c r="F977" s="212"/>
      <c r="G977" s="212"/>
      <c r="H977" s="232">
        <f>E977*F977</f>
        <v>0</v>
      </c>
      <c r="J977" s="305"/>
      <c r="K977" s="315"/>
      <c r="L977" s="305"/>
      <c r="M977" s="305"/>
      <c r="N977" s="305"/>
      <c r="O977" s="305"/>
      <c r="P977" s="305"/>
      <c r="Q977" s="305"/>
      <c r="R977" s="305"/>
    </row>
    <row r="978" spans="2:18" s="10" customFormat="1" x14ac:dyDescent="0.3">
      <c r="B978" s="34"/>
      <c r="C978" s="17" t="s">
        <v>815</v>
      </c>
      <c r="D978" s="213" t="s">
        <v>25</v>
      </c>
      <c r="E978" s="1">
        <v>9</v>
      </c>
      <c r="F978" s="378"/>
      <c r="G978" s="212"/>
      <c r="H978" s="378">
        <f>E978*F978</f>
        <v>0</v>
      </c>
      <c r="J978" s="305"/>
      <c r="K978" s="315"/>
      <c r="L978" s="305"/>
      <c r="M978" s="305"/>
      <c r="N978" s="305"/>
      <c r="O978" s="305"/>
      <c r="P978" s="305"/>
      <c r="Q978" s="305"/>
      <c r="R978" s="305"/>
    </row>
    <row r="979" spans="2:18" s="10" customFormat="1" x14ac:dyDescent="0.3">
      <c r="B979" s="34"/>
      <c r="C979" s="17"/>
      <c r="D979" s="213"/>
      <c r="E979" s="1"/>
      <c r="F979" s="152"/>
      <c r="G979" s="212"/>
      <c r="H979" s="152"/>
      <c r="J979" s="305"/>
      <c r="K979" s="315"/>
      <c r="L979" s="305"/>
      <c r="M979" s="305"/>
      <c r="N979" s="305"/>
      <c r="O979" s="305"/>
      <c r="P979" s="305"/>
      <c r="Q979" s="305"/>
      <c r="R979" s="305"/>
    </row>
    <row r="980" spans="2:18" s="10" customFormat="1" ht="99" customHeight="1" x14ac:dyDescent="0.3">
      <c r="B980" s="155" t="s">
        <v>535</v>
      </c>
      <c r="C980" s="44" t="s">
        <v>253</v>
      </c>
      <c r="D980" s="27"/>
      <c r="E980" s="140"/>
      <c r="F980" s="72"/>
      <c r="G980" s="141"/>
      <c r="H980" s="72"/>
      <c r="J980" s="305"/>
      <c r="K980" s="315"/>
      <c r="L980" s="305"/>
      <c r="M980" s="305"/>
      <c r="N980" s="305"/>
      <c r="O980" s="305"/>
      <c r="P980" s="305"/>
      <c r="Q980" s="305"/>
      <c r="R980" s="305"/>
    </row>
    <row r="981" spans="2:18" s="10" customFormat="1" x14ac:dyDescent="0.3">
      <c r="B981" s="155"/>
      <c r="C981" s="29"/>
      <c r="D981" s="27" t="s">
        <v>25</v>
      </c>
      <c r="E981" s="140">
        <v>9</v>
      </c>
      <c r="F981" s="81"/>
      <c r="G981" s="141">
        <v>100</v>
      </c>
      <c r="H981" s="81">
        <f>F981*E981</f>
        <v>0</v>
      </c>
      <c r="J981" s="305"/>
      <c r="K981" s="315"/>
      <c r="L981" s="305"/>
      <c r="M981" s="305"/>
      <c r="N981" s="305"/>
      <c r="O981" s="305"/>
      <c r="P981" s="305"/>
      <c r="Q981" s="305"/>
      <c r="R981" s="305"/>
    </row>
    <row r="982" spans="2:18" s="10" customFormat="1" x14ac:dyDescent="0.3">
      <c r="B982" s="155"/>
      <c r="C982" s="29"/>
      <c r="D982" s="27"/>
      <c r="E982" s="140"/>
      <c r="F982" s="72"/>
      <c r="G982" s="141"/>
      <c r="H982" s="72"/>
      <c r="J982" s="305"/>
      <c r="K982" s="315"/>
      <c r="L982" s="305"/>
      <c r="M982" s="305"/>
      <c r="N982" s="305"/>
      <c r="O982" s="305"/>
      <c r="P982" s="305"/>
      <c r="Q982" s="305"/>
      <c r="R982" s="305"/>
    </row>
    <row r="983" spans="2:18" s="10" customFormat="1" x14ac:dyDescent="0.3">
      <c r="B983" s="134" t="s">
        <v>536</v>
      </c>
      <c r="C983" s="12" t="s">
        <v>378</v>
      </c>
      <c r="D983" s="27"/>
      <c r="E983" s="140"/>
      <c r="F983" s="31"/>
      <c r="G983" s="31"/>
      <c r="H983" s="45">
        <f t="shared" ref="H983:H984" si="88">F983*E983</f>
        <v>0</v>
      </c>
      <c r="J983" s="305"/>
      <c r="K983" s="315"/>
      <c r="L983" s="305"/>
      <c r="M983" s="305"/>
      <c r="N983" s="305"/>
      <c r="O983" s="305"/>
      <c r="P983" s="305"/>
      <c r="Q983" s="305"/>
      <c r="R983" s="305"/>
    </row>
    <row r="984" spans="2:18" s="10" customFormat="1" x14ac:dyDescent="0.3">
      <c r="B984" s="155"/>
      <c r="C984" s="12" t="s">
        <v>419</v>
      </c>
      <c r="D984" s="27" t="s">
        <v>25</v>
      </c>
      <c r="E984" s="140">
        <v>1</v>
      </c>
      <c r="F984" s="380"/>
      <c r="G984" s="141"/>
      <c r="H984" s="81">
        <f t="shared" si="88"/>
        <v>0</v>
      </c>
      <c r="J984" s="305"/>
      <c r="K984" s="315"/>
      <c r="L984" s="305"/>
      <c r="M984" s="305"/>
      <c r="N984" s="305"/>
      <c r="O984" s="305"/>
      <c r="P984" s="305"/>
      <c r="Q984" s="305"/>
      <c r="R984" s="305"/>
    </row>
    <row r="985" spans="2:18" s="10" customFormat="1" x14ac:dyDescent="0.3">
      <c r="B985" s="155"/>
      <c r="C985" s="29"/>
      <c r="D985" s="27"/>
      <c r="E985" s="140"/>
      <c r="F985" s="72"/>
      <c r="G985" s="141"/>
      <c r="H985" s="72"/>
      <c r="J985" s="305"/>
      <c r="K985" s="315"/>
      <c r="L985" s="305"/>
      <c r="M985" s="305"/>
      <c r="N985" s="305"/>
      <c r="O985" s="305"/>
      <c r="P985" s="305"/>
      <c r="Q985" s="305"/>
      <c r="R985" s="305"/>
    </row>
    <row r="986" spans="2:18" s="10" customFormat="1" x14ac:dyDescent="0.3">
      <c r="B986" s="154" t="s">
        <v>537</v>
      </c>
      <c r="C986" s="29" t="s">
        <v>252</v>
      </c>
      <c r="D986" s="27"/>
      <c r="E986" s="140"/>
      <c r="F986" s="72"/>
      <c r="G986" s="141"/>
      <c r="H986" s="72">
        <f t="shared" ref="H986" si="89">F986*E986</f>
        <v>0</v>
      </c>
      <c r="J986" s="305"/>
      <c r="K986" s="315"/>
      <c r="L986" s="305"/>
      <c r="M986" s="305"/>
      <c r="N986" s="305"/>
      <c r="O986" s="305"/>
      <c r="P986" s="305"/>
      <c r="Q986" s="305"/>
      <c r="R986" s="305"/>
    </row>
    <row r="987" spans="2:18" s="10" customFormat="1" x14ac:dyDescent="0.3">
      <c r="B987" s="155"/>
      <c r="C987" s="29"/>
      <c r="D987" s="27" t="s">
        <v>25</v>
      </c>
      <c r="E987" s="140">
        <v>9</v>
      </c>
      <c r="F987" s="81"/>
      <c r="G987" s="141">
        <v>100</v>
      </c>
      <c r="H987" s="81">
        <f>F987*E987</f>
        <v>0</v>
      </c>
      <c r="J987" s="305"/>
      <c r="K987" s="315"/>
      <c r="L987" s="305"/>
      <c r="M987" s="305"/>
      <c r="N987" s="305"/>
      <c r="O987" s="305"/>
      <c r="P987" s="305"/>
      <c r="Q987" s="305"/>
      <c r="R987" s="305"/>
    </row>
    <row r="988" spans="2:18" s="10" customFormat="1" x14ac:dyDescent="0.3">
      <c r="B988" s="34"/>
      <c r="C988" s="17"/>
      <c r="D988" s="213"/>
      <c r="E988" s="222"/>
      <c r="F988" s="152"/>
      <c r="G988" s="212"/>
      <c r="H988" s="152"/>
      <c r="J988" s="305"/>
      <c r="K988" s="315"/>
      <c r="L988" s="305"/>
      <c r="M988" s="305"/>
      <c r="N988" s="305"/>
      <c r="O988" s="305"/>
      <c r="P988" s="305"/>
      <c r="Q988" s="305"/>
      <c r="R988" s="305"/>
    </row>
    <row r="989" spans="2:18" s="10" customFormat="1" x14ac:dyDescent="0.3">
      <c r="B989" s="134" t="s">
        <v>538</v>
      </c>
      <c r="C989" s="29" t="s">
        <v>248</v>
      </c>
      <c r="D989" s="27"/>
      <c r="E989" s="140"/>
      <c r="F989" s="31"/>
      <c r="G989" s="31"/>
      <c r="H989" s="45">
        <f t="shared" ref="H989:H990" si="90">F989*E989</f>
        <v>0</v>
      </c>
      <c r="J989" s="305"/>
      <c r="K989" s="315"/>
      <c r="L989" s="305"/>
      <c r="M989" s="305"/>
      <c r="N989" s="305"/>
      <c r="O989" s="305"/>
      <c r="P989" s="305"/>
      <c r="Q989" s="305"/>
      <c r="R989" s="305"/>
    </row>
    <row r="990" spans="2:18" s="10" customFormat="1" x14ac:dyDescent="0.3">
      <c r="B990" s="155"/>
      <c r="C990" s="29" t="s">
        <v>362</v>
      </c>
      <c r="D990" s="27" t="s">
        <v>25</v>
      </c>
      <c r="E990" s="140">
        <v>12</v>
      </c>
      <c r="F990" s="380"/>
      <c r="G990" s="141"/>
      <c r="H990" s="81">
        <f t="shared" si="90"/>
        <v>0</v>
      </c>
      <c r="J990" s="305"/>
      <c r="K990" s="315"/>
      <c r="L990" s="305"/>
      <c r="M990" s="305"/>
      <c r="N990" s="305"/>
      <c r="O990" s="305"/>
      <c r="P990" s="305"/>
      <c r="Q990" s="305"/>
      <c r="R990" s="305"/>
    </row>
    <row r="991" spans="2:18" s="10" customFormat="1" x14ac:dyDescent="0.3">
      <c r="B991" s="155"/>
      <c r="C991" s="29"/>
      <c r="D991" s="27"/>
      <c r="E991" s="140"/>
      <c r="F991" s="381"/>
      <c r="G991" s="141"/>
      <c r="H991" s="72"/>
      <c r="J991" s="305"/>
      <c r="K991" s="315"/>
      <c r="L991" s="305"/>
      <c r="M991" s="305"/>
      <c r="N991" s="305"/>
      <c r="O991" s="305"/>
      <c r="P991" s="305"/>
      <c r="Q991" s="305"/>
      <c r="R991" s="305"/>
    </row>
    <row r="992" spans="2:18" s="10" customFormat="1" x14ac:dyDescent="0.3">
      <c r="B992" s="134" t="s">
        <v>539</v>
      </c>
      <c r="C992" s="12" t="s">
        <v>376</v>
      </c>
      <c r="D992" s="27"/>
      <c r="E992" s="140"/>
      <c r="F992" s="31"/>
      <c r="G992" s="31"/>
      <c r="H992" s="45">
        <f t="shared" ref="H992:H993" si="91">F992*E992</f>
        <v>0</v>
      </c>
      <c r="J992" s="305"/>
      <c r="K992" s="315"/>
      <c r="L992" s="305"/>
      <c r="M992" s="305"/>
      <c r="N992" s="305"/>
      <c r="O992" s="305"/>
      <c r="P992" s="305"/>
      <c r="Q992" s="305"/>
      <c r="R992" s="305"/>
    </row>
    <row r="993" spans="2:18" s="10" customFormat="1" x14ac:dyDescent="0.3">
      <c r="B993" s="155"/>
      <c r="C993" s="12" t="s">
        <v>362</v>
      </c>
      <c r="D993" s="27" t="s">
        <v>25</v>
      </c>
      <c r="E993" s="140">
        <v>12</v>
      </c>
      <c r="F993" s="380"/>
      <c r="G993" s="141"/>
      <c r="H993" s="81">
        <f t="shared" si="91"/>
        <v>0</v>
      </c>
      <c r="J993" s="305"/>
      <c r="K993" s="315"/>
      <c r="L993" s="305"/>
      <c r="M993" s="305"/>
      <c r="N993" s="305"/>
      <c r="O993" s="305"/>
      <c r="P993" s="305"/>
      <c r="Q993" s="305"/>
      <c r="R993" s="305"/>
    </row>
    <row r="994" spans="2:18" s="10" customFormat="1" x14ac:dyDescent="0.3">
      <c r="B994" s="155"/>
      <c r="C994" s="12"/>
      <c r="D994" s="27"/>
      <c r="E994" s="140"/>
      <c r="F994" s="381"/>
      <c r="G994" s="141"/>
      <c r="H994" s="72"/>
      <c r="J994" s="305"/>
      <c r="K994" s="315"/>
      <c r="L994" s="305"/>
      <c r="M994" s="305"/>
      <c r="N994" s="305"/>
      <c r="O994" s="305"/>
      <c r="P994" s="305"/>
      <c r="Q994" s="305"/>
      <c r="R994" s="305"/>
    </row>
    <row r="995" spans="2:18" s="10" customFormat="1" x14ac:dyDescent="0.3">
      <c r="B995" s="134" t="s">
        <v>540</v>
      </c>
      <c r="C995" s="12" t="s">
        <v>249</v>
      </c>
      <c r="D995" s="27"/>
      <c r="E995" s="140"/>
      <c r="F995" s="31"/>
      <c r="G995" s="31"/>
      <c r="H995" s="45">
        <f t="shared" ref="H995:H996" si="92">F995*E995</f>
        <v>0</v>
      </c>
      <c r="J995" s="305"/>
      <c r="K995" s="315"/>
      <c r="L995" s="305"/>
      <c r="M995" s="305"/>
      <c r="N995" s="305"/>
      <c r="O995" s="305"/>
      <c r="P995" s="305"/>
      <c r="Q995" s="305"/>
      <c r="R995" s="305"/>
    </row>
    <row r="996" spans="2:18" s="10" customFormat="1" x14ac:dyDescent="0.3">
      <c r="B996" s="155"/>
      <c r="C996" s="12" t="s">
        <v>705</v>
      </c>
      <c r="D996" s="27" t="s">
        <v>25</v>
      </c>
      <c r="E996" s="140">
        <v>12</v>
      </c>
      <c r="F996" s="380"/>
      <c r="G996" s="141"/>
      <c r="H996" s="81">
        <f t="shared" si="92"/>
        <v>0</v>
      </c>
      <c r="J996" s="305"/>
      <c r="K996" s="315"/>
      <c r="L996" s="305"/>
      <c r="M996" s="305"/>
      <c r="N996" s="305"/>
      <c r="O996" s="305"/>
      <c r="P996" s="305"/>
      <c r="Q996" s="305"/>
      <c r="R996" s="305"/>
    </row>
    <row r="997" spans="2:18" s="10" customFormat="1" x14ac:dyDescent="0.3">
      <c r="B997" s="155"/>
      <c r="C997" s="12"/>
      <c r="D997" s="27"/>
      <c r="E997" s="18"/>
      <c r="F997" s="381"/>
      <c r="G997" s="141"/>
      <c r="H997" s="72"/>
      <c r="J997" s="305"/>
      <c r="K997" s="315"/>
      <c r="L997" s="305"/>
      <c r="M997" s="305"/>
      <c r="N997" s="305"/>
      <c r="O997" s="305"/>
      <c r="P997" s="305"/>
      <c r="Q997" s="305"/>
      <c r="R997" s="305"/>
    </row>
    <row r="998" spans="2:18" s="10" customFormat="1" ht="17.25" thickBot="1" x14ac:dyDescent="0.35">
      <c r="B998" s="155"/>
      <c r="C998" s="12"/>
      <c r="D998" s="27"/>
      <c r="E998" s="18"/>
      <c r="F998" s="381"/>
      <c r="G998" s="141"/>
      <c r="H998" s="72"/>
      <c r="J998" s="305"/>
      <c r="K998" s="315"/>
      <c r="L998" s="305"/>
      <c r="M998" s="305"/>
      <c r="N998" s="305"/>
      <c r="O998" s="305"/>
      <c r="P998" s="305"/>
      <c r="Q998" s="305"/>
      <c r="R998" s="305"/>
    </row>
    <row r="999" spans="2:18" s="10" customFormat="1" ht="17.25" thickBot="1" x14ac:dyDescent="0.35">
      <c r="B999" s="134" t="s">
        <v>541</v>
      </c>
      <c r="C999" s="221" t="s">
        <v>665</v>
      </c>
      <c r="D999" s="1"/>
      <c r="E999" s="222"/>
      <c r="F999" s="152"/>
      <c r="G999" s="152"/>
      <c r="H999" s="152">
        <f>E999*F999</f>
        <v>0</v>
      </c>
      <c r="J999" s="305"/>
      <c r="K999" s="315"/>
      <c r="L999" s="305"/>
      <c r="M999" s="410"/>
      <c r="N999" s="305"/>
      <c r="O999" s="305"/>
      <c r="P999" s="305"/>
      <c r="Q999" s="305"/>
      <c r="R999" s="305"/>
    </row>
    <row r="1000" spans="2:18" s="10" customFormat="1" x14ac:dyDescent="0.3">
      <c r="B1000" s="7"/>
      <c r="C1000" s="33"/>
      <c r="D1000" s="1"/>
      <c r="E1000" s="222"/>
      <c r="F1000" s="152"/>
      <c r="G1000" s="152"/>
      <c r="H1000" s="152"/>
      <c r="J1000" s="305"/>
      <c r="K1000" s="315"/>
      <c r="L1000" s="305"/>
      <c r="M1000" s="305"/>
      <c r="N1000" s="305"/>
      <c r="O1000" s="305"/>
      <c r="P1000" s="305"/>
      <c r="Q1000" s="305"/>
      <c r="R1000" s="305"/>
    </row>
    <row r="1001" spans="2:18" s="10" customFormat="1" ht="33" x14ac:dyDescent="0.3">
      <c r="B1001" s="134" t="s">
        <v>542</v>
      </c>
      <c r="C1001" s="17" t="s">
        <v>392</v>
      </c>
      <c r="D1001" s="211"/>
      <c r="E1001" s="223"/>
      <c r="F1001" s="212"/>
      <c r="G1001" s="212"/>
      <c r="H1001" s="232">
        <f>E1001*F1001</f>
        <v>0</v>
      </c>
      <c r="J1001" s="305"/>
      <c r="K1001" s="315"/>
      <c r="L1001" s="305"/>
      <c r="M1001" s="305"/>
      <c r="N1001" s="305"/>
      <c r="O1001" s="305"/>
      <c r="P1001" s="305"/>
      <c r="Q1001" s="305"/>
      <c r="R1001" s="305"/>
    </row>
    <row r="1002" spans="2:18" s="10" customFormat="1" x14ac:dyDescent="0.3">
      <c r="B1002" s="34"/>
      <c r="C1002" s="17" t="s">
        <v>420</v>
      </c>
      <c r="D1002" s="213" t="s">
        <v>25</v>
      </c>
      <c r="E1002" s="1">
        <v>2</v>
      </c>
      <c r="F1002" s="378"/>
      <c r="G1002" s="212"/>
      <c r="H1002" s="378">
        <f>E1002*F1002</f>
        <v>0</v>
      </c>
      <c r="J1002" s="305"/>
      <c r="K1002" s="315"/>
      <c r="L1002" s="305"/>
      <c r="M1002" s="305"/>
      <c r="N1002" s="305"/>
      <c r="O1002" s="305"/>
      <c r="P1002" s="305"/>
      <c r="Q1002" s="305"/>
      <c r="R1002" s="305"/>
    </row>
    <row r="1003" spans="2:18" s="10" customFormat="1" x14ac:dyDescent="0.3">
      <c r="B1003" s="34"/>
      <c r="C1003" s="17"/>
      <c r="D1003" s="211"/>
      <c r="E1003" s="1"/>
      <c r="F1003" s="212"/>
      <c r="G1003" s="212"/>
      <c r="H1003" s="232">
        <f>E1003*F1003</f>
        <v>0</v>
      </c>
      <c r="J1003" s="305"/>
      <c r="K1003" s="315"/>
      <c r="L1003" s="305"/>
      <c r="M1003" s="305"/>
      <c r="N1003" s="305"/>
      <c r="O1003" s="305"/>
      <c r="P1003" s="305"/>
      <c r="Q1003" s="305"/>
      <c r="R1003" s="305"/>
    </row>
    <row r="1004" spans="2:18" s="10" customFormat="1" x14ac:dyDescent="0.3">
      <c r="B1004" s="134" t="s">
        <v>543</v>
      </c>
      <c r="C1004" s="17" t="s">
        <v>402</v>
      </c>
      <c r="D1004" s="211"/>
      <c r="E1004" s="1"/>
      <c r="F1004" s="212"/>
      <c r="G1004" s="212"/>
      <c r="H1004" s="232">
        <f>E1004*F1004</f>
        <v>0</v>
      </c>
      <c r="J1004" s="305"/>
      <c r="K1004" s="315"/>
      <c r="L1004" s="305"/>
      <c r="M1004" s="305"/>
      <c r="N1004" s="305"/>
      <c r="O1004" s="305"/>
      <c r="P1004" s="305"/>
      <c r="Q1004" s="305"/>
      <c r="R1004" s="305"/>
    </row>
    <row r="1005" spans="2:18" s="10" customFormat="1" x14ac:dyDescent="0.3">
      <c r="B1005" s="34"/>
      <c r="C1005" s="17" t="s">
        <v>418</v>
      </c>
      <c r="D1005" s="213" t="s">
        <v>25</v>
      </c>
      <c r="E1005" s="1">
        <v>4</v>
      </c>
      <c r="F1005" s="378"/>
      <c r="G1005" s="212"/>
      <c r="H1005" s="378">
        <f>E1005*F1005</f>
        <v>0</v>
      </c>
      <c r="J1005" s="305"/>
      <c r="K1005" s="315"/>
      <c r="L1005" s="305"/>
      <c r="M1005" s="305"/>
      <c r="N1005" s="305"/>
      <c r="O1005" s="305"/>
      <c r="P1005" s="305"/>
      <c r="Q1005" s="305"/>
      <c r="R1005" s="305"/>
    </row>
    <row r="1006" spans="2:18" s="10" customFormat="1" x14ac:dyDescent="0.3">
      <c r="B1006" s="34"/>
      <c r="C1006" s="17"/>
      <c r="D1006" s="211"/>
      <c r="E1006" s="1"/>
      <c r="F1006" s="152"/>
      <c r="G1006" s="212"/>
      <c r="H1006" s="152"/>
      <c r="J1006" s="305"/>
      <c r="K1006" s="315"/>
      <c r="L1006" s="305"/>
      <c r="M1006" s="305"/>
      <c r="N1006" s="305"/>
      <c r="O1006" s="305"/>
      <c r="P1006" s="305"/>
      <c r="Q1006" s="305"/>
      <c r="R1006" s="305"/>
    </row>
    <row r="1007" spans="2:18" s="10" customFormat="1" x14ac:dyDescent="0.3">
      <c r="B1007" s="134" t="s">
        <v>544</v>
      </c>
      <c r="C1007" s="17" t="s">
        <v>398</v>
      </c>
      <c r="D1007" s="211"/>
      <c r="E1007" s="1"/>
      <c r="F1007" s="212"/>
      <c r="G1007" s="212"/>
      <c r="H1007" s="232">
        <f>E1007*F1007</f>
        <v>0</v>
      </c>
      <c r="J1007" s="305"/>
      <c r="K1007" s="315"/>
      <c r="L1007" s="305"/>
      <c r="M1007" s="305"/>
      <c r="N1007" s="305"/>
      <c r="O1007" s="305"/>
      <c r="P1007" s="305"/>
      <c r="Q1007" s="305"/>
      <c r="R1007" s="305"/>
    </row>
    <row r="1008" spans="2:18" s="10" customFormat="1" x14ac:dyDescent="0.3">
      <c r="B1008" s="34"/>
      <c r="C1008" s="17" t="s">
        <v>815</v>
      </c>
      <c r="D1008" s="213" t="s">
        <v>25</v>
      </c>
      <c r="E1008" s="1">
        <v>6</v>
      </c>
      <c r="F1008" s="378"/>
      <c r="G1008" s="212"/>
      <c r="H1008" s="378">
        <f>E1008*F1008</f>
        <v>0</v>
      </c>
      <c r="J1008" s="305"/>
      <c r="K1008" s="315"/>
      <c r="L1008" s="305"/>
      <c r="M1008" s="305"/>
      <c r="N1008" s="305"/>
      <c r="O1008" s="305"/>
      <c r="P1008" s="305"/>
      <c r="Q1008" s="305"/>
      <c r="R1008" s="305"/>
    </row>
    <row r="1009" spans="2:18" s="10" customFormat="1" x14ac:dyDescent="0.3">
      <c r="B1009" s="34"/>
      <c r="C1009" s="17"/>
      <c r="D1009" s="213"/>
      <c r="E1009" s="1"/>
      <c r="F1009" s="152"/>
      <c r="G1009" s="212"/>
      <c r="H1009" s="152"/>
      <c r="J1009" s="305"/>
      <c r="K1009" s="315"/>
      <c r="L1009" s="305"/>
      <c r="M1009" s="305"/>
      <c r="N1009" s="305"/>
      <c r="O1009" s="305"/>
      <c r="P1009" s="305"/>
      <c r="Q1009" s="305"/>
      <c r="R1009" s="305"/>
    </row>
    <row r="1010" spans="2:18" s="10" customFormat="1" x14ac:dyDescent="0.3">
      <c r="B1010" s="134" t="s">
        <v>545</v>
      </c>
      <c r="C1010" s="17" t="s">
        <v>398</v>
      </c>
      <c r="D1010" s="211"/>
      <c r="E1010" s="1"/>
      <c r="F1010" s="212"/>
      <c r="G1010" s="212"/>
      <c r="H1010" s="232">
        <f>E1010*F1010</f>
        <v>0</v>
      </c>
      <c r="J1010" s="305"/>
      <c r="K1010" s="315"/>
      <c r="L1010" s="305"/>
      <c r="M1010" s="305"/>
      <c r="N1010" s="305"/>
      <c r="O1010" s="305"/>
      <c r="P1010" s="305"/>
      <c r="Q1010" s="305"/>
      <c r="R1010" s="305"/>
    </row>
    <row r="1011" spans="2:18" s="10" customFormat="1" x14ac:dyDescent="0.3">
      <c r="B1011" s="34"/>
      <c r="C1011" s="17" t="s">
        <v>814</v>
      </c>
      <c r="D1011" s="213" t="s">
        <v>25</v>
      </c>
      <c r="E1011" s="1">
        <v>6</v>
      </c>
      <c r="F1011" s="378"/>
      <c r="G1011" s="212"/>
      <c r="H1011" s="378">
        <f>E1011*F1011</f>
        <v>0</v>
      </c>
      <c r="J1011" s="305"/>
      <c r="K1011" s="315"/>
      <c r="L1011" s="305"/>
      <c r="M1011" s="305"/>
      <c r="N1011" s="305"/>
      <c r="O1011" s="305"/>
      <c r="P1011" s="305"/>
      <c r="Q1011" s="305"/>
      <c r="R1011" s="305"/>
    </row>
    <row r="1012" spans="2:18" s="10" customFormat="1" x14ac:dyDescent="0.3">
      <c r="B1012" s="34"/>
      <c r="C1012" s="17"/>
      <c r="D1012" s="213"/>
      <c r="E1012" s="1"/>
      <c r="F1012" s="152"/>
      <c r="G1012" s="212"/>
      <c r="H1012" s="152"/>
      <c r="J1012" s="305"/>
      <c r="K1012" s="315"/>
      <c r="L1012" s="305"/>
      <c r="M1012" s="305"/>
      <c r="N1012" s="305"/>
      <c r="O1012" s="305"/>
      <c r="P1012" s="305"/>
      <c r="Q1012" s="305"/>
      <c r="R1012" s="305"/>
    </row>
    <row r="1013" spans="2:18" s="10" customFormat="1" ht="99" customHeight="1" x14ac:dyDescent="0.3">
      <c r="B1013" s="155" t="s">
        <v>546</v>
      </c>
      <c r="C1013" s="44" t="s">
        <v>253</v>
      </c>
      <c r="D1013" s="27"/>
      <c r="E1013" s="140"/>
      <c r="F1013" s="72"/>
      <c r="G1013" s="141"/>
      <c r="H1013" s="72"/>
      <c r="J1013" s="305"/>
      <c r="K1013" s="315"/>
      <c r="L1013" s="305"/>
      <c r="M1013" s="305"/>
      <c r="N1013" s="305"/>
      <c r="O1013" s="305"/>
      <c r="P1013" s="305"/>
      <c r="Q1013" s="305"/>
      <c r="R1013" s="305"/>
    </row>
    <row r="1014" spans="2:18" s="10" customFormat="1" x14ac:dyDescent="0.3">
      <c r="B1014" s="155"/>
      <c r="C1014" s="29"/>
      <c r="D1014" s="27" t="s">
        <v>25</v>
      </c>
      <c r="E1014" s="140">
        <v>6</v>
      </c>
      <c r="F1014" s="81"/>
      <c r="G1014" s="141">
        <v>100</v>
      </c>
      <c r="H1014" s="81">
        <f>F1014*E1014</f>
        <v>0</v>
      </c>
      <c r="J1014" s="305"/>
      <c r="K1014" s="315"/>
      <c r="L1014" s="305"/>
      <c r="M1014" s="305"/>
      <c r="N1014" s="305"/>
      <c r="O1014" s="305"/>
      <c r="P1014" s="305"/>
      <c r="Q1014" s="305"/>
      <c r="R1014" s="305"/>
    </row>
    <row r="1015" spans="2:18" s="10" customFormat="1" x14ac:dyDescent="0.3">
      <c r="B1015" s="155"/>
      <c r="C1015" s="29"/>
      <c r="D1015" s="27"/>
      <c r="E1015" s="140"/>
      <c r="F1015" s="72"/>
      <c r="G1015" s="141"/>
      <c r="H1015" s="72"/>
      <c r="J1015" s="305"/>
      <c r="K1015" s="315"/>
      <c r="L1015" s="305"/>
      <c r="M1015" s="305"/>
      <c r="N1015" s="305"/>
      <c r="O1015" s="305"/>
      <c r="P1015" s="305"/>
      <c r="Q1015" s="305"/>
      <c r="R1015" s="305"/>
    </row>
    <row r="1016" spans="2:18" s="10" customFormat="1" ht="49.5" x14ac:dyDescent="0.3">
      <c r="B1016" s="154" t="s">
        <v>547</v>
      </c>
      <c r="C1016" s="29" t="s">
        <v>404</v>
      </c>
      <c r="D1016" s="27"/>
      <c r="E1016" s="140"/>
      <c r="F1016" s="72"/>
      <c r="G1016" s="141"/>
      <c r="H1016" s="72">
        <f t="shared" ref="H1016" si="93">F1016*E1016</f>
        <v>0</v>
      </c>
      <c r="J1016" s="305"/>
      <c r="K1016" s="315"/>
      <c r="L1016" s="305"/>
      <c r="M1016" s="305"/>
      <c r="N1016" s="305"/>
      <c r="O1016" s="305"/>
      <c r="P1016" s="305"/>
      <c r="Q1016" s="305"/>
      <c r="R1016" s="305"/>
    </row>
    <row r="1017" spans="2:18" s="10" customFormat="1" x14ac:dyDescent="0.3">
      <c r="B1017" s="155"/>
      <c r="C1017" s="29" t="s">
        <v>413</v>
      </c>
      <c r="D1017" s="27" t="s">
        <v>25</v>
      </c>
      <c r="E1017" s="140">
        <v>2</v>
      </c>
      <c r="F1017" s="81"/>
      <c r="G1017" s="141">
        <v>100</v>
      </c>
      <c r="H1017" s="81">
        <f>F1017*E1017</f>
        <v>0</v>
      </c>
      <c r="J1017" s="305"/>
      <c r="K1017" s="315"/>
      <c r="L1017" s="305"/>
      <c r="M1017" s="305"/>
      <c r="N1017" s="305"/>
      <c r="O1017" s="305"/>
      <c r="P1017" s="305"/>
      <c r="Q1017" s="305"/>
      <c r="R1017" s="305"/>
    </row>
    <row r="1018" spans="2:18" s="10" customFormat="1" x14ac:dyDescent="0.3">
      <c r="B1018" s="155"/>
      <c r="C1018" s="29"/>
      <c r="D1018" s="27"/>
      <c r="E1018" s="140"/>
      <c r="F1018" s="72"/>
      <c r="G1018" s="141"/>
      <c r="H1018" s="72"/>
      <c r="J1018" s="305"/>
      <c r="K1018" s="315"/>
      <c r="L1018" s="305"/>
      <c r="M1018" s="305"/>
      <c r="N1018" s="305"/>
      <c r="O1018" s="305"/>
      <c r="P1018" s="305"/>
      <c r="Q1018" s="305"/>
      <c r="R1018" s="305"/>
    </row>
    <row r="1019" spans="2:18" s="10" customFormat="1" x14ac:dyDescent="0.3">
      <c r="B1019" s="154" t="s">
        <v>548</v>
      </c>
      <c r="C1019" s="29" t="s">
        <v>252</v>
      </c>
      <c r="D1019" s="27"/>
      <c r="E1019" s="140"/>
      <c r="F1019" s="72"/>
      <c r="G1019" s="141"/>
      <c r="H1019" s="72">
        <f t="shared" ref="H1019" si="94">F1019*E1019</f>
        <v>0</v>
      </c>
      <c r="J1019" s="305"/>
      <c r="K1019" s="315"/>
      <c r="L1019" s="305"/>
      <c r="M1019" s="305"/>
      <c r="N1019" s="305"/>
      <c r="O1019" s="305"/>
      <c r="P1019" s="305"/>
      <c r="Q1019" s="305"/>
      <c r="R1019" s="305"/>
    </row>
    <row r="1020" spans="2:18" s="10" customFormat="1" x14ac:dyDescent="0.3">
      <c r="B1020" s="155"/>
      <c r="C1020" s="29"/>
      <c r="D1020" s="27" t="s">
        <v>25</v>
      </c>
      <c r="E1020" s="140">
        <v>6</v>
      </c>
      <c r="F1020" s="81"/>
      <c r="G1020" s="141">
        <v>100</v>
      </c>
      <c r="H1020" s="81">
        <f>F1020*E1020</f>
        <v>0</v>
      </c>
      <c r="J1020" s="305"/>
      <c r="K1020" s="315"/>
      <c r="L1020" s="305"/>
      <c r="M1020" s="305"/>
      <c r="N1020" s="305"/>
      <c r="O1020" s="305"/>
      <c r="P1020" s="305"/>
      <c r="Q1020" s="305"/>
      <c r="R1020" s="305"/>
    </row>
    <row r="1021" spans="2:18" s="10" customFormat="1" x14ac:dyDescent="0.3">
      <c r="B1021" s="34"/>
      <c r="C1021" s="17"/>
      <c r="D1021" s="213"/>
      <c r="E1021" s="222"/>
      <c r="F1021" s="152"/>
      <c r="G1021" s="212"/>
      <c r="H1021" s="152"/>
      <c r="J1021" s="305"/>
      <c r="K1021" s="315"/>
      <c r="L1021" s="305"/>
      <c r="M1021" s="305"/>
      <c r="N1021" s="305"/>
      <c r="O1021" s="305"/>
      <c r="P1021" s="305"/>
      <c r="Q1021" s="305"/>
      <c r="R1021" s="305"/>
    </row>
    <row r="1022" spans="2:18" s="10" customFormat="1" x14ac:dyDescent="0.3">
      <c r="B1022" s="134" t="s">
        <v>549</v>
      </c>
      <c r="C1022" s="29" t="s">
        <v>248</v>
      </c>
      <c r="D1022" s="27"/>
      <c r="E1022" s="140"/>
      <c r="F1022" s="31"/>
      <c r="G1022" s="31"/>
      <c r="H1022" s="45">
        <f t="shared" ref="H1022:H1025" si="95">F1022*E1022</f>
        <v>0</v>
      </c>
      <c r="J1022" s="305"/>
      <c r="K1022" s="315"/>
      <c r="L1022" s="305"/>
      <c r="M1022" s="305"/>
      <c r="N1022" s="305"/>
      <c r="O1022" s="305"/>
      <c r="P1022" s="305"/>
      <c r="Q1022" s="305"/>
      <c r="R1022" s="305"/>
    </row>
    <row r="1023" spans="2:18" s="10" customFormat="1" x14ac:dyDescent="0.3">
      <c r="B1023" s="155"/>
      <c r="C1023" s="29" t="s">
        <v>362</v>
      </c>
      <c r="D1023" s="27" t="s">
        <v>25</v>
      </c>
      <c r="E1023" s="140">
        <v>4</v>
      </c>
      <c r="F1023" s="380"/>
      <c r="G1023" s="141"/>
      <c r="H1023" s="81">
        <f t="shared" si="95"/>
        <v>0</v>
      </c>
      <c r="J1023" s="305"/>
      <c r="K1023" s="315"/>
      <c r="L1023" s="305"/>
      <c r="M1023" s="305"/>
      <c r="N1023" s="305"/>
      <c r="O1023" s="305"/>
      <c r="P1023" s="305"/>
      <c r="Q1023" s="305"/>
      <c r="R1023" s="305"/>
    </row>
    <row r="1024" spans="2:18" s="10" customFormat="1" x14ac:dyDescent="0.3">
      <c r="B1024" s="155"/>
      <c r="C1024" s="29"/>
      <c r="D1024" s="27"/>
      <c r="E1024" s="140"/>
      <c r="F1024" s="381"/>
      <c r="G1024" s="141"/>
      <c r="H1024" s="72"/>
      <c r="J1024" s="305"/>
      <c r="K1024" s="315"/>
      <c r="L1024" s="305"/>
      <c r="M1024" s="305"/>
      <c r="N1024" s="305"/>
      <c r="O1024" s="305"/>
      <c r="P1024" s="305"/>
      <c r="Q1024" s="305"/>
      <c r="R1024" s="305"/>
    </row>
    <row r="1025" spans="2:18" s="10" customFormat="1" x14ac:dyDescent="0.3">
      <c r="B1025" s="134" t="s">
        <v>550</v>
      </c>
      <c r="C1025" s="29" t="s">
        <v>248</v>
      </c>
      <c r="D1025" s="27"/>
      <c r="E1025" s="140"/>
      <c r="F1025" s="31"/>
      <c r="G1025" s="31"/>
      <c r="H1025" s="45">
        <f t="shared" si="95"/>
        <v>0</v>
      </c>
      <c r="J1025" s="305"/>
      <c r="K1025" s="315"/>
      <c r="L1025" s="305"/>
      <c r="M1025" s="305"/>
      <c r="N1025" s="305"/>
      <c r="O1025" s="305"/>
      <c r="P1025" s="305"/>
      <c r="Q1025" s="305"/>
      <c r="R1025" s="305"/>
    </row>
    <row r="1026" spans="2:18" s="10" customFormat="1" x14ac:dyDescent="0.3">
      <c r="B1026" s="156"/>
      <c r="C1026" s="12" t="s">
        <v>367</v>
      </c>
      <c r="D1026" s="27" t="s">
        <v>25</v>
      </c>
      <c r="E1026" s="140">
        <v>2</v>
      </c>
      <c r="F1026" s="380"/>
      <c r="G1026" s="141"/>
      <c r="H1026" s="81">
        <f>F1026*E1026</f>
        <v>0</v>
      </c>
      <c r="J1026" s="305"/>
      <c r="K1026" s="315"/>
      <c r="L1026" s="305"/>
      <c r="M1026" s="305"/>
      <c r="N1026" s="305"/>
      <c r="O1026" s="305"/>
      <c r="P1026" s="305"/>
      <c r="Q1026" s="305"/>
      <c r="R1026" s="305"/>
    </row>
    <row r="1027" spans="2:18" s="10" customFormat="1" x14ac:dyDescent="0.3">
      <c r="B1027" s="155"/>
      <c r="C1027" s="29"/>
      <c r="D1027" s="27"/>
      <c r="E1027" s="140"/>
      <c r="F1027" s="381"/>
      <c r="G1027" s="141"/>
      <c r="H1027" s="72"/>
      <c r="J1027" s="305"/>
      <c r="K1027" s="315"/>
      <c r="L1027" s="305"/>
      <c r="M1027" s="305"/>
      <c r="N1027" s="305"/>
      <c r="O1027" s="305"/>
      <c r="P1027" s="305"/>
      <c r="Q1027" s="305"/>
      <c r="R1027" s="305"/>
    </row>
    <row r="1028" spans="2:18" s="10" customFormat="1" x14ac:dyDescent="0.3">
      <c r="B1028" s="134" t="s">
        <v>551</v>
      </c>
      <c r="C1028" s="12" t="s">
        <v>376</v>
      </c>
      <c r="D1028" s="27"/>
      <c r="E1028" s="140"/>
      <c r="F1028" s="31"/>
      <c r="G1028" s="31"/>
      <c r="H1028" s="45">
        <f t="shared" ref="H1028:H1032" si="96">F1028*E1028</f>
        <v>0</v>
      </c>
      <c r="J1028" s="305"/>
      <c r="K1028" s="315"/>
      <c r="L1028" s="305"/>
      <c r="M1028" s="305"/>
      <c r="N1028" s="305"/>
      <c r="O1028" s="305"/>
      <c r="P1028" s="305"/>
      <c r="Q1028" s="305"/>
      <c r="R1028" s="305"/>
    </row>
    <row r="1029" spans="2:18" s="10" customFormat="1" x14ac:dyDescent="0.3">
      <c r="B1029" s="155"/>
      <c r="C1029" s="12" t="s">
        <v>362</v>
      </c>
      <c r="D1029" s="27" t="s">
        <v>25</v>
      </c>
      <c r="E1029" s="140">
        <v>4</v>
      </c>
      <c r="F1029" s="380"/>
      <c r="G1029" s="141"/>
      <c r="H1029" s="81">
        <f t="shared" si="96"/>
        <v>0</v>
      </c>
      <c r="J1029" s="305"/>
      <c r="K1029" s="315"/>
      <c r="L1029" s="305"/>
      <c r="M1029" s="305"/>
      <c r="N1029" s="305"/>
      <c r="O1029" s="305"/>
      <c r="P1029" s="305"/>
      <c r="Q1029" s="305"/>
      <c r="R1029" s="305"/>
    </row>
    <row r="1030" spans="2:18" s="10" customFormat="1" x14ac:dyDescent="0.3">
      <c r="B1030" s="155"/>
      <c r="C1030" s="12"/>
      <c r="D1030" s="27"/>
      <c r="E1030" s="140"/>
      <c r="F1030" s="381"/>
      <c r="G1030" s="141"/>
      <c r="H1030" s="72"/>
      <c r="J1030" s="305"/>
      <c r="K1030" s="315"/>
      <c r="L1030" s="305"/>
      <c r="M1030" s="305"/>
      <c r="N1030" s="305"/>
      <c r="O1030" s="305"/>
      <c r="P1030" s="305"/>
      <c r="Q1030" s="305"/>
      <c r="R1030" s="305"/>
    </row>
    <row r="1031" spans="2:18" s="10" customFormat="1" x14ac:dyDescent="0.3">
      <c r="B1031" s="134" t="s">
        <v>552</v>
      </c>
      <c r="C1031" s="12" t="s">
        <v>377</v>
      </c>
      <c r="D1031" s="27"/>
      <c r="E1031" s="140"/>
      <c r="F1031" s="31"/>
      <c r="G1031" s="31"/>
      <c r="H1031" s="45">
        <f t="shared" si="96"/>
        <v>0</v>
      </c>
      <c r="J1031" s="305"/>
      <c r="K1031" s="315"/>
      <c r="L1031" s="305"/>
      <c r="M1031" s="305"/>
      <c r="N1031" s="305"/>
      <c r="O1031" s="305"/>
      <c r="P1031" s="305"/>
      <c r="Q1031" s="305"/>
      <c r="R1031" s="305"/>
    </row>
    <row r="1032" spans="2:18" s="10" customFormat="1" x14ac:dyDescent="0.3">
      <c r="B1032" s="155"/>
      <c r="C1032" s="12" t="s">
        <v>368</v>
      </c>
      <c r="D1032" s="27" t="s">
        <v>25</v>
      </c>
      <c r="E1032" s="140">
        <v>2</v>
      </c>
      <c r="F1032" s="380"/>
      <c r="G1032" s="141"/>
      <c r="H1032" s="81">
        <f t="shared" si="96"/>
        <v>0</v>
      </c>
      <c r="J1032" s="305"/>
      <c r="K1032" s="315"/>
      <c r="L1032" s="305"/>
      <c r="M1032" s="305"/>
      <c r="N1032" s="305"/>
      <c r="O1032" s="305"/>
      <c r="P1032" s="305"/>
      <c r="Q1032" s="305"/>
      <c r="R1032" s="305"/>
    </row>
    <row r="1033" spans="2:18" s="10" customFormat="1" x14ac:dyDescent="0.3">
      <c r="B1033" s="155"/>
      <c r="C1033" s="12"/>
      <c r="D1033" s="27"/>
      <c r="E1033" s="140"/>
      <c r="F1033" s="381"/>
      <c r="G1033" s="141"/>
      <c r="H1033" s="72"/>
      <c r="J1033" s="305"/>
      <c r="K1033" s="315"/>
      <c r="L1033" s="305"/>
      <c r="M1033" s="305"/>
      <c r="N1033" s="305"/>
      <c r="O1033" s="305"/>
      <c r="P1033" s="305"/>
      <c r="Q1033" s="305"/>
      <c r="R1033" s="305"/>
    </row>
    <row r="1034" spans="2:18" s="10" customFormat="1" x14ac:dyDescent="0.3">
      <c r="B1034" s="134" t="s">
        <v>553</v>
      </c>
      <c r="C1034" s="12" t="s">
        <v>249</v>
      </c>
      <c r="D1034" s="27"/>
      <c r="E1034" s="140"/>
      <c r="F1034" s="31"/>
      <c r="G1034" s="31"/>
      <c r="H1034" s="45">
        <f t="shared" ref="H1034:H1038" si="97">F1034*E1034</f>
        <v>0</v>
      </c>
      <c r="J1034" s="305"/>
      <c r="K1034" s="315"/>
      <c r="L1034" s="305"/>
      <c r="M1034" s="305"/>
      <c r="N1034" s="305"/>
      <c r="O1034" s="305"/>
      <c r="P1034" s="305"/>
      <c r="Q1034" s="305"/>
      <c r="R1034" s="305"/>
    </row>
    <row r="1035" spans="2:18" s="10" customFormat="1" x14ac:dyDescent="0.3">
      <c r="B1035" s="155"/>
      <c r="C1035" s="12" t="s">
        <v>705</v>
      </c>
      <c r="D1035" s="27" t="s">
        <v>25</v>
      </c>
      <c r="E1035" s="140">
        <v>4</v>
      </c>
      <c r="F1035" s="380"/>
      <c r="G1035" s="141"/>
      <c r="H1035" s="81">
        <f t="shared" si="97"/>
        <v>0</v>
      </c>
      <c r="J1035" s="305"/>
      <c r="K1035" s="315"/>
      <c r="L1035" s="305"/>
      <c r="M1035" s="305"/>
      <c r="N1035" s="305"/>
      <c r="O1035" s="305"/>
      <c r="P1035" s="305"/>
      <c r="Q1035" s="305"/>
      <c r="R1035" s="305"/>
    </row>
    <row r="1036" spans="2:18" s="10" customFormat="1" x14ac:dyDescent="0.3">
      <c r="B1036" s="155"/>
      <c r="C1036" s="12"/>
      <c r="D1036" s="27"/>
      <c r="E1036" s="140"/>
      <c r="F1036" s="381"/>
      <c r="G1036" s="141"/>
      <c r="H1036" s="72"/>
      <c r="J1036" s="305"/>
      <c r="K1036" s="315"/>
      <c r="L1036" s="305"/>
      <c r="M1036" s="305"/>
      <c r="N1036" s="305"/>
      <c r="O1036" s="305"/>
      <c r="P1036" s="305"/>
      <c r="Q1036" s="305"/>
      <c r="R1036" s="305"/>
    </row>
    <row r="1037" spans="2:18" s="10" customFormat="1" x14ac:dyDescent="0.3">
      <c r="B1037" s="134" t="s">
        <v>554</v>
      </c>
      <c r="C1037" s="12" t="s">
        <v>249</v>
      </c>
      <c r="D1037" s="27"/>
      <c r="E1037" s="140"/>
      <c r="F1037" s="31"/>
      <c r="G1037" s="31"/>
      <c r="H1037" s="45">
        <f t="shared" si="97"/>
        <v>0</v>
      </c>
      <c r="J1037" s="305"/>
      <c r="K1037" s="315"/>
      <c r="L1037" s="305"/>
      <c r="M1037" s="305"/>
      <c r="N1037" s="305"/>
      <c r="O1037" s="305"/>
      <c r="P1037" s="305"/>
      <c r="Q1037" s="305"/>
      <c r="R1037" s="305"/>
    </row>
    <row r="1038" spans="2:18" s="10" customFormat="1" x14ac:dyDescent="0.3">
      <c r="B1038" s="155"/>
      <c r="C1038" s="12" t="s">
        <v>706</v>
      </c>
      <c r="D1038" s="27" t="s">
        <v>25</v>
      </c>
      <c r="E1038" s="140">
        <v>2</v>
      </c>
      <c r="F1038" s="380"/>
      <c r="G1038" s="141"/>
      <c r="H1038" s="81">
        <f t="shared" si="97"/>
        <v>0</v>
      </c>
      <c r="J1038" s="305"/>
      <c r="K1038" s="315"/>
      <c r="L1038" s="305"/>
      <c r="M1038" s="305"/>
      <c r="N1038" s="305"/>
      <c r="O1038" s="305"/>
      <c r="P1038" s="305"/>
      <c r="Q1038" s="305"/>
      <c r="R1038" s="305"/>
    </row>
    <row r="1039" spans="2:18" s="10" customFormat="1" x14ac:dyDescent="0.3">
      <c r="B1039" s="155"/>
      <c r="C1039" s="12"/>
      <c r="D1039" s="27"/>
      <c r="E1039" s="18"/>
      <c r="F1039" s="381"/>
      <c r="G1039" s="141"/>
      <c r="H1039" s="72"/>
      <c r="J1039" s="305"/>
      <c r="K1039" s="315"/>
      <c r="L1039" s="305"/>
      <c r="M1039" s="305"/>
      <c r="N1039" s="305"/>
      <c r="O1039" s="305"/>
      <c r="P1039" s="305"/>
      <c r="Q1039" s="305"/>
      <c r="R1039" s="305"/>
    </row>
    <row r="1040" spans="2:18" s="10" customFormat="1" x14ac:dyDescent="0.3">
      <c r="B1040" s="155"/>
      <c r="C1040" s="12"/>
      <c r="D1040" s="27"/>
      <c r="E1040" s="18"/>
      <c r="F1040" s="381"/>
      <c r="G1040" s="141"/>
      <c r="H1040" s="72"/>
      <c r="J1040" s="305"/>
      <c r="K1040" s="315"/>
      <c r="L1040" s="305"/>
      <c r="M1040" s="305"/>
      <c r="N1040" s="305"/>
      <c r="O1040" s="305"/>
      <c r="P1040" s="305"/>
      <c r="Q1040" s="305"/>
      <c r="R1040" s="305"/>
    </row>
    <row r="1041" spans="2:18" s="10" customFormat="1" ht="17.25" thickBot="1" x14ac:dyDescent="0.35">
      <c r="B1041" s="155"/>
      <c r="C1041" s="12"/>
      <c r="D1041" s="27"/>
      <c r="E1041" s="18"/>
      <c r="F1041" s="381"/>
      <c r="G1041" s="141"/>
      <c r="H1041" s="72"/>
      <c r="J1041" s="305"/>
      <c r="K1041" s="315"/>
      <c r="L1041" s="305"/>
      <c r="M1041" s="305"/>
      <c r="N1041" s="305"/>
      <c r="O1041" s="305"/>
      <c r="P1041" s="305"/>
      <c r="Q1041" s="305"/>
      <c r="R1041" s="305"/>
    </row>
    <row r="1042" spans="2:18" s="10" customFormat="1" ht="17.25" thickBot="1" x14ac:dyDescent="0.35">
      <c r="B1042" s="134" t="s">
        <v>555</v>
      </c>
      <c r="C1042" s="221" t="s">
        <v>747</v>
      </c>
      <c r="D1042" s="1"/>
      <c r="E1042" s="222"/>
      <c r="F1042" s="152"/>
      <c r="G1042" s="152"/>
      <c r="H1042" s="152">
        <f>E1042*F1042</f>
        <v>0</v>
      </c>
      <c r="J1042" s="305"/>
      <c r="K1042" s="315"/>
      <c r="L1042" s="305"/>
      <c r="M1042" s="410"/>
      <c r="N1042" s="305"/>
      <c r="O1042" s="305"/>
      <c r="P1042" s="305"/>
      <c r="Q1042" s="305"/>
      <c r="R1042" s="305"/>
    </row>
    <row r="1043" spans="2:18" s="10" customFormat="1" x14ac:dyDescent="0.3">
      <c r="B1043" s="7"/>
      <c r="C1043" s="33"/>
      <c r="D1043" s="1"/>
      <c r="E1043" s="222"/>
      <c r="F1043" s="152"/>
      <c r="G1043" s="152"/>
      <c r="H1043" s="152"/>
      <c r="J1043" s="305"/>
      <c r="K1043" s="315"/>
      <c r="L1043" s="305"/>
      <c r="M1043" s="305"/>
      <c r="N1043" s="305"/>
      <c r="O1043" s="305"/>
      <c r="P1043" s="305"/>
      <c r="Q1043" s="305"/>
      <c r="R1043" s="305"/>
    </row>
    <row r="1044" spans="2:18" s="10" customFormat="1" ht="33" x14ac:dyDescent="0.3">
      <c r="B1044" s="134" t="s">
        <v>556</v>
      </c>
      <c r="C1044" s="17" t="s">
        <v>861</v>
      </c>
      <c r="D1044" s="211"/>
      <c r="E1044" s="223"/>
      <c r="F1044" s="212"/>
      <c r="G1044" s="212"/>
      <c r="H1044" s="232">
        <f>E1044*F1044</f>
        <v>0</v>
      </c>
      <c r="J1044" s="305"/>
      <c r="K1044" s="315"/>
      <c r="L1044" s="305"/>
      <c r="M1044" s="305"/>
      <c r="N1044" s="305"/>
      <c r="O1044" s="305"/>
      <c r="P1044" s="305"/>
      <c r="Q1044" s="305"/>
      <c r="R1044" s="305"/>
    </row>
    <row r="1045" spans="2:18" s="10" customFormat="1" x14ac:dyDescent="0.3">
      <c r="B1045" s="34"/>
      <c r="C1045" s="17" t="s">
        <v>417</v>
      </c>
      <c r="D1045" s="213" t="s">
        <v>25</v>
      </c>
      <c r="E1045" s="220">
        <v>1</v>
      </c>
      <c r="F1045" s="378"/>
      <c r="G1045" s="212"/>
      <c r="H1045" s="378">
        <f>E1045*F1045</f>
        <v>0</v>
      </c>
      <c r="J1045" s="305"/>
      <c r="K1045" s="315"/>
      <c r="L1045" s="305"/>
      <c r="M1045" s="305"/>
      <c r="N1045" s="305"/>
      <c r="O1045" s="305"/>
      <c r="P1045" s="305"/>
      <c r="Q1045" s="305"/>
      <c r="R1045" s="305"/>
    </row>
    <row r="1046" spans="2:18" s="10" customFormat="1" x14ac:dyDescent="0.3">
      <c r="B1046" s="34"/>
      <c r="C1046" s="17"/>
      <c r="D1046" s="211"/>
      <c r="E1046" s="220"/>
      <c r="F1046" s="212"/>
      <c r="G1046" s="212"/>
      <c r="H1046" s="232">
        <f>E1046*F1046</f>
        <v>0</v>
      </c>
      <c r="J1046" s="305"/>
      <c r="K1046" s="315"/>
      <c r="L1046" s="305"/>
      <c r="M1046" s="305"/>
      <c r="N1046" s="305"/>
      <c r="O1046" s="305"/>
      <c r="P1046" s="305"/>
      <c r="Q1046" s="305"/>
      <c r="R1046" s="305"/>
    </row>
    <row r="1047" spans="2:18" s="10" customFormat="1" x14ac:dyDescent="0.3">
      <c r="B1047" s="34"/>
      <c r="C1047" s="17"/>
      <c r="D1047" s="211"/>
      <c r="E1047" s="220"/>
      <c r="F1047" s="212"/>
      <c r="G1047" s="212"/>
      <c r="H1047" s="232"/>
      <c r="J1047" s="305"/>
      <c r="K1047" s="315"/>
      <c r="L1047" s="305"/>
      <c r="M1047" s="305"/>
      <c r="N1047" s="305"/>
      <c r="O1047" s="305"/>
      <c r="P1047" s="305"/>
      <c r="Q1047" s="305"/>
      <c r="R1047" s="305"/>
    </row>
    <row r="1048" spans="2:18" s="10" customFormat="1" ht="49.5" x14ac:dyDescent="0.3">
      <c r="B1048" s="154" t="s">
        <v>557</v>
      </c>
      <c r="C1048" s="29" t="s">
        <v>404</v>
      </c>
      <c r="D1048" s="27"/>
      <c r="E1048" s="142"/>
      <c r="F1048" s="72"/>
      <c r="G1048" s="141"/>
      <c r="H1048" s="72">
        <f t="shared" ref="H1048" si="98">F1048*E1048</f>
        <v>0</v>
      </c>
      <c r="J1048" s="305"/>
      <c r="K1048" s="315"/>
      <c r="L1048" s="305"/>
      <c r="M1048" s="305"/>
      <c r="N1048" s="305"/>
      <c r="O1048" s="305"/>
      <c r="P1048" s="305"/>
      <c r="Q1048" s="305"/>
      <c r="R1048" s="305"/>
    </row>
    <row r="1049" spans="2:18" s="10" customFormat="1" x14ac:dyDescent="0.3">
      <c r="B1049" s="155"/>
      <c r="C1049" s="29" t="s">
        <v>413</v>
      </c>
      <c r="D1049" s="27" t="s">
        <v>25</v>
      </c>
      <c r="E1049" s="142">
        <v>1</v>
      </c>
      <c r="F1049" s="81"/>
      <c r="G1049" s="141">
        <v>100</v>
      </c>
      <c r="H1049" s="81">
        <f>F1049*E1049</f>
        <v>0</v>
      </c>
      <c r="J1049" s="305"/>
      <c r="K1049" s="315"/>
      <c r="L1049" s="305"/>
      <c r="M1049" s="305"/>
      <c r="N1049" s="305"/>
      <c r="O1049" s="305"/>
      <c r="P1049" s="305"/>
      <c r="Q1049" s="305"/>
      <c r="R1049" s="305"/>
    </row>
    <row r="1050" spans="2:18" s="10" customFormat="1" x14ac:dyDescent="0.3">
      <c r="B1050" s="155"/>
      <c r="C1050" s="29"/>
      <c r="D1050" s="27"/>
      <c r="E1050" s="142"/>
      <c r="F1050" s="72"/>
      <c r="G1050" s="141"/>
      <c r="H1050" s="72"/>
      <c r="J1050" s="305"/>
      <c r="K1050" s="315"/>
      <c r="L1050" s="305"/>
      <c r="M1050" s="305"/>
      <c r="N1050" s="305"/>
      <c r="O1050" s="305"/>
      <c r="P1050" s="305"/>
      <c r="Q1050" s="305"/>
      <c r="R1050" s="305"/>
    </row>
    <row r="1051" spans="2:18" s="10" customFormat="1" x14ac:dyDescent="0.3">
      <c r="B1051" s="134" t="s">
        <v>558</v>
      </c>
      <c r="C1051" s="17" t="s">
        <v>398</v>
      </c>
      <c r="D1051" s="211"/>
      <c r="E1051" s="220"/>
      <c r="F1051" s="212"/>
      <c r="G1051" s="212"/>
      <c r="H1051" s="232">
        <f>E1051*F1051</f>
        <v>0</v>
      </c>
      <c r="J1051" s="305"/>
      <c r="K1051" s="315"/>
      <c r="L1051" s="305"/>
      <c r="M1051" s="305"/>
      <c r="N1051" s="305"/>
      <c r="O1051" s="305"/>
      <c r="P1051" s="305"/>
      <c r="Q1051" s="305"/>
      <c r="R1051" s="305"/>
    </row>
    <row r="1052" spans="2:18" s="10" customFormat="1" x14ac:dyDescent="0.3">
      <c r="B1052" s="34"/>
      <c r="C1052" s="17" t="s">
        <v>815</v>
      </c>
      <c r="D1052" s="213" t="s">
        <v>25</v>
      </c>
      <c r="E1052" s="220">
        <v>3</v>
      </c>
      <c r="F1052" s="378"/>
      <c r="G1052" s="212"/>
      <c r="H1052" s="378">
        <f>E1052*F1052</f>
        <v>0</v>
      </c>
      <c r="J1052" s="305"/>
      <c r="K1052" s="315"/>
      <c r="L1052" s="305"/>
      <c r="M1052" s="305"/>
      <c r="N1052" s="305"/>
      <c r="O1052" s="305"/>
      <c r="P1052" s="305"/>
      <c r="Q1052" s="305"/>
      <c r="R1052" s="305"/>
    </row>
    <row r="1053" spans="2:18" s="10" customFormat="1" x14ac:dyDescent="0.3">
      <c r="B1053" s="34"/>
      <c r="C1053" s="17"/>
      <c r="D1053" s="213"/>
      <c r="E1053" s="220"/>
      <c r="F1053" s="152"/>
      <c r="G1053" s="212"/>
      <c r="H1053" s="152"/>
      <c r="J1053" s="305"/>
      <c r="K1053" s="315"/>
      <c r="L1053" s="305"/>
      <c r="M1053" s="305"/>
      <c r="N1053" s="305"/>
      <c r="O1053" s="305"/>
      <c r="P1053" s="305"/>
      <c r="Q1053" s="305"/>
      <c r="R1053" s="305"/>
    </row>
    <row r="1054" spans="2:18" s="10" customFormat="1" ht="34.5" customHeight="1" x14ac:dyDescent="0.3">
      <c r="B1054" s="155" t="s">
        <v>559</v>
      </c>
      <c r="C1054" s="44" t="s">
        <v>421</v>
      </c>
      <c r="D1054" s="27"/>
      <c r="E1054" s="142"/>
      <c r="F1054" s="72"/>
      <c r="G1054" s="141"/>
      <c r="H1054" s="72"/>
      <c r="J1054" s="305"/>
      <c r="K1054" s="315"/>
      <c r="L1054" s="305"/>
      <c r="M1054" s="305"/>
      <c r="N1054" s="305"/>
      <c r="O1054" s="305"/>
      <c r="P1054" s="305"/>
      <c r="Q1054" s="305"/>
      <c r="R1054" s="305"/>
    </row>
    <row r="1055" spans="2:18" s="10" customFormat="1" x14ac:dyDescent="0.3">
      <c r="B1055" s="155"/>
      <c r="C1055" s="29"/>
      <c r="D1055" s="27" t="s">
        <v>25</v>
      </c>
      <c r="E1055" s="142">
        <v>3</v>
      </c>
      <c r="F1055" s="81"/>
      <c r="G1055" s="141">
        <v>100</v>
      </c>
      <c r="H1055" s="81">
        <f>F1055*E1055</f>
        <v>0</v>
      </c>
      <c r="J1055" s="305"/>
      <c r="K1055" s="315"/>
      <c r="L1055" s="305"/>
      <c r="M1055" s="305"/>
      <c r="N1055" s="305"/>
      <c r="O1055" s="305"/>
      <c r="P1055" s="305"/>
      <c r="Q1055" s="305"/>
      <c r="R1055" s="305"/>
    </row>
    <row r="1056" spans="2:18" s="10" customFormat="1" x14ac:dyDescent="0.3">
      <c r="B1056" s="155"/>
      <c r="C1056" s="29"/>
      <c r="D1056" s="27"/>
      <c r="E1056" s="142"/>
      <c r="F1056" s="72"/>
      <c r="G1056" s="141"/>
      <c r="H1056" s="72"/>
      <c r="J1056" s="305"/>
      <c r="K1056" s="315"/>
      <c r="L1056" s="305"/>
      <c r="M1056" s="305"/>
      <c r="N1056" s="305"/>
      <c r="O1056" s="305"/>
      <c r="P1056" s="305"/>
      <c r="Q1056" s="305"/>
      <c r="R1056" s="305"/>
    </row>
    <row r="1057" spans="2:18" s="10" customFormat="1" x14ac:dyDescent="0.3">
      <c r="B1057" s="154" t="s">
        <v>560</v>
      </c>
      <c r="C1057" s="29" t="s">
        <v>422</v>
      </c>
      <c r="D1057" s="27"/>
      <c r="E1057" s="142"/>
      <c r="F1057" s="72"/>
      <c r="G1057" s="141"/>
      <c r="H1057" s="72">
        <f t="shared" ref="H1057" si="99">F1057*E1057</f>
        <v>0</v>
      </c>
      <c r="J1057" s="305"/>
      <c r="K1057" s="315"/>
      <c r="L1057" s="305"/>
      <c r="M1057" s="305"/>
      <c r="N1057" s="305"/>
      <c r="O1057" s="305"/>
      <c r="P1057" s="305"/>
      <c r="Q1057" s="305"/>
      <c r="R1057" s="305"/>
    </row>
    <row r="1058" spans="2:18" s="10" customFormat="1" x14ac:dyDescent="0.3">
      <c r="B1058" s="155"/>
      <c r="C1058" s="29"/>
      <c r="D1058" s="27" t="s">
        <v>25</v>
      </c>
      <c r="E1058" s="142">
        <v>3</v>
      </c>
      <c r="F1058" s="81"/>
      <c r="G1058" s="141">
        <v>100</v>
      </c>
      <c r="H1058" s="81">
        <f>F1058*E1058</f>
        <v>0</v>
      </c>
      <c r="J1058" s="305"/>
      <c r="K1058" s="315"/>
      <c r="L1058" s="305"/>
      <c r="M1058" s="305"/>
      <c r="N1058" s="305"/>
      <c r="O1058" s="305"/>
      <c r="P1058" s="305"/>
      <c r="Q1058" s="305"/>
      <c r="R1058" s="305"/>
    </row>
    <row r="1059" spans="2:18" s="10" customFormat="1" x14ac:dyDescent="0.3">
      <c r="B1059" s="34"/>
      <c r="C1059" s="17"/>
      <c r="D1059" s="213"/>
      <c r="E1059" s="220"/>
      <c r="F1059" s="152"/>
      <c r="G1059" s="212"/>
      <c r="H1059" s="152"/>
      <c r="J1059" s="305"/>
      <c r="K1059" s="315"/>
      <c r="L1059" s="305"/>
      <c r="M1059" s="305"/>
      <c r="N1059" s="305"/>
      <c r="O1059" s="305"/>
      <c r="P1059" s="305"/>
      <c r="Q1059" s="305"/>
      <c r="R1059" s="305"/>
    </row>
    <row r="1060" spans="2:18" s="10" customFormat="1" x14ac:dyDescent="0.3">
      <c r="B1060" s="134" t="s">
        <v>561</v>
      </c>
      <c r="C1060" s="29" t="s">
        <v>248</v>
      </c>
      <c r="D1060" s="27"/>
      <c r="E1060" s="142"/>
      <c r="F1060" s="31"/>
      <c r="G1060" s="31"/>
      <c r="H1060" s="45">
        <f t="shared" ref="H1060:H1061" si="100">F1060*E1060</f>
        <v>0</v>
      </c>
      <c r="J1060" s="305"/>
      <c r="K1060" s="315"/>
      <c r="L1060" s="305"/>
      <c r="M1060" s="305"/>
      <c r="N1060" s="305"/>
      <c r="O1060" s="305"/>
      <c r="P1060" s="305"/>
      <c r="Q1060" s="305"/>
      <c r="R1060" s="305"/>
    </row>
    <row r="1061" spans="2:18" s="10" customFormat="1" x14ac:dyDescent="0.3">
      <c r="B1061" s="155"/>
      <c r="C1061" s="29" t="s">
        <v>362</v>
      </c>
      <c r="D1061" s="27" t="s">
        <v>25</v>
      </c>
      <c r="E1061" s="142">
        <v>3</v>
      </c>
      <c r="F1061" s="380"/>
      <c r="G1061" s="141"/>
      <c r="H1061" s="81">
        <f t="shared" si="100"/>
        <v>0</v>
      </c>
      <c r="J1061" s="305"/>
      <c r="K1061" s="315"/>
      <c r="L1061" s="305"/>
      <c r="M1061" s="305"/>
      <c r="N1061" s="305"/>
      <c r="O1061" s="305"/>
      <c r="P1061" s="305"/>
      <c r="Q1061" s="305"/>
      <c r="R1061" s="305"/>
    </row>
    <row r="1062" spans="2:18" s="10" customFormat="1" x14ac:dyDescent="0.3">
      <c r="B1062" s="155"/>
      <c r="C1062" s="29"/>
      <c r="D1062" s="27"/>
      <c r="E1062" s="142"/>
      <c r="F1062" s="381"/>
      <c r="G1062" s="141"/>
      <c r="H1062" s="72"/>
      <c r="J1062" s="305"/>
      <c r="K1062" s="315"/>
      <c r="L1062" s="305"/>
      <c r="M1062" s="305"/>
      <c r="N1062" s="305"/>
      <c r="O1062" s="305"/>
      <c r="P1062" s="305"/>
      <c r="Q1062" s="305"/>
      <c r="R1062" s="305"/>
    </row>
    <row r="1063" spans="2:18" s="10" customFormat="1" x14ac:dyDescent="0.3">
      <c r="B1063" s="134" t="s">
        <v>562</v>
      </c>
      <c r="C1063" s="12" t="s">
        <v>376</v>
      </c>
      <c r="D1063" s="27"/>
      <c r="E1063" s="142"/>
      <c r="F1063" s="31"/>
      <c r="G1063" s="31"/>
      <c r="H1063" s="45">
        <f t="shared" ref="H1063:H1064" si="101">F1063*E1063</f>
        <v>0</v>
      </c>
      <c r="J1063" s="305"/>
      <c r="K1063" s="315"/>
      <c r="L1063" s="305"/>
      <c r="M1063" s="305"/>
      <c r="N1063" s="305"/>
      <c r="O1063" s="305"/>
      <c r="P1063" s="305"/>
      <c r="Q1063" s="305"/>
      <c r="R1063" s="305"/>
    </row>
    <row r="1064" spans="2:18" s="10" customFormat="1" x14ac:dyDescent="0.3">
      <c r="B1064" s="155"/>
      <c r="C1064" s="12" t="s">
        <v>362</v>
      </c>
      <c r="D1064" s="27" t="s">
        <v>25</v>
      </c>
      <c r="E1064" s="142">
        <v>3</v>
      </c>
      <c r="F1064" s="380"/>
      <c r="G1064" s="141"/>
      <c r="H1064" s="81">
        <f t="shared" si="101"/>
        <v>0</v>
      </c>
      <c r="J1064" s="305"/>
      <c r="K1064" s="315"/>
      <c r="L1064" s="305"/>
      <c r="M1064" s="305"/>
      <c r="N1064" s="305"/>
      <c r="O1064" s="305"/>
      <c r="P1064" s="305"/>
      <c r="Q1064" s="305"/>
      <c r="R1064" s="305"/>
    </row>
    <row r="1065" spans="2:18" s="10" customFormat="1" x14ac:dyDescent="0.3">
      <c r="B1065" s="155"/>
      <c r="C1065" s="12"/>
      <c r="D1065" s="27"/>
      <c r="E1065" s="142"/>
      <c r="F1065" s="381"/>
      <c r="G1065" s="141"/>
      <c r="H1065" s="72"/>
      <c r="J1065" s="305"/>
      <c r="K1065" s="315"/>
      <c r="L1065" s="305"/>
      <c r="M1065" s="305"/>
      <c r="N1065" s="305"/>
      <c r="O1065" s="305"/>
      <c r="P1065" s="305"/>
      <c r="Q1065" s="305"/>
      <c r="R1065" s="305"/>
    </row>
    <row r="1066" spans="2:18" s="10" customFormat="1" x14ac:dyDescent="0.3">
      <c r="B1066" s="134" t="s">
        <v>563</v>
      </c>
      <c r="C1066" s="12" t="s">
        <v>249</v>
      </c>
      <c r="D1066" s="27"/>
      <c r="E1066" s="142"/>
      <c r="F1066" s="31"/>
      <c r="G1066" s="31"/>
      <c r="H1066" s="45">
        <f t="shared" ref="H1066:H1067" si="102">F1066*E1066</f>
        <v>0</v>
      </c>
      <c r="J1066" s="305"/>
      <c r="K1066" s="315"/>
      <c r="L1066" s="305"/>
      <c r="M1066" s="305"/>
      <c r="N1066" s="305"/>
      <c r="O1066" s="305"/>
      <c r="P1066" s="305"/>
      <c r="Q1066" s="305"/>
      <c r="R1066" s="305"/>
    </row>
    <row r="1067" spans="2:18" s="10" customFormat="1" x14ac:dyDescent="0.3">
      <c r="B1067" s="155"/>
      <c r="C1067" s="12" t="s">
        <v>407</v>
      </c>
      <c r="D1067" s="27" t="s">
        <v>25</v>
      </c>
      <c r="E1067" s="142">
        <v>3</v>
      </c>
      <c r="F1067" s="380"/>
      <c r="G1067" s="141"/>
      <c r="H1067" s="81">
        <f t="shared" si="102"/>
        <v>0</v>
      </c>
      <c r="J1067" s="305"/>
      <c r="K1067" s="315"/>
      <c r="L1067" s="305"/>
      <c r="M1067" s="305"/>
      <c r="N1067" s="305"/>
      <c r="O1067" s="305"/>
      <c r="P1067" s="305"/>
      <c r="Q1067" s="305"/>
      <c r="R1067" s="305"/>
    </row>
    <row r="1068" spans="2:18" s="10" customFormat="1" x14ac:dyDescent="0.3">
      <c r="B1068" s="155"/>
      <c r="C1068" s="12"/>
      <c r="D1068" s="27"/>
      <c r="E1068" s="18"/>
      <c r="F1068" s="381"/>
      <c r="G1068" s="141"/>
      <c r="H1068" s="72"/>
      <c r="J1068" s="305"/>
      <c r="K1068" s="315"/>
      <c r="L1068" s="305"/>
      <c r="M1068" s="305"/>
      <c r="N1068" s="305"/>
      <c r="O1068" s="305"/>
      <c r="P1068" s="305"/>
      <c r="Q1068" s="305"/>
      <c r="R1068" s="305"/>
    </row>
    <row r="1069" spans="2:18" s="10" customFormat="1" x14ac:dyDescent="0.3">
      <c r="B1069" s="134" t="s">
        <v>622</v>
      </c>
      <c r="C1069" s="157" t="s">
        <v>621</v>
      </c>
      <c r="D1069" s="14"/>
      <c r="E1069" s="14"/>
      <c r="F1069" s="72"/>
      <c r="G1069" s="141"/>
      <c r="H1069" s="72"/>
      <c r="J1069" s="305"/>
      <c r="K1069" s="315"/>
      <c r="L1069" s="305"/>
      <c r="M1069" s="305"/>
      <c r="N1069" s="305"/>
      <c r="O1069" s="305"/>
      <c r="P1069" s="305"/>
      <c r="Q1069" s="305"/>
      <c r="R1069" s="305"/>
    </row>
    <row r="1070" spans="2:18" s="10" customFormat="1" x14ac:dyDescent="0.3">
      <c r="B1070" s="134"/>
      <c r="C1070" s="30"/>
      <c r="D1070" s="27"/>
      <c r="E1070" s="18"/>
      <c r="F1070" s="31"/>
      <c r="G1070" s="31"/>
      <c r="H1070" s="45"/>
      <c r="J1070" s="305"/>
      <c r="K1070" s="305"/>
      <c r="L1070" s="305"/>
      <c r="M1070" s="305"/>
      <c r="N1070" s="305"/>
      <c r="O1070" s="305"/>
      <c r="P1070" s="305"/>
      <c r="Q1070" s="305"/>
      <c r="R1070" s="305"/>
    </row>
    <row r="1071" spans="2:18" s="10" customFormat="1" ht="82.5" x14ac:dyDescent="0.3">
      <c r="B1071" s="134" t="s">
        <v>623</v>
      </c>
      <c r="C1071" s="29" t="s">
        <v>374</v>
      </c>
      <c r="D1071" s="27"/>
      <c r="E1071" s="18"/>
      <c r="F1071" s="31"/>
      <c r="G1071" s="31"/>
      <c r="H1071" s="45"/>
      <c r="J1071" s="305"/>
      <c r="K1071" s="305"/>
      <c r="L1071" s="305"/>
      <c r="M1071" s="305"/>
      <c r="N1071" s="305"/>
      <c r="O1071" s="305"/>
      <c r="P1071" s="305"/>
      <c r="Q1071" s="305"/>
      <c r="R1071" s="305"/>
    </row>
    <row r="1072" spans="2:18" s="10" customFormat="1" x14ac:dyDescent="0.3">
      <c r="B1072" s="155"/>
      <c r="C1072" s="29" t="s">
        <v>23</v>
      </c>
      <c r="D1072" s="27" t="s">
        <v>25</v>
      </c>
      <c r="E1072" s="140">
        <v>5</v>
      </c>
      <c r="F1072" s="81"/>
      <c r="G1072" s="141">
        <v>100</v>
      </c>
      <c r="H1072" s="81">
        <f>F1072*E1072</f>
        <v>0</v>
      </c>
      <c r="J1072" s="305"/>
      <c r="K1072" s="305"/>
      <c r="L1072" s="305"/>
      <c r="M1072" s="305"/>
      <c r="N1072" s="305"/>
      <c r="O1072" s="305"/>
      <c r="P1072" s="305"/>
      <c r="Q1072" s="305"/>
      <c r="R1072" s="305"/>
    </row>
    <row r="1073" spans="2:18" s="10" customFormat="1" x14ac:dyDescent="0.3">
      <c r="B1073" s="134"/>
      <c r="C1073" s="29"/>
      <c r="D1073" s="14"/>
      <c r="E1073" s="43"/>
      <c r="F1073" s="31"/>
      <c r="G1073" s="31"/>
      <c r="H1073" s="45"/>
      <c r="J1073" s="305"/>
      <c r="K1073" s="305"/>
      <c r="L1073" s="305"/>
      <c r="M1073" s="305"/>
      <c r="N1073" s="305"/>
      <c r="O1073" s="305"/>
      <c r="P1073" s="305"/>
      <c r="Q1073" s="305"/>
      <c r="R1073" s="305"/>
    </row>
    <row r="1074" spans="2:18" s="10" customFormat="1" ht="18.75" customHeight="1" x14ac:dyDescent="0.3">
      <c r="B1074" s="155" t="s">
        <v>624</v>
      </c>
      <c r="C1074" s="12" t="s">
        <v>360</v>
      </c>
      <c r="D1074" s="27"/>
      <c r="E1074" s="140"/>
      <c r="F1074" s="72"/>
      <c r="G1074" s="141"/>
      <c r="H1074" s="72"/>
      <c r="J1074" s="305"/>
      <c r="K1074" s="305"/>
      <c r="L1074" s="305"/>
      <c r="M1074" s="305"/>
      <c r="N1074" s="305"/>
      <c r="O1074" s="305"/>
      <c r="P1074" s="305"/>
      <c r="Q1074" s="305"/>
      <c r="R1074" s="305"/>
    </row>
    <row r="1075" spans="2:18" s="10" customFormat="1" x14ac:dyDescent="0.3">
      <c r="B1075" s="155"/>
      <c r="C1075" s="29" t="s">
        <v>247</v>
      </c>
      <c r="D1075" s="27" t="s">
        <v>25</v>
      </c>
      <c r="E1075" s="140">
        <v>5</v>
      </c>
      <c r="F1075" s="81"/>
      <c r="G1075" s="141"/>
      <c r="H1075" s="81">
        <f>F1075*E1075</f>
        <v>0</v>
      </c>
      <c r="J1075" s="305"/>
      <c r="K1075" s="305"/>
      <c r="L1075" s="305"/>
      <c r="M1075" s="305"/>
      <c r="N1075" s="305"/>
      <c r="O1075" s="305"/>
      <c r="P1075" s="305"/>
      <c r="Q1075" s="305"/>
      <c r="R1075" s="305"/>
    </row>
    <row r="1076" spans="2:18" s="10" customFormat="1" x14ac:dyDescent="0.3">
      <c r="B1076" s="134"/>
      <c r="C1076" s="29"/>
      <c r="D1076" s="14"/>
      <c r="E1076" s="43"/>
      <c r="F1076" s="31"/>
      <c r="G1076" s="31"/>
      <c r="H1076" s="45"/>
      <c r="J1076" s="305"/>
      <c r="K1076" s="305"/>
      <c r="L1076" s="305"/>
      <c r="M1076" s="305"/>
      <c r="N1076" s="305"/>
      <c r="O1076" s="305"/>
      <c r="P1076" s="305"/>
      <c r="Q1076" s="305"/>
      <c r="R1076" s="305"/>
    </row>
    <row r="1077" spans="2:18" s="10" customFormat="1" ht="82.5" customHeight="1" x14ac:dyDescent="0.3">
      <c r="B1077" s="155" t="s">
        <v>625</v>
      </c>
      <c r="C1077" s="29" t="s">
        <v>297</v>
      </c>
      <c r="D1077" s="14"/>
      <c r="E1077" s="43"/>
      <c r="F1077" s="31"/>
      <c r="G1077" s="31"/>
      <c r="H1077" s="45"/>
      <c r="J1077" s="305"/>
      <c r="K1077" s="305"/>
      <c r="L1077" s="305"/>
      <c r="M1077" s="305"/>
      <c r="N1077" s="305"/>
      <c r="O1077" s="305"/>
      <c r="P1077" s="305"/>
      <c r="Q1077" s="305"/>
      <c r="R1077" s="305"/>
    </row>
    <row r="1078" spans="2:18" s="10" customFormat="1" x14ac:dyDescent="0.3">
      <c r="B1078" s="155"/>
      <c r="C1078" s="29"/>
      <c r="D1078" s="27" t="s">
        <v>25</v>
      </c>
      <c r="E1078" s="140">
        <v>5</v>
      </c>
      <c r="F1078" s="81"/>
      <c r="G1078" s="141"/>
      <c r="H1078" s="81">
        <f>F1078*E1078</f>
        <v>0</v>
      </c>
      <c r="J1078" s="305"/>
      <c r="K1078" s="305"/>
      <c r="L1078" s="305"/>
      <c r="M1078" s="305"/>
      <c r="N1078" s="305"/>
      <c r="O1078" s="305"/>
      <c r="P1078" s="305"/>
      <c r="Q1078" s="305"/>
      <c r="R1078" s="305"/>
    </row>
    <row r="1079" spans="2:18" s="10" customFormat="1" x14ac:dyDescent="0.3">
      <c r="B1079" s="134"/>
      <c r="C1079" s="29"/>
      <c r="D1079" s="14"/>
      <c r="E1079" s="43"/>
      <c r="F1079" s="31"/>
      <c r="G1079" s="31"/>
      <c r="H1079" s="45"/>
      <c r="J1079" s="305"/>
      <c r="K1079" s="315"/>
      <c r="L1079" s="305"/>
      <c r="M1079" s="305"/>
      <c r="N1079" s="305"/>
      <c r="O1079" s="305"/>
      <c r="P1079" s="305"/>
      <c r="Q1079" s="305"/>
      <c r="R1079" s="305"/>
    </row>
    <row r="1080" spans="2:18" s="10" customFormat="1" ht="33" x14ac:dyDescent="0.3">
      <c r="B1080" s="134" t="s">
        <v>626</v>
      </c>
      <c r="C1080" s="29" t="s">
        <v>3</v>
      </c>
      <c r="D1080" s="14"/>
      <c r="E1080" s="43"/>
      <c r="F1080" s="31"/>
      <c r="G1080" s="31"/>
      <c r="H1080" s="45"/>
      <c r="J1080" s="305"/>
      <c r="K1080" s="315"/>
      <c r="L1080" s="305"/>
      <c r="M1080" s="305"/>
      <c r="N1080" s="305"/>
      <c r="O1080" s="305"/>
      <c r="P1080" s="305"/>
      <c r="Q1080" s="305"/>
      <c r="R1080" s="305"/>
    </row>
    <row r="1081" spans="2:18" s="10" customFormat="1" x14ac:dyDescent="0.3">
      <c r="B1081" s="155"/>
      <c r="C1081" s="29"/>
      <c r="D1081" s="27" t="s">
        <v>25</v>
      </c>
      <c r="E1081" s="140">
        <v>5</v>
      </c>
      <c r="F1081" s="81"/>
      <c r="G1081" s="141"/>
      <c r="H1081" s="81">
        <f>F1081*E1081</f>
        <v>0</v>
      </c>
      <c r="J1081" s="305"/>
      <c r="K1081" s="315"/>
      <c r="L1081" s="305"/>
      <c r="M1081" s="305"/>
      <c r="N1081" s="305"/>
      <c r="O1081" s="305"/>
      <c r="P1081" s="305"/>
      <c r="Q1081" s="305"/>
      <c r="R1081" s="305"/>
    </row>
    <row r="1082" spans="2:18" s="10" customFormat="1" x14ac:dyDescent="0.3">
      <c r="B1082" s="155"/>
      <c r="C1082" s="29"/>
      <c r="D1082" s="27"/>
      <c r="E1082" s="140"/>
      <c r="F1082" s="72"/>
      <c r="G1082" s="141"/>
      <c r="H1082" s="72"/>
      <c r="J1082" s="305"/>
      <c r="K1082" s="315"/>
      <c r="L1082" s="305"/>
      <c r="M1082" s="305"/>
      <c r="N1082" s="305"/>
      <c r="O1082" s="305"/>
      <c r="P1082" s="305"/>
      <c r="Q1082" s="305"/>
      <c r="R1082" s="305"/>
    </row>
    <row r="1083" spans="2:18" s="10" customFormat="1" x14ac:dyDescent="0.3">
      <c r="B1083" s="134" t="s">
        <v>627</v>
      </c>
      <c r="C1083" s="29" t="s">
        <v>248</v>
      </c>
      <c r="D1083" s="27"/>
      <c r="E1083" s="140"/>
      <c r="F1083" s="31"/>
      <c r="G1083" s="31"/>
      <c r="H1083" s="45">
        <f t="shared" ref="H1083" si="103">F1083*E1083</f>
        <v>0</v>
      </c>
      <c r="J1083" s="305"/>
      <c r="K1083" s="315"/>
      <c r="L1083" s="305"/>
      <c r="M1083" s="305"/>
      <c r="N1083" s="305"/>
      <c r="O1083" s="305"/>
      <c r="P1083" s="305"/>
      <c r="Q1083" s="305"/>
      <c r="R1083" s="305"/>
    </row>
    <row r="1084" spans="2:18" s="10" customFormat="1" x14ac:dyDescent="0.3">
      <c r="B1084" s="156"/>
      <c r="C1084" s="12" t="s">
        <v>375</v>
      </c>
      <c r="D1084" s="27" t="s">
        <v>25</v>
      </c>
      <c r="E1084" s="140">
        <v>10</v>
      </c>
      <c r="F1084" s="380"/>
      <c r="G1084" s="141"/>
      <c r="H1084" s="81">
        <f>F1084*E1084</f>
        <v>0</v>
      </c>
      <c r="J1084" s="305"/>
      <c r="K1084" s="315"/>
      <c r="L1084" s="305"/>
      <c r="M1084" s="305"/>
      <c r="N1084" s="305"/>
      <c r="O1084" s="305"/>
      <c r="P1084" s="305"/>
      <c r="Q1084" s="305"/>
      <c r="R1084" s="305"/>
    </row>
    <row r="1085" spans="2:18" s="10" customFormat="1" x14ac:dyDescent="0.3">
      <c r="B1085" s="156"/>
      <c r="C1085" s="12"/>
      <c r="D1085" s="27"/>
      <c r="E1085" s="140"/>
      <c r="F1085" s="381"/>
      <c r="G1085" s="141"/>
      <c r="H1085" s="72"/>
      <c r="J1085" s="305"/>
      <c r="K1085" s="315"/>
      <c r="L1085" s="305"/>
      <c r="M1085" s="305"/>
      <c r="N1085" s="305"/>
      <c r="O1085" s="305"/>
      <c r="P1085" s="305"/>
      <c r="Q1085" s="305"/>
      <c r="R1085" s="305"/>
    </row>
    <row r="1086" spans="2:18" s="10" customFormat="1" x14ac:dyDescent="0.3">
      <c r="B1086" s="134" t="s">
        <v>628</v>
      </c>
      <c r="C1086" s="12" t="s">
        <v>377</v>
      </c>
      <c r="D1086" s="27"/>
      <c r="E1086" s="140"/>
      <c r="F1086" s="31"/>
      <c r="G1086" s="31"/>
      <c r="H1086" s="45">
        <f t="shared" ref="H1086:H1087" si="104">F1086*E1086</f>
        <v>0</v>
      </c>
      <c r="J1086" s="305"/>
      <c r="K1086" s="315"/>
      <c r="L1086" s="305"/>
      <c r="M1086" s="305"/>
      <c r="N1086" s="305"/>
      <c r="O1086" s="305"/>
      <c r="P1086" s="305"/>
      <c r="Q1086" s="305"/>
      <c r="R1086" s="305"/>
    </row>
    <row r="1087" spans="2:18" s="10" customFormat="1" x14ac:dyDescent="0.3">
      <c r="B1087" s="155"/>
      <c r="C1087" s="12" t="s">
        <v>1</v>
      </c>
      <c r="D1087" s="27" t="s">
        <v>25</v>
      </c>
      <c r="E1087" s="140">
        <v>10</v>
      </c>
      <c r="F1087" s="380"/>
      <c r="G1087" s="141"/>
      <c r="H1087" s="81">
        <f t="shared" si="104"/>
        <v>0</v>
      </c>
      <c r="J1087" s="305"/>
      <c r="K1087" s="315"/>
      <c r="L1087" s="305"/>
      <c r="M1087" s="305"/>
      <c r="N1087" s="305"/>
      <c r="O1087" s="305"/>
      <c r="P1087" s="305"/>
      <c r="Q1087" s="305"/>
      <c r="R1087" s="305"/>
    </row>
    <row r="1088" spans="2:18" s="10" customFormat="1" x14ac:dyDescent="0.3">
      <c r="B1088" s="155"/>
      <c r="C1088" s="12"/>
      <c r="D1088" s="27"/>
      <c r="E1088" s="140"/>
      <c r="F1088" s="381"/>
      <c r="G1088" s="141"/>
      <c r="H1088" s="72"/>
      <c r="J1088" s="305"/>
      <c r="K1088" s="315"/>
      <c r="L1088" s="305"/>
      <c r="M1088" s="305"/>
      <c r="N1088" s="305"/>
      <c r="O1088" s="305"/>
      <c r="P1088" s="305"/>
      <c r="Q1088" s="305"/>
      <c r="R1088" s="305"/>
    </row>
    <row r="1089" spans="2:18" s="10" customFormat="1" x14ac:dyDescent="0.3">
      <c r="B1089" s="134" t="s">
        <v>629</v>
      </c>
      <c r="C1089" s="12" t="s">
        <v>249</v>
      </c>
      <c r="D1089" s="27"/>
      <c r="E1089" s="140"/>
      <c r="F1089" s="31"/>
      <c r="G1089" s="31"/>
      <c r="H1089" s="45">
        <f t="shared" ref="H1089:H1090" si="105">F1089*E1089</f>
        <v>0</v>
      </c>
      <c r="J1089" s="305"/>
      <c r="K1089" s="315"/>
      <c r="L1089" s="305"/>
      <c r="M1089" s="305"/>
      <c r="N1089" s="305"/>
      <c r="O1089" s="305"/>
      <c r="P1089" s="305"/>
      <c r="Q1089" s="305"/>
      <c r="R1089" s="305"/>
    </row>
    <row r="1090" spans="2:18" s="10" customFormat="1" x14ac:dyDescent="0.3">
      <c r="B1090" s="155"/>
      <c r="C1090" s="12" t="s">
        <v>406</v>
      </c>
      <c r="D1090" s="27" t="s">
        <v>25</v>
      </c>
      <c r="E1090" s="140">
        <v>10</v>
      </c>
      <c r="F1090" s="380"/>
      <c r="G1090" s="141"/>
      <c r="H1090" s="81">
        <f t="shared" si="105"/>
        <v>0</v>
      </c>
      <c r="J1090" s="305"/>
      <c r="K1090" s="315"/>
      <c r="L1090" s="305"/>
      <c r="M1090" s="305"/>
      <c r="N1090" s="305"/>
      <c r="O1090" s="305"/>
      <c r="P1090" s="305"/>
      <c r="Q1090" s="305"/>
      <c r="R1090" s="305"/>
    </row>
    <row r="1091" spans="2:18" s="10" customFormat="1" x14ac:dyDescent="0.3">
      <c r="B1091" s="156"/>
      <c r="C1091" s="12"/>
      <c r="D1091" s="27"/>
      <c r="E1091" s="18"/>
      <c r="F1091" s="381"/>
      <c r="G1091" s="141"/>
      <c r="H1091" s="72"/>
      <c r="J1091" s="305"/>
      <c r="K1091" s="315"/>
      <c r="L1091" s="305"/>
      <c r="M1091" s="305"/>
      <c r="N1091" s="305"/>
      <c r="O1091" s="305"/>
      <c r="P1091" s="305"/>
      <c r="Q1091" s="305"/>
      <c r="R1091" s="305"/>
    </row>
    <row r="1092" spans="2:18" s="10" customFormat="1" x14ac:dyDescent="0.3">
      <c r="B1092" s="134" t="s">
        <v>630</v>
      </c>
      <c r="C1092" s="12" t="s">
        <v>378</v>
      </c>
      <c r="D1092" s="27"/>
      <c r="E1092" s="140"/>
      <c r="F1092" s="31"/>
      <c r="G1092" s="31"/>
      <c r="H1092" s="45">
        <f t="shared" ref="H1092:H1093" si="106">F1092*E1092</f>
        <v>0</v>
      </c>
      <c r="J1092" s="305"/>
      <c r="K1092" s="315"/>
      <c r="L1092" s="305"/>
      <c r="M1092" s="305"/>
      <c r="N1092" s="305"/>
      <c r="O1092" s="305"/>
      <c r="P1092" s="305"/>
      <c r="Q1092" s="305"/>
      <c r="R1092" s="305"/>
    </row>
    <row r="1093" spans="2:18" s="10" customFormat="1" x14ac:dyDescent="0.3">
      <c r="B1093" s="155"/>
      <c r="C1093" s="12" t="s">
        <v>400</v>
      </c>
      <c r="D1093" s="27" t="s">
        <v>25</v>
      </c>
      <c r="E1093" s="140">
        <v>4</v>
      </c>
      <c r="F1093" s="380"/>
      <c r="G1093" s="141"/>
      <c r="H1093" s="81">
        <f t="shared" si="106"/>
        <v>0</v>
      </c>
      <c r="J1093" s="305"/>
      <c r="K1093" s="315"/>
      <c r="L1093" s="305"/>
      <c r="M1093" s="305"/>
      <c r="N1093" s="305"/>
      <c r="O1093" s="305"/>
      <c r="P1093" s="305"/>
      <c r="Q1093" s="305"/>
      <c r="R1093" s="305"/>
    </row>
    <row r="1094" spans="2:18" s="10" customFormat="1" x14ac:dyDescent="0.3">
      <c r="B1094" s="155"/>
      <c r="C1094" s="12"/>
      <c r="D1094" s="27"/>
      <c r="E1094" s="140"/>
      <c r="F1094" s="381"/>
      <c r="G1094" s="141"/>
      <c r="H1094" s="72"/>
      <c r="J1094" s="305"/>
      <c r="K1094" s="315"/>
      <c r="L1094" s="305"/>
      <c r="M1094" s="305"/>
      <c r="N1094" s="305"/>
      <c r="O1094" s="305"/>
      <c r="P1094" s="305"/>
      <c r="Q1094" s="305"/>
      <c r="R1094" s="305"/>
    </row>
    <row r="1095" spans="2:18" s="10" customFormat="1" x14ac:dyDescent="0.3">
      <c r="B1095" s="134" t="s">
        <v>631</v>
      </c>
      <c r="C1095" s="12" t="s">
        <v>378</v>
      </c>
      <c r="D1095" s="27"/>
      <c r="E1095" s="140"/>
      <c r="F1095" s="31"/>
      <c r="G1095" s="31"/>
      <c r="H1095" s="45">
        <f t="shared" ref="H1095:H1096" si="107">F1095*E1095</f>
        <v>0</v>
      </c>
      <c r="J1095" s="305"/>
      <c r="K1095" s="315"/>
      <c r="L1095" s="305"/>
      <c r="M1095" s="305"/>
      <c r="N1095" s="305"/>
      <c r="O1095" s="305"/>
      <c r="P1095" s="305"/>
      <c r="Q1095" s="305"/>
      <c r="R1095" s="305"/>
    </row>
    <row r="1096" spans="2:18" s="10" customFormat="1" x14ac:dyDescent="0.3">
      <c r="B1096" s="155"/>
      <c r="C1096" s="12" t="s">
        <v>401</v>
      </c>
      <c r="D1096" s="27" t="s">
        <v>25</v>
      </c>
      <c r="E1096" s="140">
        <v>1</v>
      </c>
      <c r="F1096" s="380"/>
      <c r="G1096" s="141"/>
      <c r="H1096" s="81">
        <f t="shared" si="107"/>
        <v>0</v>
      </c>
      <c r="J1096" s="305"/>
      <c r="K1096" s="315"/>
      <c r="L1096" s="305"/>
      <c r="M1096" s="305"/>
      <c r="N1096" s="305"/>
      <c r="O1096" s="305"/>
      <c r="P1096" s="305"/>
      <c r="Q1096" s="305"/>
      <c r="R1096" s="305"/>
    </row>
    <row r="1097" spans="2:18" s="10" customFormat="1" x14ac:dyDescent="0.3">
      <c r="B1097" s="155"/>
      <c r="C1097" s="12"/>
      <c r="D1097" s="27"/>
      <c r="E1097" s="18"/>
      <c r="F1097" s="381"/>
      <c r="G1097" s="141"/>
      <c r="H1097" s="72"/>
      <c r="J1097" s="305"/>
      <c r="K1097" s="315"/>
      <c r="L1097" s="305"/>
      <c r="M1097" s="305"/>
      <c r="N1097" s="305"/>
      <c r="O1097" s="305"/>
      <c r="P1097" s="305"/>
      <c r="Q1097" s="305"/>
      <c r="R1097" s="305"/>
    </row>
    <row r="1098" spans="2:18" s="10" customFormat="1" ht="284.25" customHeight="1" x14ac:dyDescent="0.3">
      <c r="B1098" s="155" t="s">
        <v>668</v>
      </c>
      <c r="C1098" s="83" t="s">
        <v>884</v>
      </c>
      <c r="F1098" s="253"/>
      <c r="H1098" s="45"/>
      <c r="J1098" s="305"/>
      <c r="K1098" s="315"/>
      <c r="L1098" s="305"/>
      <c r="M1098" s="305"/>
      <c r="N1098" s="305"/>
      <c r="O1098" s="305"/>
      <c r="P1098" s="305"/>
      <c r="Q1098" s="305"/>
      <c r="R1098" s="305"/>
    </row>
    <row r="1099" spans="2:18" s="10" customFormat="1" ht="198" x14ac:dyDescent="0.3">
      <c r="B1099" s="155"/>
      <c r="C1099" s="83" t="s">
        <v>828</v>
      </c>
      <c r="D1099" s="124" t="s">
        <v>25</v>
      </c>
      <c r="E1099" s="291">
        <v>6</v>
      </c>
      <c r="F1099" s="363"/>
      <c r="G1099" s="264"/>
      <c r="H1099" s="81">
        <f t="shared" ref="H1099" si="108">F1099*E1099</f>
        <v>0</v>
      </c>
      <c r="J1099" s="305"/>
      <c r="K1099" s="315"/>
      <c r="L1099" s="305"/>
      <c r="M1099" s="305"/>
      <c r="N1099" s="305"/>
      <c r="O1099" s="305"/>
      <c r="P1099" s="305"/>
      <c r="Q1099" s="305"/>
      <c r="R1099" s="305"/>
    </row>
    <row r="1100" spans="2:18" s="10" customFormat="1" x14ac:dyDescent="0.3">
      <c r="B1100" s="155"/>
      <c r="C1100" s="83"/>
      <c r="F1100" s="253"/>
      <c r="H1100" s="45"/>
      <c r="J1100" s="305"/>
      <c r="K1100" s="315"/>
      <c r="L1100" s="305"/>
      <c r="M1100" s="305"/>
      <c r="N1100" s="305"/>
      <c r="O1100" s="305"/>
      <c r="P1100" s="305"/>
      <c r="Q1100" s="305"/>
      <c r="R1100" s="305"/>
    </row>
    <row r="1101" spans="2:18" s="10" customFormat="1" x14ac:dyDescent="0.3">
      <c r="B1101" s="155"/>
      <c r="C1101" s="268" t="s">
        <v>670</v>
      </c>
      <c r="D1101" s="27"/>
      <c r="E1101" s="18"/>
      <c r="F1101" s="381"/>
      <c r="G1101" s="141"/>
      <c r="H1101" s="72"/>
      <c r="J1101" s="305"/>
      <c r="K1101" s="315"/>
      <c r="L1101" s="305"/>
      <c r="M1101" s="305"/>
      <c r="N1101" s="305"/>
      <c r="O1101" s="305"/>
      <c r="P1101" s="305"/>
      <c r="Q1101" s="305"/>
      <c r="R1101" s="305"/>
    </row>
    <row r="1102" spans="2:18" s="10" customFormat="1" ht="33" x14ac:dyDescent="0.3">
      <c r="B1102" s="155"/>
      <c r="C1102" s="269" t="s">
        <v>671</v>
      </c>
      <c r="D1102" s="27"/>
      <c r="E1102" s="18"/>
      <c r="F1102" s="381"/>
      <c r="G1102" s="141"/>
      <c r="H1102" s="72"/>
      <c r="J1102" s="305"/>
      <c r="K1102" s="315"/>
      <c r="L1102" s="305"/>
      <c r="M1102" s="305"/>
      <c r="N1102" s="305"/>
      <c r="O1102" s="305"/>
      <c r="P1102" s="305"/>
      <c r="Q1102" s="305"/>
      <c r="R1102" s="305"/>
    </row>
    <row r="1103" spans="2:18" s="10" customFormat="1" x14ac:dyDescent="0.3">
      <c r="B1103" s="155"/>
      <c r="C1103" s="270" t="s">
        <v>672</v>
      </c>
      <c r="D1103" s="27"/>
      <c r="E1103" s="18"/>
      <c r="F1103" s="381"/>
      <c r="G1103" s="141"/>
      <c r="H1103" s="72"/>
      <c r="J1103" s="305"/>
      <c r="K1103" s="315"/>
      <c r="L1103" s="305"/>
      <c r="M1103" s="305"/>
      <c r="N1103" s="305"/>
      <c r="O1103" s="305"/>
      <c r="P1103" s="305"/>
      <c r="Q1103" s="305"/>
      <c r="R1103" s="305"/>
    </row>
    <row r="1104" spans="2:18" s="10" customFormat="1" x14ac:dyDescent="0.3">
      <c r="B1104" s="155"/>
      <c r="C1104" s="271"/>
      <c r="D1104" s="27"/>
      <c r="E1104" s="18"/>
      <c r="F1104" s="381"/>
      <c r="G1104" s="141"/>
      <c r="H1104" s="72"/>
      <c r="J1104" s="305"/>
      <c r="K1104" s="315"/>
      <c r="L1104" s="305"/>
      <c r="M1104" s="305"/>
      <c r="N1104" s="305"/>
      <c r="O1104" s="305"/>
      <c r="P1104" s="305"/>
      <c r="Q1104" s="305"/>
      <c r="R1104" s="305"/>
    </row>
    <row r="1105" spans="2:18" s="10" customFormat="1" ht="294.75" customHeight="1" x14ac:dyDescent="0.3">
      <c r="B1105" s="155" t="s">
        <v>669</v>
      </c>
      <c r="C1105" s="80" t="s">
        <v>883</v>
      </c>
      <c r="F1105" s="253"/>
      <c r="H1105" s="45"/>
      <c r="J1105" s="305"/>
      <c r="K1105" s="337"/>
      <c r="L1105" s="305"/>
      <c r="M1105" s="305"/>
      <c r="N1105" s="305"/>
      <c r="O1105" s="305"/>
      <c r="P1105" s="305"/>
      <c r="Q1105" s="305"/>
      <c r="R1105" s="305"/>
    </row>
    <row r="1106" spans="2:18" s="10" customFormat="1" ht="191.25" customHeight="1" x14ac:dyDescent="0.3">
      <c r="B1106" s="155"/>
      <c r="C1106" s="80" t="s">
        <v>827</v>
      </c>
      <c r="D1106" s="124" t="s">
        <v>25</v>
      </c>
      <c r="E1106" s="291">
        <v>1</v>
      </c>
      <c r="F1106" s="81"/>
      <c r="G1106" s="264"/>
      <c r="H1106" s="81">
        <f t="shared" ref="H1106" si="109">F1106*E1106</f>
        <v>0</v>
      </c>
      <c r="J1106" s="305"/>
      <c r="K1106" s="337"/>
      <c r="L1106" s="305"/>
      <c r="M1106" s="305"/>
      <c r="N1106" s="305"/>
      <c r="O1106" s="305"/>
      <c r="P1106" s="305"/>
      <c r="Q1106" s="305"/>
      <c r="R1106" s="305"/>
    </row>
    <row r="1107" spans="2:18" s="10" customFormat="1" ht="33" customHeight="1" x14ac:dyDescent="0.3">
      <c r="B1107" s="155"/>
      <c r="C1107" s="268" t="s">
        <v>670</v>
      </c>
      <c r="D1107" s="288"/>
      <c r="E1107" s="289"/>
      <c r="F1107" s="289"/>
      <c r="G1107" s="290"/>
      <c r="H1107" s="72"/>
      <c r="J1107" s="305"/>
      <c r="K1107" s="315"/>
      <c r="L1107" s="305"/>
      <c r="M1107" s="305"/>
      <c r="N1107" s="305"/>
      <c r="O1107" s="305"/>
      <c r="P1107" s="305"/>
      <c r="Q1107" s="305"/>
      <c r="R1107" s="305"/>
    </row>
    <row r="1108" spans="2:18" s="10" customFormat="1" ht="33" x14ac:dyDescent="0.3">
      <c r="B1108" s="155"/>
      <c r="C1108" s="269" t="s">
        <v>671</v>
      </c>
      <c r="F1108" s="253"/>
      <c r="H1108" s="45"/>
      <c r="J1108" s="305"/>
      <c r="K1108" s="315"/>
      <c r="L1108" s="305"/>
      <c r="M1108" s="305"/>
      <c r="N1108" s="305"/>
      <c r="O1108" s="305"/>
      <c r="P1108" s="305"/>
      <c r="Q1108" s="305"/>
      <c r="R1108" s="305"/>
    </row>
    <row r="1109" spans="2:18" s="10" customFormat="1" x14ac:dyDescent="0.3">
      <c r="B1109" s="155"/>
      <c r="C1109" s="270" t="s">
        <v>672</v>
      </c>
      <c r="D1109" s="27"/>
      <c r="E1109" s="140"/>
      <c r="F1109" s="381"/>
      <c r="G1109" s="141"/>
      <c r="H1109" s="72"/>
      <c r="J1109" s="305"/>
      <c r="K1109" s="315"/>
      <c r="L1109" s="305"/>
      <c r="M1109" s="305"/>
      <c r="N1109" s="305"/>
      <c r="O1109" s="305"/>
      <c r="P1109" s="305"/>
      <c r="Q1109" s="305"/>
      <c r="R1109" s="305"/>
    </row>
    <row r="1110" spans="2:18" s="10" customFormat="1" x14ac:dyDescent="0.3">
      <c r="B1110" s="155"/>
      <c r="D1110" s="27"/>
      <c r="E1110" s="140"/>
      <c r="F1110" s="381"/>
      <c r="G1110" s="141"/>
      <c r="H1110" s="72"/>
      <c r="J1110" s="305"/>
      <c r="K1110" s="315"/>
      <c r="L1110" s="305"/>
      <c r="M1110" s="305"/>
      <c r="N1110" s="305"/>
      <c r="O1110" s="305"/>
      <c r="P1110" s="305"/>
      <c r="Q1110" s="305"/>
      <c r="R1110" s="305"/>
    </row>
    <row r="1111" spans="2:18" s="10" customFormat="1" ht="99" x14ac:dyDescent="0.3">
      <c r="B1111" s="155" t="s">
        <v>674</v>
      </c>
      <c r="C1111" s="17" t="s">
        <v>673</v>
      </c>
      <c r="D1111" s="22"/>
      <c r="E1111" s="43"/>
      <c r="F1111" s="272"/>
      <c r="G1111" s="141"/>
      <c r="H1111" s="72"/>
      <c r="J1111" s="305"/>
      <c r="K1111" s="315"/>
      <c r="L1111" s="305"/>
      <c r="M1111" s="305"/>
      <c r="N1111" s="305"/>
      <c r="O1111" s="305"/>
      <c r="P1111" s="305"/>
      <c r="Q1111" s="305"/>
      <c r="R1111" s="305"/>
    </row>
    <row r="1112" spans="2:18" s="10" customFormat="1" x14ac:dyDescent="0.3">
      <c r="B1112" s="155"/>
      <c r="C1112" s="26" t="s">
        <v>675</v>
      </c>
      <c r="D1112" s="18" t="s">
        <v>25</v>
      </c>
      <c r="E1112" s="140">
        <v>12</v>
      </c>
      <c r="F1112" s="380"/>
      <c r="G1112" s="141"/>
      <c r="H1112" s="81">
        <f t="shared" ref="H1112:H1113" si="110">F1112*E1112</f>
        <v>0</v>
      </c>
      <c r="J1112" s="305"/>
      <c r="K1112" s="315"/>
      <c r="L1112" s="305"/>
      <c r="M1112" s="305"/>
      <c r="N1112" s="305"/>
      <c r="O1112" s="305"/>
      <c r="P1112" s="305"/>
      <c r="Q1112" s="305"/>
      <c r="R1112" s="305"/>
    </row>
    <row r="1113" spans="2:18" s="10" customFormat="1" x14ac:dyDescent="0.3">
      <c r="B1113" s="155"/>
      <c r="C1113" s="26" t="s">
        <v>676</v>
      </c>
      <c r="D1113" s="18" t="s">
        <v>25</v>
      </c>
      <c r="E1113" s="140">
        <v>2</v>
      </c>
      <c r="F1113" s="380"/>
      <c r="G1113" s="141"/>
      <c r="H1113" s="81">
        <f t="shared" si="110"/>
        <v>0</v>
      </c>
      <c r="J1113" s="305"/>
      <c r="K1113" s="315"/>
      <c r="L1113" s="305"/>
      <c r="M1113" s="305"/>
      <c r="N1113" s="305"/>
      <c r="O1113" s="305"/>
      <c r="P1113" s="305"/>
      <c r="Q1113" s="305"/>
      <c r="R1113" s="305"/>
    </row>
    <row r="1114" spans="2:18" s="10" customFormat="1" x14ac:dyDescent="0.3">
      <c r="B1114" s="155"/>
      <c r="C1114" s="26"/>
      <c r="D1114" s="18"/>
      <c r="E1114" s="140"/>
      <c r="F1114" s="381"/>
      <c r="G1114" s="141"/>
      <c r="H1114" s="72"/>
      <c r="J1114" s="305"/>
      <c r="K1114" s="315"/>
      <c r="L1114" s="305"/>
      <c r="M1114" s="305"/>
      <c r="N1114" s="305"/>
      <c r="O1114" s="305"/>
      <c r="P1114" s="305"/>
      <c r="Q1114" s="305"/>
      <c r="R1114" s="305"/>
    </row>
    <row r="1115" spans="2:18" s="10" customFormat="1" ht="396" x14ac:dyDescent="0.3">
      <c r="B1115" s="155" t="s">
        <v>819</v>
      </c>
      <c r="C1115" s="44" t="s">
        <v>825</v>
      </c>
      <c r="D1115"/>
      <c r="E1115" s="226"/>
      <c r="F1115" s="386"/>
      <c r="G1115" s="141"/>
      <c r="H1115" s="72"/>
      <c r="J1115" s="305"/>
      <c r="K1115" s="315"/>
      <c r="L1115" s="305"/>
      <c r="M1115" s="305"/>
      <c r="N1115" s="305"/>
      <c r="O1115" s="305"/>
      <c r="P1115" s="305"/>
      <c r="Q1115" s="305"/>
      <c r="R1115" s="305"/>
    </row>
    <row r="1116" spans="2:18" s="10" customFormat="1" x14ac:dyDescent="0.3">
      <c r="B1116" s="155"/>
      <c r="C1116" s="10" t="s">
        <v>796</v>
      </c>
      <c r="D1116" s="226" t="s">
        <v>25</v>
      </c>
      <c r="E1116" s="226">
        <v>1</v>
      </c>
      <c r="F1116" s="380"/>
      <c r="G1116" s="141"/>
      <c r="H1116" s="81">
        <f t="shared" ref="H1116:H1117" si="111">F1116*E1116</f>
        <v>0</v>
      </c>
      <c r="J1116" s="305"/>
      <c r="K1116" s="315"/>
      <c r="L1116" s="305"/>
      <c r="M1116" s="305"/>
      <c r="N1116" s="305"/>
      <c r="O1116" s="305"/>
      <c r="P1116" s="305"/>
      <c r="Q1116" s="305"/>
      <c r="R1116" s="305"/>
    </row>
    <row r="1117" spans="2:18" s="10" customFormat="1" x14ac:dyDescent="0.3">
      <c r="B1117" s="155"/>
      <c r="C1117" s="10" t="s">
        <v>797</v>
      </c>
      <c r="D1117" s="226" t="s">
        <v>25</v>
      </c>
      <c r="E1117" s="226">
        <v>6</v>
      </c>
      <c r="F1117" s="380"/>
      <c r="G1117" s="141"/>
      <c r="H1117" s="81">
        <f t="shared" si="111"/>
        <v>0</v>
      </c>
      <c r="J1117" s="305"/>
      <c r="K1117" s="315"/>
      <c r="L1117" s="305"/>
      <c r="M1117" s="305"/>
      <c r="N1117" s="305"/>
      <c r="O1117" s="305"/>
      <c r="P1117" s="305"/>
      <c r="Q1117" s="305"/>
      <c r="R1117" s="305"/>
    </row>
    <row r="1118" spans="2:18" s="10" customFormat="1" x14ac:dyDescent="0.3">
      <c r="B1118" s="155"/>
      <c r="D1118"/>
      <c r="E1118" s="226"/>
      <c r="F1118" s="386"/>
      <c r="G1118" s="141"/>
      <c r="H1118" s="72"/>
      <c r="J1118" s="305"/>
      <c r="K1118" s="315"/>
      <c r="L1118" s="305"/>
      <c r="M1118" s="305"/>
      <c r="N1118" s="305"/>
      <c r="O1118" s="305"/>
      <c r="P1118" s="305"/>
      <c r="Q1118" s="305"/>
      <c r="R1118" s="305"/>
    </row>
    <row r="1119" spans="2:18" s="10" customFormat="1" ht="132" x14ac:dyDescent="0.3">
      <c r="B1119" s="155" t="s">
        <v>820</v>
      </c>
      <c r="C1119" s="17" t="s">
        <v>793</v>
      </c>
      <c r="D1119"/>
      <c r="E1119" s="226"/>
      <c r="F1119" s="386"/>
      <c r="G1119" s="141"/>
      <c r="H1119" s="72"/>
      <c r="J1119" s="305"/>
      <c r="K1119" s="315"/>
      <c r="L1119" s="305"/>
      <c r="M1119" s="305"/>
      <c r="N1119" s="305"/>
      <c r="O1119" s="305"/>
      <c r="P1119" s="305"/>
      <c r="Q1119" s="305"/>
      <c r="R1119" s="305"/>
    </row>
    <row r="1120" spans="2:18" s="10" customFormat="1" x14ac:dyDescent="0.3">
      <c r="B1120" s="155"/>
      <c r="C1120" s="10" t="s">
        <v>798</v>
      </c>
      <c r="D1120" s="226" t="s">
        <v>25</v>
      </c>
      <c r="E1120" s="226">
        <v>1</v>
      </c>
      <c r="F1120" s="380"/>
      <c r="G1120" s="141"/>
      <c r="H1120" s="81">
        <f t="shared" ref="H1120:H1121" si="112">F1120*E1120</f>
        <v>0</v>
      </c>
      <c r="J1120" s="305"/>
      <c r="K1120" s="315"/>
      <c r="L1120" s="305"/>
      <c r="M1120" s="305"/>
      <c r="N1120" s="305"/>
      <c r="O1120" s="305"/>
      <c r="P1120" s="305"/>
      <c r="Q1120" s="305"/>
      <c r="R1120" s="305"/>
    </row>
    <row r="1121" spans="2:18" s="10" customFormat="1" x14ac:dyDescent="0.3">
      <c r="B1121" s="155"/>
      <c r="C1121" s="10" t="s">
        <v>799</v>
      </c>
      <c r="D1121" s="226" t="s">
        <v>25</v>
      </c>
      <c r="E1121" s="226">
        <v>1</v>
      </c>
      <c r="F1121" s="380"/>
      <c r="G1121" s="141"/>
      <c r="H1121" s="81">
        <f t="shared" si="112"/>
        <v>0</v>
      </c>
      <c r="J1121" s="305"/>
      <c r="K1121" s="315"/>
      <c r="L1121" s="305"/>
      <c r="M1121" s="305"/>
      <c r="N1121" s="305"/>
      <c r="O1121" s="305"/>
      <c r="P1121" s="305"/>
      <c r="Q1121" s="305"/>
      <c r="R1121" s="305"/>
    </row>
    <row r="1122" spans="2:18" s="10" customFormat="1" x14ac:dyDescent="0.3">
      <c r="B1122" s="155"/>
      <c r="C1122" s="10" t="s">
        <v>829</v>
      </c>
      <c r="D1122" s="226" t="s">
        <v>25</v>
      </c>
      <c r="E1122" s="226">
        <v>6</v>
      </c>
      <c r="F1122" s="380"/>
      <c r="G1122" s="141"/>
      <c r="H1122" s="81">
        <f t="shared" ref="H1122:H1123" si="113">F1122*E1122</f>
        <v>0</v>
      </c>
      <c r="J1122" s="305"/>
      <c r="K1122" s="315"/>
      <c r="L1122" s="305"/>
      <c r="M1122" s="305"/>
      <c r="N1122" s="305"/>
      <c r="O1122" s="305"/>
      <c r="P1122" s="305"/>
      <c r="Q1122" s="305"/>
      <c r="R1122" s="305"/>
    </row>
    <row r="1123" spans="2:18" s="10" customFormat="1" x14ac:dyDescent="0.3">
      <c r="B1123" s="155"/>
      <c r="C1123" s="10" t="s">
        <v>862</v>
      </c>
      <c r="D1123" s="226" t="s">
        <v>25</v>
      </c>
      <c r="E1123" s="226">
        <v>6</v>
      </c>
      <c r="F1123" s="380"/>
      <c r="G1123" s="141"/>
      <c r="H1123" s="81">
        <f t="shared" si="113"/>
        <v>0</v>
      </c>
      <c r="J1123" s="305"/>
      <c r="K1123" s="315"/>
      <c r="L1123" s="305"/>
      <c r="M1123" s="305"/>
      <c r="N1123" s="305"/>
      <c r="O1123" s="305"/>
      <c r="P1123" s="305"/>
      <c r="Q1123" s="305"/>
      <c r="R1123" s="305"/>
    </row>
    <row r="1124" spans="2:18" s="10" customFormat="1" x14ac:dyDescent="0.3">
      <c r="B1124" s="155"/>
      <c r="D1124"/>
      <c r="E1124" s="226"/>
      <c r="F1124" s="386"/>
      <c r="G1124" s="141"/>
      <c r="H1124" s="72"/>
      <c r="J1124" s="305"/>
      <c r="K1124" s="315"/>
      <c r="L1124" s="305"/>
      <c r="M1124" s="305"/>
      <c r="N1124" s="305"/>
      <c r="O1124" s="305"/>
      <c r="P1124" s="305"/>
      <c r="Q1124" s="305"/>
      <c r="R1124" s="305"/>
    </row>
    <row r="1125" spans="2:18" s="10" customFormat="1" ht="264" x14ac:dyDescent="0.3">
      <c r="B1125" s="155" t="s">
        <v>821</v>
      </c>
      <c r="C1125" s="292" t="s">
        <v>822</v>
      </c>
      <c r="D1125"/>
      <c r="E1125" s="226"/>
      <c r="F1125" s="386"/>
      <c r="G1125" s="141"/>
      <c r="H1125" s="72"/>
      <c r="J1125" s="305"/>
      <c r="K1125" s="315"/>
      <c r="L1125" s="305"/>
      <c r="M1125" s="305"/>
      <c r="N1125" s="305"/>
      <c r="O1125" s="305"/>
      <c r="P1125" s="305"/>
      <c r="Q1125" s="305"/>
      <c r="R1125" s="305"/>
    </row>
    <row r="1126" spans="2:18" s="10" customFormat="1" ht="214.5" x14ac:dyDescent="0.3">
      <c r="B1126" s="155"/>
      <c r="C1126" s="269" t="s">
        <v>803</v>
      </c>
      <c r="D1126"/>
      <c r="E1126" s="226"/>
      <c r="F1126" s="386"/>
      <c r="G1126" s="141"/>
      <c r="H1126" s="72"/>
      <c r="J1126" s="305"/>
      <c r="K1126" s="315"/>
      <c r="L1126" s="305"/>
      <c r="M1126" s="305"/>
      <c r="N1126" s="305"/>
      <c r="O1126" s="305"/>
      <c r="P1126" s="305"/>
      <c r="Q1126" s="305"/>
      <c r="R1126" s="305"/>
    </row>
    <row r="1127" spans="2:18" s="10" customFormat="1" ht="33" x14ac:dyDescent="0.3">
      <c r="B1127" s="155"/>
      <c r="C1127" s="281" t="s">
        <v>794</v>
      </c>
      <c r="D1127"/>
      <c r="E1127" s="226"/>
      <c r="F1127" s="386"/>
      <c r="G1127" s="141"/>
      <c r="H1127" s="72"/>
      <c r="J1127" s="305"/>
      <c r="K1127" s="315"/>
      <c r="L1127" s="305"/>
      <c r="M1127" s="305"/>
      <c r="N1127" s="305"/>
      <c r="O1127" s="305"/>
      <c r="P1127" s="305"/>
      <c r="Q1127" s="305"/>
      <c r="R1127" s="305"/>
    </row>
    <row r="1128" spans="2:18" s="10" customFormat="1" ht="49.5" x14ac:dyDescent="0.3">
      <c r="B1128" s="155"/>
      <c r="C1128" s="281" t="s">
        <v>795</v>
      </c>
      <c r="D1128"/>
      <c r="E1128" s="226"/>
      <c r="F1128" s="386"/>
      <c r="G1128" s="141"/>
      <c r="H1128" s="72"/>
      <c r="J1128" s="305"/>
      <c r="K1128" s="315"/>
      <c r="L1128" s="305"/>
      <c r="M1128" s="305"/>
      <c r="N1128" s="305"/>
      <c r="O1128" s="305"/>
      <c r="P1128" s="305"/>
      <c r="Q1128" s="305"/>
      <c r="R1128" s="305"/>
    </row>
    <row r="1129" spans="2:18" s="10" customFormat="1" x14ac:dyDescent="0.3">
      <c r="B1129" s="155"/>
      <c r="C1129" s="10" t="s">
        <v>800</v>
      </c>
      <c r="D1129" s="226" t="s">
        <v>25</v>
      </c>
      <c r="E1129" s="226">
        <v>6</v>
      </c>
      <c r="F1129" s="380"/>
      <c r="G1129" s="141"/>
      <c r="H1129" s="81">
        <f t="shared" ref="H1129:H1130" si="114">F1129*E1129</f>
        <v>0</v>
      </c>
      <c r="J1129" s="305"/>
      <c r="K1129" s="315"/>
      <c r="L1129" s="305"/>
      <c r="M1129" s="305"/>
      <c r="N1129" s="305"/>
      <c r="O1129" s="305"/>
      <c r="P1129" s="305"/>
      <c r="Q1129" s="305"/>
      <c r="R1129" s="305"/>
    </row>
    <row r="1130" spans="2:18" s="10" customFormat="1" x14ac:dyDescent="0.3">
      <c r="B1130" s="155"/>
      <c r="C1130" s="10" t="s">
        <v>801</v>
      </c>
      <c r="D1130" s="226" t="s">
        <v>25</v>
      </c>
      <c r="E1130" s="226">
        <v>1</v>
      </c>
      <c r="F1130" s="380"/>
      <c r="G1130" s="141"/>
      <c r="H1130" s="81">
        <f t="shared" si="114"/>
        <v>0</v>
      </c>
      <c r="J1130" s="305"/>
      <c r="K1130" s="315"/>
      <c r="L1130" s="305"/>
      <c r="M1130" s="305"/>
      <c r="N1130" s="305"/>
      <c r="O1130" s="305"/>
      <c r="P1130" s="305"/>
      <c r="Q1130" s="305"/>
      <c r="R1130" s="305"/>
    </row>
    <row r="1131" spans="2:18" s="10" customFormat="1" x14ac:dyDescent="0.3">
      <c r="B1131" s="155"/>
      <c r="C1131" s="26"/>
      <c r="D1131" s="18"/>
      <c r="E1131" s="140"/>
      <c r="F1131" s="381"/>
      <c r="G1131" s="141"/>
      <c r="H1131" s="72"/>
      <c r="J1131" s="305"/>
      <c r="K1131" s="315"/>
      <c r="L1131" s="305"/>
      <c r="M1131" s="305"/>
      <c r="N1131" s="305"/>
      <c r="O1131" s="305"/>
      <c r="P1131" s="305"/>
      <c r="Q1131" s="305"/>
      <c r="R1131" s="305"/>
    </row>
    <row r="1132" spans="2:18" s="10" customFormat="1" ht="409.5" customHeight="1" x14ac:dyDescent="0.3">
      <c r="B1132" s="155" t="s">
        <v>823</v>
      </c>
      <c r="C1132" s="421" t="s">
        <v>872</v>
      </c>
      <c r="D1132" s="124"/>
      <c r="E1132" s="72"/>
      <c r="F1132" s="253"/>
      <c r="H1132" s="45"/>
      <c r="J1132" s="305"/>
      <c r="K1132" s="315"/>
      <c r="L1132" s="305"/>
      <c r="M1132" s="305"/>
      <c r="N1132" s="305"/>
      <c r="O1132" s="305"/>
      <c r="P1132" s="305"/>
      <c r="Q1132" s="305"/>
      <c r="R1132" s="305"/>
    </row>
    <row r="1133" spans="2:18" s="10" customFormat="1" ht="335.25" customHeight="1" x14ac:dyDescent="0.3">
      <c r="B1133" s="155"/>
      <c r="C1133" s="421"/>
      <c r="F1133" s="253"/>
      <c r="H1133" s="45"/>
      <c r="J1133" s="305"/>
      <c r="K1133" s="412"/>
      <c r="L1133" s="412"/>
      <c r="M1133" s="412"/>
      <c r="N1133" s="305"/>
      <c r="O1133" s="305"/>
      <c r="P1133" s="305"/>
      <c r="Q1133" s="305"/>
      <c r="R1133" s="305"/>
    </row>
    <row r="1134" spans="2:18" s="10" customFormat="1" x14ac:dyDescent="0.3">
      <c r="B1134" s="155"/>
      <c r="C1134" s="12" t="s">
        <v>677</v>
      </c>
      <c r="D1134" s="124" t="s">
        <v>25</v>
      </c>
      <c r="E1134" s="72">
        <v>6</v>
      </c>
      <c r="F1134" s="81"/>
      <c r="G1134" s="264"/>
      <c r="H1134" s="81">
        <f t="shared" ref="H1134:H1135" si="115">F1134*E1134</f>
        <v>0</v>
      </c>
      <c r="J1134" s="305"/>
      <c r="K1134" s="412"/>
      <c r="L1134" s="412"/>
      <c r="M1134" s="412"/>
      <c r="N1134" s="305"/>
      <c r="O1134" s="305"/>
      <c r="P1134" s="305"/>
      <c r="Q1134" s="305"/>
      <c r="R1134" s="305"/>
    </row>
    <row r="1135" spans="2:18" s="10" customFormat="1" x14ac:dyDescent="0.3">
      <c r="B1135" s="155"/>
      <c r="C1135" s="12" t="s">
        <v>678</v>
      </c>
      <c r="D1135" s="124" t="s">
        <v>25</v>
      </c>
      <c r="E1135" s="72">
        <v>1</v>
      </c>
      <c r="F1135" s="81"/>
      <c r="G1135" s="264"/>
      <c r="H1135" s="81">
        <f t="shared" si="115"/>
        <v>0</v>
      </c>
      <c r="J1135" s="305"/>
      <c r="K1135" s="315"/>
      <c r="L1135" s="305"/>
      <c r="M1135" s="305"/>
      <c r="N1135" s="305"/>
      <c r="O1135" s="305"/>
      <c r="P1135" s="305"/>
      <c r="Q1135" s="305"/>
      <c r="R1135" s="305"/>
    </row>
    <row r="1136" spans="2:18" s="10" customFormat="1" x14ac:dyDescent="0.3">
      <c r="B1136" s="34"/>
      <c r="C1136" s="17"/>
      <c r="D1136" s="213"/>
      <c r="E1136" s="1"/>
      <c r="F1136" s="216"/>
      <c r="G1136" s="212"/>
      <c r="H1136" s="216"/>
      <c r="J1136" s="305"/>
      <c r="K1136" s="315"/>
      <c r="L1136" s="305"/>
      <c r="M1136" s="305"/>
      <c r="N1136" s="305"/>
      <c r="O1136" s="305"/>
      <c r="P1136" s="305"/>
      <c r="Q1136" s="305"/>
      <c r="R1136" s="305"/>
    </row>
    <row r="1137" spans="2:18" s="10" customFormat="1" x14ac:dyDescent="0.3">
      <c r="B1137" s="233" t="s">
        <v>222</v>
      </c>
      <c r="C1137" s="286" t="s">
        <v>403</v>
      </c>
      <c r="D1137" s="162"/>
      <c r="E1137" s="163"/>
      <c r="F1137" s="415">
        <f>SUM(H469:H1135)</f>
        <v>0</v>
      </c>
      <c r="G1137" s="416"/>
      <c r="H1137" s="417"/>
      <c r="J1137" s="305"/>
      <c r="K1137" s="315"/>
      <c r="L1137" s="305"/>
      <c r="M1137" s="305"/>
      <c r="N1137" s="305"/>
      <c r="O1137" s="305"/>
      <c r="P1137" s="305"/>
      <c r="Q1137" s="305"/>
      <c r="R1137" s="305"/>
    </row>
    <row r="1138" spans="2:18" s="10" customFormat="1" x14ac:dyDescent="0.3">
      <c r="B1138" s="166"/>
      <c r="C1138" s="16"/>
      <c r="D1138" s="167"/>
      <c r="E1138" s="149"/>
      <c r="F1138"/>
      <c r="G1138" s="15"/>
      <c r="H1138" s="15"/>
      <c r="J1138" s="305"/>
      <c r="K1138" s="315"/>
      <c r="L1138" s="305"/>
      <c r="M1138" s="305"/>
      <c r="N1138" s="305"/>
      <c r="O1138" s="305"/>
      <c r="P1138" s="305"/>
      <c r="Q1138" s="305"/>
      <c r="R1138" s="305"/>
    </row>
    <row r="1139" spans="2:18" s="10" customFormat="1" x14ac:dyDescent="0.3">
      <c r="B1139" s="166"/>
      <c r="C1139" s="16"/>
      <c r="D1139" s="167"/>
      <c r="E1139" s="149"/>
      <c r="F1139"/>
      <c r="G1139" s="15"/>
      <c r="H1139" s="15"/>
      <c r="J1139" s="305"/>
      <c r="K1139" s="315"/>
      <c r="L1139" s="305"/>
      <c r="M1139" s="305"/>
      <c r="N1139" s="305"/>
      <c r="O1139" s="305"/>
      <c r="P1139" s="305"/>
      <c r="Q1139" s="305"/>
      <c r="R1139" s="305"/>
    </row>
    <row r="1140" spans="2:18" s="10" customFormat="1" x14ac:dyDescent="0.3">
      <c r="B1140" s="158" t="s">
        <v>300</v>
      </c>
      <c r="C1140" s="234" t="s">
        <v>564</v>
      </c>
      <c r="D1140" s="167"/>
      <c r="E1140" s="149"/>
      <c r="F1140"/>
      <c r="G1140" s="15"/>
      <c r="H1140" s="15"/>
      <c r="J1140" s="305"/>
      <c r="K1140" s="315"/>
      <c r="L1140" s="305"/>
      <c r="M1140" s="305"/>
      <c r="N1140" s="305"/>
      <c r="O1140" s="305"/>
      <c r="P1140" s="305"/>
      <c r="Q1140" s="305"/>
      <c r="R1140" s="305"/>
    </row>
    <row r="1141" spans="2:18" s="10" customFormat="1" x14ac:dyDescent="0.3">
      <c r="B1141" s="166"/>
      <c r="C1141" s="33"/>
      <c r="D1141" s="167"/>
      <c r="E1141" s="149"/>
      <c r="F1141"/>
      <c r="G1141" s="15"/>
      <c r="H1141" s="15"/>
      <c r="J1141" s="305"/>
      <c r="K1141" s="315"/>
      <c r="L1141" s="305"/>
      <c r="M1141" s="305"/>
      <c r="N1141" s="305"/>
      <c r="O1141" s="305"/>
      <c r="P1141" s="305"/>
      <c r="Q1141" s="305"/>
      <c r="R1141" s="305"/>
    </row>
    <row r="1142" spans="2:18" s="10" customFormat="1" x14ac:dyDescent="0.3">
      <c r="B1142" s="166"/>
      <c r="C1142" s="10" t="s">
        <v>4</v>
      </c>
      <c r="D1142" s="167"/>
      <c r="E1142" s="149"/>
      <c r="F1142"/>
      <c r="G1142" s="15"/>
      <c r="H1142" s="15"/>
      <c r="J1142" s="305"/>
      <c r="K1142" s="315"/>
      <c r="L1142" s="305"/>
      <c r="M1142" s="305"/>
      <c r="N1142" s="305"/>
      <c r="O1142" s="305"/>
      <c r="P1142" s="305"/>
      <c r="Q1142" s="305"/>
      <c r="R1142" s="305"/>
    </row>
    <row r="1143" spans="2:18" s="10" customFormat="1" ht="132" x14ac:dyDescent="0.3">
      <c r="B1143" s="166"/>
      <c r="C1143" s="46" t="s">
        <v>565</v>
      </c>
      <c r="D1143" s="167"/>
      <c r="E1143" s="149"/>
      <c r="F1143"/>
      <c r="G1143" s="15"/>
      <c r="H1143" s="15"/>
      <c r="J1143" s="305"/>
      <c r="K1143" s="315"/>
      <c r="L1143" s="305"/>
      <c r="M1143" s="305"/>
      <c r="N1143" s="305"/>
      <c r="O1143" s="305"/>
      <c r="P1143" s="305"/>
      <c r="Q1143" s="305"/>
      <c r="R1143" s="305"/>
    </row>
    <row r="1144" spans="2:18" s="10" customFormat="1" x14ac:dyDescent="0.3">
      <c r="B1144" s="166"/>
      <c r="D1144" s="167"/>
      <c r="E1144" s="149"/>
      <c r="F1144"/>
      <c r="G1144" s="15"/>
      <c r="H1144" s="15"/>
      <c r="J1144" s="305"/>
      <c r="K1144" s="315"/>
      <c r="L1144" s="305"/>
      <c r="M1144" s="305"/>
      <c r="N1144" s="305"/>
      <c r="O1144" s="305"/>
      <c r="P1144" s="305"/>
      <c r="Q1144" s="305"/>
      <c r="R1144" s="305"/>
    </row>
    <row r="1145" spans="2:18" s="10" customFormat="1" ht="99" x14ac:dyDescent="0.3">
      <c r="B1145" s="166" t="s">
        <v>575</v>
      </c>
      <c r="C1145" s="46" t="s">
        <v>566</v>
      </c>
      <c r="D1145" s="167"/>
      <c r="E1145" s="149"/>
      <c r="F1145" s="387"/>
      <c r="G1145" s="15"/>
      <c r="H1145" s="393"/>
      <c r="J1145" s="315"/>
      <c r="K1145" s="305"/>
      <c r="L1145" s="305"/>
      <c r="M1145" s="305"/>
      <c r="N1145" s="305"/>
      <c r="O1145" s="305"/>
      <c r="P1145" s="305"/>
      <c r="Q1145" s="305"/>
      <c r="R1145" s="305"/>
    </row>
    <row r="1146" spans="2:18" s="10" customFormat="1" ht="34.5" x14ac:dyDescent="0.3">
      <c r="B1146" s="166"/>
      <c r="C1146" s="46" t="s">
        <v>816</v>
      </c>
      <c r="D1146" s="224" t="s">
        <v>26</v>
      </c>
      <c r="E1146" s="225">
        <v>370</v>
      </c>
      <c r="F1146" s="389"/>
      <c r="G1146" s="15"/>
      <c r="H1146" s="81">
        <f>F1146*E1146</f>
        <v>0</v>
      </c>
      <c r="J1146" s="315"/>
      <c r="K1146" s="305"/>
      <c r="L1146" s="305"/>
      <c r="M1146" s="305"/>
      <c r="N1146" s="305"/>
      <c r="O1146" s="305"/>
      <c r="P1146" s="305"/>
      <c r="Q1146" s="305"/>
      <c r="R1146" s="305"/>
    </row>
    <row r="1147" spans="2:18" s="10" customFormat="1" x14ac:dyDescent="0.3">
      <c r="B1147" s="166"/>
      <c r="C1147" s="46"/>
      <c r="D1147" s="3"/>
      <c r="E1147" s="5"/>
      <c r="F1147" s="5"/>
      <c r="G1147" s="15"/>
      <c r="H1147" s="72"/>
      <c r="J1147" s="315"/>
      <c r="K1147" s="305"/>
      <c r="L1147" s="305"/>
      <c r="M1147" s="305"/>
      <c r="N1147" s="305"/>
      <c r="O1147" s="305"/>
      <c r="P1147" s="305"/>
      <c r="Q1147" s="305"/>
      <c r="R1147" s="305"/>
    </row>
    <row r="1148" spans="2:18" s="10" customFormat="1" ht="49.5" x14ac:dyDescent="0.3">
      <c r="B1148" s="166" t="s">
        <v>576</v>
      </c>
      <c r="C1148" s="46" t="s">
        <v>567</v>
      </c>
      <c r="D1148" s="2"/>
      <c r="E1148" s="2"/>
      <c r="F1148" s="390"/>
      <c r="G1148" s="15"/>
      <c r="H1148" s="212">
        <f>E1148*F1148</f>
        <v>0</v>
      </c>
      <c r="J1148" s="315"/>
      <c r="K1148" s="305"/>
      <c r="L1148" s="305"/>
      <c r="M1148" s="305"/>
      <c r="N1148" s="305"/>
      <c r="O1148" s="305"/>
      <c r="P1148" s="305"/>
      <c r="Q1148" s="305"/>
      <c r="R1148" s="305"/>
    </row>
    <row r="1149" spans="2:18" s="10" customFormat="1" x14ac:dyDescent="0.3">
      <c r="B1149" s="166"/>
      <c r="C1149" s="46" t="s">
        <v>583</v>
      </c>
      <c r="D1149" s="226" t="s">
        <v>568</v>
      </c>
      <c r="E1149" s="227">
        <v>38</v>
      </c>
      <c r="F1149" s="389"/>
      <c r="G1149" s="15"/>
      <c r="H1149" s="378">
        <f>E1149*F1149</f>
        <v>0</v>
      </c>
      <c r="J1149" s="315"/>
      <c r="K1149" s="305"/>
      <c r="L1149" s="305"/>
      <c r="M1149" s="305"/>
      <c r="N1149" s="305"/>
      <c r="O1149" s="305"/>
      <c r="P1149" s="305"/>
      <c r="Q1149" s="305"/>
      <c r="R1149" s="305"/>
    </row>
    <row r="1150" spans="2:18" s="10" customFormat="1" x14ac:dyDescent="0.3">
      <c r="B1150" s="166"/>
      <c r="C1150" s="46" t="s">
        <v>584</v>
      </c>
      <c r="D1150" s="226" t="s">
        <v>568</v>
      </c>
      <c r="E1150" s="227">
        <v>6</v>
      </c>
      <c r="F1150" s="389"/>
      <c r="G1150" s="15"/>
      <c r="H1150" s="378">
        <f>E1150*F1150</f>
        <v>0</v>
      </c>
      <c r="J1150" s="315"/>
      <c r="K1150" s="305"/>
      <c r="L1150" s="305"/>
      <c r="M1150" s="305"/>
      <c r="N1150" s="305"/>
      <c r="O1150" s="305"/>
      <c r="P1150" s="305"/>
      <c r="Q1150" s="305"/>
      <c r="R1150" s="305"/>
    </row>
    <row r="1151" spans="2:18" s="10" customFormat="1" x14ac:dyDescent="0.3">
      <c r="B1151" s="166"/>
      <c r="C1151" s="46" t="s">
        <v>585</v>
      </c>
      <c r="D1151" s="226" t="s">
        <v>568</v>
      </c>
      <c r="E1151" s="227">
        <v>3</v>
      </c>
      <c r="F1151" s="389"/>
      <c r="G1151" s="15"/>
      <c r="H1151" s="378">
        <f>E1151*F1151</f>
        <v>0</v>
      </c>
      <c r="J1151" s="315"/>
      <c r="K1151" s="305"/>
      <c r="L1151" s="305"/>
      <c r="M1151" s="305"/>
      <c r="N1151" s="305"/>
      <c r="O1151" s="305"/>
      <c r="P1151" s="305"/>
      <c r="Q1151" s="305"/>
      <c r="R1151" s="305"/>
    </row>
    <row r="1152" spans="2:18" s="10" customFormat="1" x14ac:dyDescent="0.3">
      <c r="B1152" s="166"/>
      <c r="C1152" s="46"/>
      <c r="D1152" s="226"/>
      <c r="E1152" s="227"/>
      <c r="F1152" s="386"/>
      <c r="G1152" s="15"/>
      <c r="H1152" s="152"/>
      <c r="J1152" s="315"/>
      <c r="K1152" s="305"/>
      <c r="L1152" s="305"/>
      <c r="M1152" s="305"/>
      <c r="N1152" s="305"/>
      <c r="O1152" s="305"/>
      <c r="P1152" s="305"/>
      <c r="Q1152" s="305"/>
      <c r="R1152" s="305"/>
    </row>
    <row r="1153" spans="2:18" s="10" customFormat="1" ht="66" x14ac:dyDescent="0.3">
      <c r="B1153" s="166" t="s">
        <v>577</v>
      </c>
      <c r="C1153" s="19" t="s">
        <v>569</v>
      </c>
      <c r="D1153" s="1"/>
      <c r="E1153" s="152"/>
      <c r="F1153" s="152"/>
      <c r="G1153" s="15"/>
      <c r="H1153" s="72"/>
      <c r="J1153" s="315"/>
      <c r="K1153" s="305"/>
      <c r="L1153" s="305"/>
      <c r="M1153" s="305"/>
      <c r="N1153" s="305"/>
      <c r="O1153" s="305"/>
      <c r="P1153" s="305"/>
      <c r="Q1153" s="305"/>
      <c r="R1153" s="305"/>
    </row>
    <row r="1154" spans="2:18" s="10" customFormat="1" ht="33" x14ac:dyDescent="0.3">
      <c r="B1154" s="166"/>
      <c r="C1154" s="46" t="s">
        <v>570</v>
      </c>
      <c r="D1154" s="1"/>
      <c r="E1154" s="152"/>
      <c r="F1154" s="152"/>
      <c r="G1154" s="15"/>
      <c r="H1154" s="72"/>
      <c r="J1154" s="315"/>
      <c r="K1154" s="305"/>
      <c r="L1154" s="305"/>
      <c r="M1154" s="305"/>
      <c r="N1154" s="305"/>
      <c r="O1154" s="305"/>
      <c r="P1154" s="305"/>
      <c r="Q1154" s="305"/>
      <c r="R1154" s="305"/>
    </row>
    <row r="1155" spans="2:18" s="10" customFormat="1" x14ac:dyDescent="0.3">
      <c r="B1155" s="166"/>
      <c r="C1155" s="46" t="s">
        <v>595</v>
      </c>
      <c r="D1155" s="1" t="s">
        <v>18</v>
      </c>
      <c r="E1155" s="5">
        <v>240</v>
      </c>
      <c r="F1155" s="391"/>
      <c r="G1155" s="15"/>
      <c r="H1155" s="81">
        <f>F1155*E1155</f>
        <v>0</v>
      </c>
      <c r="J1155" s="315"/>
      <c r="K1155" s="305"/>
      <c r="L1155" s="305"/>
      <c r="M1155" s="305"/>
      <c r="N1155" s="305"/>
      <c r="O1155" s="305"/>
      <c r="P1155" s="305"/>
      <c r="Q1155" s="305"/>
      <c r="R1155" s="305"/>
    </row>
    <row r="1156" spans="2:18" s="10" customFormat="1" x14ac:dyDescent="0.3">
      <c r="B1156" s="166"/>
      <c r="C1156" s="46" t="s">
        <v>596</v>
      </c>
      <c r="D1156" s="1" t="s">
        <v>18</v>
      </c>
      <c r="E1156" s="5">
        <v>39</v>
      </c>
      <c r="F1156" s="391"/>
      <c r="G1156" s="15"/>
      <c r="H1156" s="394">
        <f>F1156*E1156</f>
        <v>0</v>
      </c>
      <c r="J1156" s="305"/>
      <c r="K1156" s="315"/>
      <c r="L1156" s="305"/>
      <c r="M1156" s="305"/>
      <c r="N1156" s="305"/>
      <c r="O1156" s="305"/>
      <c r="P1156" s="305"/>
      <c r="Q1156" s="305"/>
      <c r="R1156" s="305"/>
    </row>
    <row r="1157" spans="2:18" s="10" customFormat="1" x14ac:dyDescent="0.3">
      <c r="B1157" s="166"/>
      <c r="C1157" s="46" t="s">
        <v>597</v>
      </c>
      <c r="D1157" s="1" t="s">
        <v>18</v>
      </c>
      <c r="E1157" s="5">
        <v>14</v>
      </c>
      <c r="F1157" s="391"/>
      <c r="G1157" s="15"/>
      <c r="H1157" s="81">
        <f>E1157*F1157</f>
        <v>0</v>
      </c>
      <c r="J1157" s="305"/>
      <c r="K1157" s="315"/>
      <c r="L1157" s="305"/>
      <c r="M1157" s="305"/>
      <c r="N1157" s="305"/>
      <c r="O1157" s="305"/>
      <c r="P1157" s="305"/>
      <c r="Q1157" s="305"/>
      <c r="R1157" s="305"/>
    </row>
    <row r="1158" spans="2:18" s="10" customFormat="1" x14ac:dyDescent="0.3">
      <c r="B1158" s="166"/>
      <c r="C1158" s="10" t="s">
        <v>571</v>
      </c>
      <c r="D1158" s="1" t="s">
        <v>18</v>
      </c>
      <c r="E1158" s="5">
        <v>774</v>
      </c>
      <c r="F1158" s="391"/>
      <c r="G1158" s="15"/>
      <c r="H1158" s="395">
        <f>E1158*F1158</f>
        <v>0</v>
      </c>
      <c r="J1158" s="305"/>
      <c r="K1158" s="315"/>
      <c r="L1158" s="305"/>
      <c r="M1158" s="305"/>
      <c r="N1158" s="305"/>
      <c r="O1158" s="305"/>
      <c r="P1158" s="305"/>
      <c r="Q1158" s="305"/>
      <c r="R1158" s="305"/>
    </row>
    <row r="1159" spans="2:18" s="10" customFormat="1" x14ac:dyDescent="0.3">
      <c r="B1159" s="166"/>
      <c r="D1159" s="1"/>
      <c r="E1159" s="152"/>
      <c r="F1159" s="152"/>
      <c r="G1159" s="15"/>
      <c r="H1159" s="374">
        <f>F1159*E1159</f>
        <v>0</v>
      </c>
      <c r="J1159" s="305"/>
      <c r="K1159" s="315"/>
      <c r="L1159" s="305"/>
      <c r="M1159" s="305"/>
      <c r="N1159" s="305"/>
      <c r="O1159" s="305"/>
      <c r="P1159" s="305"/>
      <c r="Q1159" s="305"/>
      <c r="R1159" s="305"/>
    </row>
    <row r="1160" spans="2:18" s="10" customFormat="1" ht="33" x14ac:dyDescent="0.3">
      <c r="B1160" s="166" t="s">
        <v>578</v>
      </c>
      <c r="C1160" s="19" t="s">
        <v>572</v>
      </c>
      <c r="D1160" s="1"/>
      <c r="E1160" s="152"/>
      <c r="F1160" s="152"/>
      <c r="G1160" s="15"/>
      <c r="H1160" s="81">
        <f>F1160*E1160</f>
        <v>0</v>
      </c>
      <c r="J1160" s="305"/>
      <c r="K1160" s="315"/>
      <c r="L1160" s="305"/>
      <c r="M1160" s="305"/>
      <c r="N1160" s="305"/>
      <c r="O1160" s="305"/>
      <c r="P1160" s="305"/>
      <c r="Q1160" s="305"/>
      <c r="R1160" s="305"/>
    </row>
    <row r="1161" spans="2:18" s="10" customFormat="1" x14ac:dyDescent="0.3">
      <c r="B1161" s="166"/>
      <c r="C1161" s="46" t="s">
        <v>595</v>
      </c>
      <c r="D1161" s="1" t="s">
        <v>18</v>
      </c>
      <c r="E1161" s="5">
        <v>240</v>
      </c>
      <c r="F1161" s="391"/>
      <c r="G1161" s="15"/>
      <c r="H1161" s="394">
        <f>F1161*E1161</f>
        <v>0</v>
      </c>
      <c r="J1161" s="305"/>
      <c r="K1161" s="315"/>
      <c r="L1161" s="305"/>
      <c r="M1161" s="305"/>
      <c r="N1161" s="305"/>
      <c r="O1161" s="305"/>
      <c r="P1161" s="305"/>
      <c r="Q1161" s="305"/>
      <c r="R1161" s="305"/>
    </row>
    <row r="1162" spans="2:18" s="10" customFormat="1" x14ac:dyDescent="0.3">
      <c r="B1162" s="166"/>
      <c r="C1162" s="46" t="s">
        <v>596</v>
      </c>
      <c r="D1162" s="1" t="s">
        <v>18</v>
      </c>
      <c r="E1162" s="5">
        <v>39</v>
      </c>
      <c r="F1162" s="391"/>
      <c r="G1162" s="15"/>
      <c r="H1162" s="394">
        <f>F1162*E1162</f>
        <v>0</v>
      </c>
      <c r="J1162" s="305"/>
      <c r="K1162" s="315"/>
      <c r="L1162" s="305"/>
      <c r="M1162" s="305"/>
      <c r="N1162" s="305"/>
      <c r="O1162" s="305"/>
      <c r="P1162" s="305"/>
      <c r="Q1162" s="305"/>
      <c r="R1162" s="305"/>
    </row>
    <row r="1163" spans="2:18" s="10" customFormat="1" x14ac:dyDescent="0.3">
      <c r="B1163" s="166"/>
      <c r="C1163" s="46" t="s">
        <v>597</v>
      </c>
      <c r="D1163" s="1" t="s">
        <v>18</v>
      </c>
      <c r="E1163" s="5">
        <v>14</v>
      </c>
      <c r="F1163" s="391"/>
      <c r="G1163" s="15"/>
      <c r="H1163" s="81">
        <f>E1163*F1163</f>
        <v>0</v>
      </c>
      <c r="J1163" s="305"/>
      <c r="K1163" s="315"/>
      <c r="L1163" s="305"/>
      <c r="M1163" s="305"/>
      <c r="N1163" s="305"/>
      <c r="O1163" s="305"/>
      <c r="P1163" s="305"/>
      <c r="Q1163" s="305"/>
      <c r="R1163" s="305"/>
    </row>
    <row r="1164" spans="2:18" s="10" customFormat="1" x14ac:dyDescent="0.3">
      <c r="B1164" s="166"/>
      <c r="C1164" s="46"/>
      <c r="D1164" s="1"/>
      <c r="E1164" s="5"/>
      <c r="F1164" s="5"/>
      <c r="G1164" s="15"/>
      <c r="H1164" s="72"/>
      <c r="J1164" s="305"/>
      <c r="K1164" s="315"/>
      <c r="L1164" s="305"/>
      <c r="M1164" s="305"/>
      <c r="N1164" s="305"/>
      <c r="O1164" s="305"/>
      <c r="P1164" s="305"/>
      <c r="Q1164" s="305"/>
      <c r="R1164" s="305"/>
    </row>
    <row r="1165" spans="2:18" s="10" customFormat="1" ht="33" x14ac:dyDescent="0.3">
      <c r="B1165" s="166" t="s">
        <v>579</v>
      </c>
      <c r="C1165" s="91" t="s">
        <v>586</v>
      </c>
      <c r="D1165" s="1"/>
      <c r="E1165" s="152"/>
      <c r="F1165" s="152"/>
      <c r="G1165" s="15"/>
      <c r="H1165" s="374">
        <f>F1165*E1165</f>
        <v>0</v>
      </c>
      <c r="J1165" s="305"/>
      <c r="K1165" s="315"/>
      <c r="L1165" s="305"/>
      <c r="M1165" s="305"/>
      <c r="N1165" s="305"/>
      <c r="O1165" s="305"/>
      <c r="P1165" s="305"/>
      <c r="Q1165" s="305"/>
      <c r="R1165" s="305"/>
    </row>
    <row r="1166" spans="2:18" s="10" customFormat="1" x14ac:dyDescent="0.3">
      <c r="B1166" s="166"/>
      <c r="C1166" s="10" t="s">
        <v>573</v>
      </c>
      <c r="D1166" s="1"/>
      <c r="E1166" s="152"/>
      <c r="F1166" s="152"/>
      <c r="G1166" s="15"/>
      <c r="H1166" s="72">
        <f>F1166*E1166</f>
        <v>0</v>
      </c>
      <c r="J1166" s="305"/>
      <c r="K1166" s="315"/>
      <c r="L1166" s="305"/>
      <c r="M1166" s="305"/>
      <c r="N1166" s="305"/>
      <c r="O1166" s="305"/>
      <c r="P1166" s="305"/>
      <c r="Q1166" s="305"/>
      <c r="R1166" s="305"/>
    </row>
    <row r="1167" spans="2:18" s="10" customFormat="1" x14ac:dyDescent="0.3">
      <c r="B1167" s="166"/>
      <c r="C1167" s="46"/>
      <c r="D1167" s="1" t="s">
        <v>18</v>
      </c>
      <c r="E1167" s="5">
        <v>293</v>
      </c>
      <c r="F1167" s="391"/>
      <c r="G1167" s="15"/>
      <c r="H1167" s="378">
        <f>E1167*F1167</f>
        <v>0</v>
      </c>
      <c r="J1167" s="305"/>
      <c r="K1167" s="315"/>
      <c r="L1167" s="305"/>
      <c r="M1167" s="305"/>
      <c r="N1167" s="305"/>
      <c r="O1167" s="305"/>
      <c r="P1167" s="305"/>
      <c r="Q1167" s="305"/>
      <c r="R1167" s="305"/>
    </row>
    <row r="1168" spans="2:18" s="10" customFormat="1" x14ac:dyDescent="0.3">
      <c r="B1168" s="166"/>
      <c r="D1168" s="1"/>
      <c r="E1168" s="5"/>
      <c r="F1168" s="152"/>
      <c r="G1168" s="15"/>
      <c r="H1168" s="152"/>
      <c r="J1168" s="305"/>
      <c r="K1168" s="315"/>
      <c r="L1168" s="305"/>
      <c r="M1168" s="305"/>
      <c r="N1168" s="305"/>
      <c r="O1168" s="305"/>
      <c r="P1168" s="305"/>
      <c r="Q1168" s="305"/>
      <c r="R1168" s="305"/>
    </row>
    <row r="1169" spans="2:18" s="10" customFormat="1" ht="66" x14ac:dyDescent="0.3">
      <c r="B1169" s="166" t="s">
        <v>580</v>
      </c>
      <c r="C1169" s="46" t="s">
        <v>616</v>
      </c>
      <c r="D1169" s="229"/>
      <c r="E1169" s="152"/>
      <c r="F1169" s="152"/>
      <c r="G1169" s="15"/>
      <c r="H1169" s="152">
        <f>F1169*G1169</f>
        <v>0</v>
      </c>
      <c r="J1169" s="305"/>
      <c r="K1169" s="315"/>
      <c r="L1169" s="305"/>
      <c r="M1169" s="305"/>
      <c r="N1169" s="305"/>
      <c r="O1169" s="305"/>
      <c r="P1169" s="305"/>
      <c r="Q1169" s="305"/>
      <c r="R1169" s="305"/>
    </row>
    <row r="1170" spans="2:18" s="10" customFormat="1" x14ac:dyDescent="0.3">
      <c r="B1170" s="166"/>
      <c r="C1170" s="46" t="s">
        <v>17</v>
      </c>
      <c r="D1170" s="229"/>
      <c r="E1170" s="152"/>
      <c r="F1170" s="152"/>
      <c r="G1170" s="15"/>
      <c r="H1170" s="152">
        <f>F1170*G1170</f>
        <v>0</v>
      </c>
      <c r="J1170" s="305"/>
      <c r="K1170" s="315"/>
      <c r="L1170" s="305"/>
      <c r="M1170" s="305"/>
      <c r="N1170" s="305"/>
      <c r="O1170" s="305"/>
      <c r="P1170" s="305"/>
      <c r="Q1170" s="305"/>
      <c r="R1170" s="305"/>
    </row>
    <row r="1171" spans="2:18" s="10" customFormat="1" x14ac:dyDescent="0.3">
      <c r="B1171" s="166"/>
      <c r="C1171" s="46" t="s">
        <v>587</v>
      </c>
      <c r="D1171" s="1" t="s">
        <v>25</v>
      </c>
      <c r="E1171" s="227">
        <v>76</v>
      </c>
      <c r="F1171" s="391"/>
      <c r="G1171" s="15"/>
      <c r="H1171" s="378">
        <f>SUM(E1171*F1171)</f>
        <v>0</v>
      </c>
      <c r="J1171" s="305"/>
      <c r="K1171" s="315"/>
      <c r="L1171" s="305"/>
      <c r="M1171" s="305"/>
      <c r="N1171" s="305"/>
      <c r="O1171" s="305"/>
      <c r="P1171" s="305"/>
      <c r="Q1171" s="305"/>
      <c r="R1171" s="305"/>
    </row>
    <row r="1172" spans="2:18" s="10" customFormat="1" x14ac:dyDescent="0.3">
      <c r="B1172" s="166"/>
      <c r="C1172" s="46" t="s">
        <v>588</v>
      </c>
      <c r="D1172" s="1" t="s">
        <v>25</v>
      </c>
      <c r="E1172" s="227">
        <v>12</v>
      </c>
      <c r="F1172" s="391"/>
      <c r="G1172" s="15"/>
      <c r="H1172" s="378">
        <f>SUM(E1172*F1172)</f>
        <v>0</v>
      </c>
      <c r="J1172" s="305"/>
      <c r="K1172" s="315"/>
      <c r="L1172" s="305"/>
      <c r="M1172" s="305"/>
      <c r="N1172" s="305"/>
      <c r="O1172" s="305"/>
      <c r="P1172" s="305"/>
      <c r="Q1172" s="305"/>
      <c r="R1172" s="305"/>
    </row>
    <row r="1173" spans="2:18" s="10" customFormat="1" x14ac:dyDescent="0.3">
      <c r="B1173" s="166"/>
      <c r="C1173" s="46" t="s">
        <v>589</v>
      </c>
      <c r="D1173" s="1" t="s">
        <v>25</v>
      </c>
      <c r="E1173" s="227">
        <v>6</v>
      </c>
      <c r="F1173" s="391"/>
      <c r="G1173" s="15"/>
      <c r="H1173" s="378">
        <f>SUM(E1173*F1173)</f>
        <v>0</v>
      </c>
      <c r="J1173" s="305"/>
      <c r="K1173" s="315"/>
      <c r="L1173" s="305"/>
      <c r="M1173" s="305"/>
      <c r="N1173" s="305"/>
      <c r="O1173" s="305"/>
      <c r="P1173" s="305"/>
      <c r="Q1173" s="305"/>
      <c r="R1173" s="305"/>
    </row>
    <row r="1174" spans="2:18" s="10" customFormat="1" x14ac:dyDescent="0.3">
      <c r="B1174" s="166"/>
      <c r="C1174" s="46"/>
      <c r="D1174" s="1"/>
      <c r="E1174" s="227"/>
      <c r="F1174" s="5"/>
      <c r="G1174" s="15"/>
      <c r="H1174" s="152"/>
      <c r="J1174" s="305"/>
      <c r="K1174" s="315"/>
      <c r="L1174" s="305"/>
      <c r="M1174" s="305"/>
      <c r="N1174" s="305"/>
      <c r="O1174" s="305"/>
      <c r="P1174" s="305"/>
      <c r="Q1174" s="305"/>
      <c r="R1174" s="305"/>
    </row>
    <row r="1175" spans="2:18" s="10" customFormat="1" ht="66" x14ac:dyDescent="0.3">
      <c r="B1175" s="166" t="s">
        <v>581</v>
      </c>
      <c r="C1175" s="19" t="s">
        <v>617</v>
      </c>
      <c r="D1175" s="1"/>
      <c r="E1175" s="152"/>
      <c r="F1175" s="152"/>
      <c r="G1175" s="15"/>
      <c r="H1175" s="152">
        <f>F1175*G1175</f>
        <v>0</v>
      </c>
      <c r="J1175" s="305"/>
      <c r="K1175" s="315"/>
      <c r="L1175" s="305"/>
      <c r="M1175" s="305"/>
      <c r="N1175" s="305"/>
      <c r="O1175" s="305"/>
      <c r="P1175" s="305"/>
      <c r="Q1175" s="305"/>
      <c r="R1175" s="305"/>
    </row>
    <row r="1176" spans="2:18" s="10" customFormat="1" ht="33" x14ac:dyDescent="0.3">
      <c r="B1176" s="166"/>
      <c r="C1176" s="46" t="s">
        <v>16</v>
      </c>
      <c r="D1176" s="1"/>
      <c r="E1176" s="152"/>
      <c r="F1176" s="152"/>
      <c r="G1176" s="15"/>
      <c r="H1176" s="152">
        <f>F1176*G1176</f>
        <v>0</v>
      </c>
      <c r="J1176" s="305"/>
      <c r="K1176" s="315"/>
      <c r="L1176" s="305"/>
      <c r="M1176" s="305"/>
      <c r="N1176" s="305"/>
      <c r="O1176" s="305"/>
      <c r="P1176" s="305"/>
      <c r="Q1176" s="305"/>
      <c r="R1176" s="305"/>
    </row>
    <row r="1177" spans="2:18" s="10" customFormat="1" x14ac:dyDescent="0.3">
      <c r="B1177" s="166"/>
      <c r="C1177" s="46" t="s">
        <v>590</v>
      </c>
      <c r="D1177" s="1" t="s">
        <v>25</v>
      </c>
      <c r="E1177" s="227">
        <v>120</v>
      </c>
      <c r="F1177" s="391"/>
      <c r="G1177" s="15"/>
      <c r="H1177" s="378">
        <f>SUM(E1177*F1177)</f>
        <v>0</v>
      </c>
      <c r="J1177" s="305"/>
      <c r="K1177" s="315"/>
      <c r="L1177" s="305"/>
      <c r="M1177" s="305"/>
      <c r="N1177" s="305"/>
      <c r="O1177" s="305"/>
      <c r="P1177" s="305"/>
      <c r="Q1177" s="305"/>
      <c r="R1177" s="305"/>
    </row>
    <row r="1178" spans="2:18" s="10" customFormat="1" x14ac:dyDescent="0.3">
      <c r="B1178" s="166"/>
      <c r="C1178" s="46" t="s">
        <v>591</v>
      </c>
      <c r="D1178" s="1" t="s">
        <v>25</v>
      </c>
      <c r="E1178" s="227">
        <v>32</v>
      </c>
      <c r="F1178" s="391"/>
      <c r="G1178" s="15"/>
      <c r="H1178" s="378">
        <f>SUM(E1178*F1178)</f>
        <v>0</v>
      </c>
      <c r="J1178" s="305"/>
      <c r="K1178" s="315"/>
      <c r="L1178" s="305"/>
      <c r="M1178" s="305"/>
      <c r="N1178" s="305"/>
      <c r="O1178" s="305"/>
      <c r="P1178" s="305"/>
      <c r="Q1178" s="305"/>
      <c r="R1178" s="305"/>
    </row>
    <row r="1179" spans="2:18" s="10" customFormat="1" x14ac:dyDescent="0.3">
      <c r="B1179" s="166"/>
      <c r="C1179" s="46" t="s">
        <v>592</v>
      </c>
      <c r="D1179" s="1" t="s">
        <v>25</v>
      </c>
      <c r="E1179" s="227">
        <v>14</v>
      </c>
      <c r="F1179" s="391"/>
      <c r="G1179" s="15"/>
      <c r="H1179" s="378">
        <f>SUM(E1179*F1179)</f>
        <v>0</v>
      </c>
      <c r="J1179" s="305"/>
      <c r="K1179" s="315"/>
      <c r="L1179" s="305"/>
      <c r="M1179" s="305"/>
      <c r="N1179" s="305"/>
      <c r="O1179" s="305"/>
      <c r="P1179" s="305"/>
      <c r="Q1179" s="305"/>
      <c r="R1179" s="305"/>
    </row>
    <row r="1180" spans="2:18" s="10" customFormat="1" x14ac:dyDescent="0.3">
      <c r="B1180" s="166"/>
      <c r="D1180" s="213"/>
      <c r="E1180" s="230"/>
      <c r="F1180" s="152"/>
      <c r="G1180" s="15"/>
      <c r="H1180" s="152"/>
      <c r="J1180" s="305"/>
      <c r="K1180" s="315"/>
      <c r="L1180" s="305"/>
      <c r="M1180" s="305"/>
      <c r="N1180" s="305"/>
      <c r="O1180" s="305"/>
      <c r="P1180" s="305"/>
      <c r="Q1180" s="305"/>
      <c r="R1180" s="305"/>
    </row>
    <row r="1181" spans="2:18" s="10" customFormat="1" ht="33" x14ac:dyDescent="0.3">
      <c r="B1181" s="166" t="s">
        <v>582</v>
      </c>
      <c r="C1181" s="17" t="s">
        <v>574</v>
      </c>
      <c r="D1181" s="211"/>
      <c r="E1181" s="212"/>
      <c r="F1181" s="232"/>
      <c r="G1181" s="15"/>
      <c r="H1181" s="212">
        <f>F1181*G1181</f>
        <v>0</v>
      </c>
      <c r="J1181" s="305"/>
      <c r="K1181" s="315"/>
      <c r="L1181" s="305"/>
      <c r="M1181" s="305"/>
      <c r="N1181" s="305"/>
      <c r="O1181" s="305"/>
      <c r="P1181" s="305"/>
      <c r="Q1181" s="305"/>
      <c r="R1181" s="305"/>
    </row>
    <row r="1182" spans="2:18" s="10" customFormat="1" ht="18" x14ac:dyDescent="0.3">
      <c r="B1182" s="166"/>
      <c r="C1182" s="17" t="s">
        <v>817</v>
      </c>
      <c r="D1182" s="211"/>
      <c r="E1182" s="212"/>
      <c r="F1182" s="232"/>
      <c r="G1182" s="15"/>
      <c r="H1182" s="212">
        <f>F1182*G1182</f>
        <v>0</v>
      </c>
      <c r="J1182" s="305"/>
      <c r="K1182" s="315"/>
      <c r="L1182" s="305"/>
      <c r="M1182" s="305"/>
      <c r="N1182" s="305"/>
      <c r="O1182" s="305"/>
      <c r="P1182" s="305"/>
      <c r="Q1182" s="305"/>
      <c r="R1182" s="305"/>
    </row>
    <row r="1183" spans="2:18" s="10" customFormat="1" x14ac:dyDescent="0.3">
      <c r="B1183" s="166"/>
      <c r="C1183" s="16"/>
      <c r="D1183" s="213" t="s">
        <v>26</v>
      </c>
      <c r="E1183" s="232">
        <v>370</v>
      </c>
      <c r="F1183" s="392"/>
      <c r="G1183" s="15"/>
      <c r="H1183" s="396">
        <f>E1183*F1183</f>
        <v>0</v>
      </c>
      <c r="J1183" s="305"/>
      <c r="K1183" s="315"/>
      <c r="L1183" s="305"/>
      <c r="M1183" s="305"/>
      <c r="N1183" s="305"/>
      <c r="O1183" s="305"/>
      <c r="P1183" s="305"/>
      <c r="Q1183" s="305"/>
      <c r="R1183" s="305"/>
    </row>
    <row r="1184" spans="2:18" s="10" customFormat="1" x14ac:dyDescent="0.3">
      <c r="B1184" s="166"/>
      <c r="C1184" s="16"/>
      <c r="D1184" s="213"/>
      <c r="E1184" s="232"/>
      <c r="F1184" s="231"/>
      <c r="G1184" s="15"/>
      <c r="H1184" s="390"/>
      <c r="J1184" s="305"/>
      <c r="K1184" s="315"/>
      <c r="L1184" s="305"/>
      <c r="M1184" s="305"/>
      <c r="N1184" s="305"/>
      <c r="O1184" s="305"/>
      <c r="P1184" s="305"/>
      <c r="Q1184" s="305"/>
      <c r="R1184" s="305"/>
    </row>
    <row r="1185" spans="1:18" s="10" customFormat="1" ht="31.5" customHeight="1" x14ac:dyDescent="0.3">
      <c r="B1185" s="233" t="s">
        <v>300</v>
      </c>
      <c r="C1185" s="413" t="s">
        <v>593</v>
      </c>
      <c r="D1185" s="414"/>
      <c r="E1185" s="163"/>
      <c r="F1185" s="415">
        <f>SUM(H1146:H1183)</f>
        <v>0</v>
      </c>
      <c r="G1185" s="416"/>
      <c r="H1185" s="417"/>
      <c r="J1185" s="305"/>
      <c r="K1185" s="315"/>
      <c r="L1185" s="305"/>
      <c r="M1185" s="305"/>
      <c r="N1185" s="305"/>
      <c r="O1185" s="305"/>
      <c r="P1185" s="305"/>
      <c r="Q1185" s="305"/>
      <c r="R1185" s="305"/>
    </row>
    <row r="1186" spans="1:18" s="10" customFormat="1" ht="16.5" customHeight="1" x14ac:dyDescent="0.3">
      <c r="B1186" s="166"/>
      <c r="C1186" s="287"/>
      <c r="D1186" s="236"/>
      <c r="E1186" s="149"/>
      <c r="F1186"/>
      <c r="G1186" s="15"/>
      <c r="H1186" s="15"/>
      <c r="J1186" s="305"/>
      <c r="K1186" s="315"/>
      <c r="L1186" s="305"/>
      <c r="M1186" s="305"/>
      <c r="N1186" s="305"/>
      <c r="O1186" s="305"/>
      <c r="P1186" s="305"/>
      <c r="Q1186" s="305"/>
      <c r="R1186" s="305"/>
    </row>
    <row r="1187" spans="1:18" s="10" customFormat="1" x14ac:dyDescent="0.3">
      <c r="B1187" s="166"/>
      <c r="C1187" s="16"/>
      <c r="D1187" s="167"/>
      <c r="E1187" s="152"/>
      <c r="F1187"/>
      <c r="G1187" s="15"/>
      <c r="H1187" s="15"/>
      <c r="J1187" s="305"/>
      <c r="K1187" s="315"/>
      <c r="L1187" s="305"/>
      <c r="M1187" s="305"/>
      <c r="N1187" s="305"/>
      <c r="O1187" s="305"/>
      <c r="P1187" s="305"/>
      <c r="Q1187" s="305"/>
      <c r="R1187" s="305"/>
    </row>
    <row r="1188" spans="1:18" s="10" customFormat="1" x14ac:dyDescent="0.3">
      <c r="B1188" s="158" t="s">
        <v>301</v>
      </c>
      <c r="C1188" s="207" t="s">
        <v>610</v>
      </c>
      <c r="D1188" s="159"/>
      <c r="E1188" s="235"/>
      <c r="F1188" s="168"/>
      <c r="G1188" s="15"/>
      <c r="H1188" s="15"/>
      <c r="J1188" s="305"/>
      <c r="K1188" s="315"/>
      <c r="L1188" s="305"/>
      <c r="M1188" s="305"/>
      <c r="N1188" s="305"/>
      <c r="O1188" s="305"/>
      <c r="P1188" s="305"/>
      <c r="Q1188" s="305"/>
      <c r="R1188" s="305"/>
    </row>
    <row r="1189" spans="1:18" s="10" customFormat="1" x14ac:dyDescent="0.3">
      <c r="B1189" s="166"/>
      <c r="C1189" s="122"/>
      <c r="D1189" s="167"/>
      <c r="E1189" s="5"/>
      <c r="F1189" s="168"/>
      <c r="G1189" s="15"/>
      <c r="H1189" s="15"/>
      <c r="J1189" s="305"/>
      <c r="K1189" s="315"/>
      <c r="L1189" s="305"/>
      <c r="M1189" s="305"/>
      <c r="N1189" s="305"/>
      <c r="O1189" s="305"/>
      <c r="P1189" s="305"/>
      <c r="Q1189" s="305"/>
      <c r="R1189" s="305"/>
    </row>
    <row r="1190" spans="1:18" ht="115.5" x14ac:dyDescent="0.3">
      <c r="A1190" s="10"/>
      <c r="B1190" s="166" t="s">
        <v>302</v>
      </c>
      <c r="C1190" s="17" t="s">
        <v>790</v>
      </c>
      <c r="D1190" s="167"/>
      <c r="E1190" s="149"/>
      <c r="G1190" s="15"/>
      <c r="H1190" s="15"/>
      <c r="J1190" s="304"/>
      <c r="K1190" s="314"/>
      <c r="L1190" s="304"/>
      <c r="M1190" s="304"/>
      <c r="N1190" s="304"/>
      <c r="O1190" s="304"/>
      <c r="P1190" s="304"/>
      <c r="Q1190" s="304"/>
      <c r="R1190" s="304"/>
    </row>
    <row r="1191" spans="1:18" ht="18" x14ac:dyDescent="0.3">
      <c r="A1191" s="10"/>
      <c r="B1191" s="166"/>
      <c r="C1191" s="10" t="s">
        <v>818</v>
      </c>
      <c r="D1191" s="3" t="s">
        <v>27</v>
      </c>
      <c r="E1191" s="225">
        <v>354</v>
      </c>
      <c r="F1191" s="389"/>
      <c r="G1191" s="15"/>
      <c r="H1191" s="81">
        <f>F1191*E1191</f>
        <v>0</v>
      </c>
      <c r="J1191" s="304"/>
      <c r="K1191" s="314"/>
      <c r="L1191" s="304"/>
      <c r="M1191" s="304"/>
      <c r="N1191" s="304"/>
      <c r="O1191" s="304"/>
      <c r="P1191" s="338"/>
      <c r="Q1191" s="304"/>
      <c r="R1191" s="304"/>
    </row>
    <row r="1192" spans="1:18" x14ac:dyDescent="0.3">
      <c r="A1192" s="10"/>
      <c r="B1192" s="166"/>
      <c r="D1192" s="3"/>
      <c r="E1192" s="225"/>
      <c r="F1192" s="228"/>
      <c r="G1192" s="15"/>
      <c r="H1192" s="73"/>
      <c r="J1192" s="304"/>
      <c r="K1192" s="314"/>
      <c r="L1192" s="304"/>
      <c r="M1192" s="304"/>
      <c r="N1192" s="304"/>
      <c r="O1192" s="304"/>
      <c r="P1192" s="304"/>
      <c r="Q1192" s="304"/>
      <c r="R1192" s="304"/>
    </row>
    <row r="1193" spans="1:18" s="10" customFormat="1" ht="31.5" customHeight="1" x14ac:dyDescent="0.3">
      <c r="B1193" s="233" t="s">
        <v>301</v>
      </c>
      <c r="C1193" s="413" t="s">
        <v>593</v>
      </c>
      <c r="D1193" s="414"/>
      <c r="E1193" s="163"/>
      <c r="F1193" s="415">
        <f>H1191</f>
        <v>0</v>
      </c>
      <c r="G1193" s="416"/>
      <c r="H1193" s="417"/>
      <c r="J1193" s="305"/>
      <c r="K1193" s="315"/>
      <c r="L1193" s="305"/>
      <c r="M1193" s="305"/>
      <c r="N1193" s="305"/>
      <c r="O1193" s="305"/>
      <c r="P1193" s="305"/>
      <c r="Q1193" s="305"/>
      <c r="R1193" s="305"/>
    </row>
    <row r="1194" spans="1:18" s="10" customFormat="1" ht="14.25" customHeight="1" x14ac:dyDescent="0.3">
      <c r="B1194" s="166"/>
      <c r="C1194" s="287"/>
      <c r="D1194" s="236"/>
      <c r="E1194" s="149"/>
      <c r="F1194"/>
      <c r="G1194" s="15"/>
      <c r="H1194" s="15"/>
      <c r="J1194" s="305"/>
      <c r="K1194" s="315"/>
      <c r="L1194" s="305"/>
      <c r="M1194" s="305"/>
      <c r="N1194" s="305"/>
      <c r="O1194" s="305"/>
      <c r="P1194" s="305"/>
      <c r="Q1194" s="305"/>
      <c r="R1194" s="305"/>
    </row>
    <row r="1195" spans="1:18" s="10" customFormat="1" x14ac:dyDescent="0.3">
      <c r="B1195" s="166"/>
      <c r="D1195" s="167"/>
      <c r="E1195" s="152"/>
      <c r="F1195"/>
      <c r="G1195" s="15"/>
      <c r="H1195" s="15"/>
      <c r="J1195" s="305"/>
      <c r="K1195" s="315"/>
      <c r="L1195" s="305"/>
      <c r="M1195" s="305"/>
      <c r="N1195" s="305"/>
      <c r="O1195" s="305"/>
      <c r="P1195" s="305"/>
      <c r="Q1195" s="305"/>
      <c r="R1195" s="305"/>
    </row>
    <row r="1196" spans="1:18" s="10" customFormat="1" x14ac:dyDescent="0.3">
      <c r="B1196" s="169" t="s">
        <v>303</v>
      </c>
      <c r="C1196" s="234" t="s">
        <v>791</v>
      </c>
      <c r="D1196" s="159"/>
      <c r="E1196" s="212"/>
      <c r="F1196"/>
      <c r="G1196"/>
      <c r="H1196"/>
      <c r="J1196" s="305"/>
      <c r="K1196" s="315"/>
      <c r="L1196" s="305"/>
      <c r="M1196" s="305"/>
      <c r="N1196" s="305"/>
      <c r="O1196" s="305"/>
      <c r="P1196" s="305"/>
      <c r="Q1196" s="305"/>
      <c r="R1196" s="305"/>
    </row>
    <row r="1197" spans="1:18" s="10" customFormat="1" x14ac:dyDescent="0.3">
      <c r="B1197" s="134"/>
      <c r="C1197" s="33"/>
      <c r="D1197" s="14"/>
      <c r="E1197" s="212"/>
      <c r="F1197" s="11"/>
      <c r="G1197" s="18"/>
      <c r="H1197" s="38"/>
      <c r="J1197" s="305"/>
      <c r="K1197" s="315"/>
      <c r="L1197" s="305"/>
      <c r="M1197" s="305"/>
      <c r="N1197" s="305"/>
      <c r="O1197" s="305"/>
      <c r="P1197" s="305"/>
      <c r="Q1197" s="305"/>
      <c r="R1197" s="305"/>
    </row>
    <row r="1198" spans="1:18" s="10" customFormat="1" ht="39" customHeight="1" x14ac:dyDescent="0.3">
      <c r="B1198" s="134" t="s">
        <v>304</v>
      </c>
      <c r="C1198" s="26" t="s">
        <v>594</v>
      </c>
      <c r="D1198" s="47"/>
      <c r="E1198" s="232"/>
      <c r="F1198" s="45"/>
      <c r="G1198" s="31"/>
      <c r="H1198" s="45"/>
      <c r="J1198" s="305"/>
      <c r="K1198" s="315"/>
      <c r="L1198" s="305"/>
      <c r="M1198" s="305"/>
      <c r="N1198" s="305"/>
      <c r="O1198" s="305"/>
      <c r="P1198" s="305"/>
      <c r="Q1198" s="305"/>
      <c r="R1198" s="305"/>
    </row>
    <row r="1199" spans="1:18" s="10" customFormat="1" x14ac:dyDescent="0.3">
      <c r="B1199" s="166"/>
      <c r="C1199" s="46" t="s">
        <v>595</v>
      </c>
      <c r="D1199" s="1" t="s">
        <v>18</v>
      </c>
      <c r="E1199" s="5">
        <v>60</v>
      </c>
      <c r="F1199" s="391"/>
      <c r="G1199" s="398"/>
      <c r="H1199" s="81">
        <f>E1199*F1199</f>
        <v>0</v>
      </c>
      <c r="J1199" s="305"/>
      <c r="K1199" s="315"/>
      <c r="L1199" s="305"/>
      <c r="M1199" s="305"/>
      <c r="N1199" s="305"/>
      <c r="O1199" s="305"/>
      <c r="P1199" s="305"/>
      <c r="Q1199" s="305"/>
      <c r="R1199" s="305"/>
    </row>
    <row r="1200" spans="1:18" s="10" customFormat="1" x14ac:dyDescent="0.3">
      <c r="B1200" s="166"/>
      <c r="C1200" s="46" t="s">
        <v>596</v>
      </c>
      <c r="D1200" s="1" t="s">
        <v>18</v>
      </c>
      <c r="E1200" s="5">
        <v>24</v>
      </c>
      <c r="F1200" s="391"/>
      <c r="G1200" s="398"/>
      <c r="H1200" s="394">
        <f>F1200*E1200</f>
        <v>0</v>
      </c>
      <c r="J1200" s="305"/>
      <c r="K1200" s="315"/>
      <c r="L1200" s="305"/>
      <c r="M1200" s="305"/>
      <c r="N1200" s="305"/>
      <c r="O1200" s="305"/>
      <c r="P1200" s="305"/>
      <c r="Q1200" s="305"/>
      <c r="R1200" s="305"/>
    </row>
    <row r="1201" spans="2:18" s="10" customFormat="1" x14ac:dyDescent="0.3">
      <c r="B1201" s="134"/>
      <c r="D1201" s="14"/>
      <c r="E1201" s="5"/>
      <c r="F1201" s="72"/>
      <c r="G1201" s="381"/>
      <c r="H1201" s="72"/>
      <c r="J1201" s="305"/>
      <c r="K1201" s="315"/>
      <c r="L1201" s="305"/>
      <c r="M1201" s="305"/>
      <c r="N1201" s="305"/>
      <c r="O1201" s="305"/>
      <c r="P1201" s="305"/>
      <c r="Q1201" s="305"/>
      <c r="R1201" s="305"/>
    </row>
    <row r="1202" spans="2:18" s="10" customFormat="1" x14ac:dyDescent="0.3">
      <c r="B1202" s="134" t="s">
        <v>305</v>
      </c>
      <c r="C1202" s="10" t="s">
        <v>598</v>
      </c>
      <c r="D1202" s="14"/>
      <c r="E1202" s="5"/>
      <c r="F1202" s="72"/>
      <c r="G1202" s="381"/>
      <c r="H1202" s="72"/>
      <c r="J1202" s="305"/>
      <c r="K1202" s="315"/>
      <c r="L1202" s="305"/>
      <c r="M1202" s="305"/>
      <c r="N1202" s="305"/>
      <c r="O1202" s="305"/>
      <c r="P1202" s="305"/>
      <c r="Q1202" s="305"/>
      <c r="R1202" s="305"/>
    </row>
    <row r="1203" spans="2:18" s="10" customFormat="1" x14ac:dyDescent="0.3">
      <c r="B1203" s="170"/>
      <c r="C1203" s="10" t="s">
        <v>56</v>
      </c>
      <c r="D1203" s="14" t="s">
        <v>18</v>
      </c>
      <c r="E1203" s="5">
        <v>84</v>
      </c>
      <c r="F1203" s="81"/>
      <c r="G1203" s="381"/>
      <c r="H1203" s="81">
        <f>F1203*E1203</f>
        <v>0</v>
      </c>
      <c r="J1203" s="305"/>
      <c r="K1203" s="315"/>
      <c r="L1203" s="305"/>
      <c r="M1203" s="305"/>
      <c r="N1203" s="305"/>
      <c r="O1203" s="305"/>
      <c r="P1203" s="305"/>
      <c r="Q1203" s="305"/>
      <c r="R1203" s="305"/>
    </row>
    <row r="1204" spans="2:18" s="10" customFormat="1" x14ac:dyDescent="0.3">
      <c r="B1204" s="170"/>
      <c r="D1204" s="14"/>
      <c r="E1204" s="5"/>
      <c r="F1204" s="72"/>
      <c r="G1204" s="381"/>
      <c r="H1204" s="72"/>
      <c r="J1204" s="305"/>
      <c r="K1204" s="315"/>
      <c r="L1204" s="305"/>
      <c r="M1204" s="305"/>
      <c r="N1204" s="305"/>
      <c r="O1204" s="305"/>
      <c r="P1204" s="305"/>
      <c r="Q1204" s="305"/>
      <c r="R1204" s="305"/>
    </row>
    <row r="1205" spans="2:18" s="10" customFormat="1" x14ac:dyDescent="0.3">
      <c r="B1205" s="134"/>
      <c r="C1205" s="17"/>
      <c r="D1205" s="14"/>
      <c r="E1205" s="43"/>
      <c r="F1205" s="72"/>
      <c r="G1205" s="18"/>
      <c r="H1205" s="72"/>
      <c r="J1205" s="305"/>
      <c r="K1205" s="315"/>
      <c r="L1205" s="305"/>
      <c r="M1205" s="305"/>
      <c r="N1205" s="305"/>
      <c r="O1205" s="305"/>
      <c r="P1205" s="305"/>
      <c r="Q1205" s="305"/>
      <c r="R1205" s="305"/>
    </row>
    <row r="1206" spans="2:18" s="10" customFormat="1" ht="33" x14ac:dyDescent="0.3">
      <c r="B1206" s="134" t="s">
        <v>306</v>
      </c>
      <c r="C1206" s="23" t="s">
        <v>603</v>
      </c>
      <c r="D1206" s="14"/>
      <c r="E1206" s="43"/>
      <c r="F1206" s="72"/>
      <c r="G1206" s="18"/>
      <c r="H1206" s="72"/>
      <c r="J1206" s="305"/>
      <c r="K1206" s="315"/>
      <c r="L1206" s="305"/>
      <c r="M1206" s="305"/>
      <c r="N1206" s="305"/>
      <c r="O1206" s="305"/>
      <c r="P1206" s="305"/>
      <c r="Q1206" s="305"/>
      <c r="R1206" s="305"/>
    </row>
    <row r="1207" spans="2:18" s="10" customFormat="1" x14ac:dyDescent="0.3">
      <c r="B1207" s="135"/>
      <c r="C1207" s="46" t="s">
        <v>601</v>
      </c>
      <c r="D1207" s="1" t="s">
        <v>25</v>
      </c>
      <c r="E1207" s="1">
        <v>20</v>
      </c>
      <c r="F1207" s="378"/>
      <c r="G1207" s="18"/>
      <c r="H1207" s="378">
        <f>E1207*F1207</f>
        <v>0</v>
      </c>
      <c r="J1207" s="305"/>
      <c r="K1207" s="315"/>
      <c r="L1207" s="305"/>
      <c r="M1207" s="305"/>
      <c r="N1207" s="305"/>
      <c r="O1207" s="305"/>
      <c r="P1207" s="305"/>
      <c r="Q1207" s="305"/>
      <c r="R1207" s="305"/>
    </row>
    <row r="1208" spans="2:18" s="10" customFormat="1" x14ac:dyDescent="0.3">
      <c r="B1208" s="135"/>
      <c r="C1208" s="46" t="s">
        <v>602</v>
      </c>
      <c r="D1208" s="1" t="s">
        <v>25</v>
      </c>
      <c r="E1208" s="1">
        <v>8</v>
      </c>
      <c r="F1208" s="378"/>
      <c r="G1208" s="18"/>
      <c r="H1208" s="378">
        <f>E1208*F1208</f>
        <v>0</v>
      </c>
      <c r="J1208" s="305"/>
      <c r="K1208" s="315"/>
      <c r="L1208" s="305"/>
      <c r="M1208" s="305"/>
      <c r="N1208" s="305"/>
      <c r="O1208" s="305"/>
      <c r="P1208" s="305"/>
      <c r="Q1208" s="305"/>
      <c r="R1208" s="305"/>
    </row>
    <row r="1209" spans="2:18" s="10" customFormat="1" x14ac:dyDescent="0.3">
      <c r="B1209" s="135"/>
      <c r="C1209" s="46"/>
      <c r="D1209" s="1"/>
      <c r="E1209" s="1"/>
      <c r="F1209" s="152"/>
      <c r="G1209" s="18"/>
      <c r="H1209" s="152"/>
      <c r="J1209" s="305"/>
      <c r="K1209" s="315"/>
      <c r="L1209" s="305"/>
      <c r="M1209" s="305"/>
      <c r="N1209" s="305"/>
      <c r="O1209" s="305"/>
      <c r="P1209" s="305"/>
      <c r="Q1209" s="305"/>
      <c r="R1209" s="305"/>
    </row>
    <row r="1210" spans="2:18" s="10" customFormat="1" ht="66" x14ac:dyDescent="0.3">
      <c r="B1210" s="134" t="s">
        <v>307</v>
      </c>
      <c r="C1210" s="19" t="s">
        <v>615</v>
      </c>
      <c r="D1210" s="229"/>
      <c r="E1210" s="220"/>
      <c r="F1210" s="152"/>
      <c r="G1210" s="18"/>
      <c r="H1210" s="152">
        <f t="shared" ref="H1210:H1216" si="116">F1210*G1210</f>
        <v>0</v>
      </c>
      <c r="J1210" s="305"/>
      <c r="K1210" s="315"/>
      <c r="L1210" s="305"/>
      <c r="M1210" s="305"/>
      <c r="N1210" s="305"/>
      <c r="O1210" s="305"/>
      <c r="P1210" s="305"/>
      <c r="Q1210" s="305"/>
      <c r="R1210" s="305"/>
    </row>
    <row r="1211" spans="2:18" s="10" customFormat="1" x14ac:dyDescent="0.3">
      <c r="B1211" s="135"/>
      <c r="C1211" s="46" t="s">
        <v>17</v>
      </c>
      <c r="D1211" s="229"/>
      <c r="E1211" s="220"/>
      <c r="F1211" s="152"/>
      <c r="G1211" s="18"/>
      <c r="H1211" s="152">
        <f t="shared" si="116"/>
        <v>0</v>
      </c>
      <c r="J1211" s="305"/>
      <c r="K1211" s="315"/>
      <c r="L1211" s="305"/>
      <c r="M1211" s="305"/>
      <c r="N1211" s="305"/>
      <c r="O1211" s="305"/>
      <c r="P1211" s="305"/>
      <c r="Q1211" s="305"/>
      <c r="R1211" s="305"/>
    </row>
    <row r="1212" spans="2:18" s="10" customFormat="1" x14ac:dyDescent="0.3">
      <c r="B1212" s="135"/>
      <c r="C1212" s="10" t="s">
        <v>419</v>
      </c>
      <c r="D1212" s="1" t="s">
        <v>25</v>
      </c>
      <c r="E1212" s="220">
        <v>10</v>
      </c>
      <c r="F1212" s="378"/>
      <c r="G1212" s="18"/>
      <c r="H1212" s="391">
        <f>E1212*F1212</f>
        <v>0</v>
      </c>
      <c r="J1212" s="305"/>
      <c r="K1212" s="315"/>
      <c r="L1212" s="305"/>
      <c r="M1212" s="305"/>
      <c r="N1212" s="305"/>
      <c r="O1212" s="305"/>
      <c r="P1212" s="305"/>
      <c r="Q1212" s="305"/>
      <c r="R1212" s="305"/>
    </row>
    <row r="1213" spans="2:18" s="10" customFormat="1" x14ac:dyDescent="0.3">
      <c r="B1213" s="135"/>
      <c r="C1213" s="10" t="s">
        <v>412</v>
      </c>
      <c r="D1213" s="1" t="s">
        <v>25</v>
      </c>
      <c r="E1213" s="220">
        <v>4</v>
      </c>
      <c r="F1213" s="378"/>
      <c r="G1213" s="18"/>
      <c r="H1213" s="391">
        <f>E1213*F1213</f>
        <v>0</v>
      </c>
      <c r="J1213" s="305"/>
      <c r="K1213" s="315"/>
      <c r="L1213" s="305"/>
      <c r="M1213" s="305"/>
      <c r="N1213" s="305"/>
      <c r="O1213" s="305"/>
      <c r="P1213" s="305"/>
      <c r="Q1213" s="305"/>
      <c r="R1213" s="305"/>
    </row>
    <row r="1214" spans="2:18" s="10" customFormat="1" x14ac:dyDescent="0.3">
      <c r="B1214" s="134"/>
      <c r="D1214" s="1"/>
      <c r="E1214" s="220"/>
      <c r="F1214" s="152"/>
      <c r="G1214" s="18"/>
      <c r="H1214" s="152">
        <f t="shared" si="116"/>
        <v>0</v>
      </c>
      <c r="J1214" s="305"/>
      <c r="K1214" s="315"/>
      <c r="L1214" s="305"/>
      <c r="M1214" s="305"/>
      <c r="N1214" s="305"/>
      <c r="O1214" s="305"/>
      <c r="P1214" s="305"/>
      <c r="Q1214" s="305"/>
      <c r="R1214" s="305"/>
    </row>
    <row r="1215" spans="2:18" s="10" customFormat="1" ht="66" x14ac:dyDescent="0.3">
      <c r="B1215" s="134" t="s">
        <v>308</v>
      </c>
      <c r="C1215" s="19" t="s">
        <v>617</v>
      </c>
      <c r="D1215" s="1"/>
      <c r="E1215" s="152"/>
      <c r="F1215" s="152"/>
      <c r="G1215" s="18"/>
      <c r="H1215" s="152">
        <f t="shared" si="116"/>
        <v>0</v>
      </c>
      <c r="J1215" s="305"/>
      <c r="K1215" s="315"/>
      <c r="L1215" s="305"/>
      <c r="M1215" s="305"/>
      <c r="N1215" s="305"/>
      <c r="O1215" s="305"/>
      <c r="P1215" s="305"/>
      <c r="Q1215" s="305"/>
      <c r="R1215" s="305"/>
    </row>
    <row r="1216" spans="2:18" s="10" customFormat="1" ht="33" x14ac:dyDescent="0.3">
      <c r="B1216" s="134"/>
      <c r="C1216" s="46" t="s">
        <v>16</v>
      </c>
      <c r="D1216" s="1"/>
      <c r="E1216" s="152"/>
      <c r="F1216" s="152"/>
      <c r="G1216" s="18"/>
      <c r="H1216" s="152">
        <f t="shared" si="116"/>
        <v>0</v>
      </c>
      <c r="J1216" s="305"/>
      <c r="K1216" s="315"/>
      <c r="L1216" s="305"/>
      <c r="M1216" s="305"/>
      <c r="N1216" s="305"/>
      <c r="O1216" s="305"/>
      <c r="P1216" s="305"/>
      <c r="Q1216" s="305"/>
      <c r="R1216" s="305"/>
    </row>
    <row r="1217" spans="2:18" s="10" customFormat="1" x14ac:dyDescent="0.3">
      <c r="B1217" s="134"/>
      <c r="C1217" s="10" t="s">
        <v>604</v>
      </c>
      <c r="D1217" s="213" t="s">
        <v>25</v>
      </c>
      <c r="E1217" s="230">
        <v>30</v>
      </c>
      <c r="F1217" s="378"/>
      <c r="G1217" s="18"/>
      <c r="H1217" s="378">
        <f>E1217*F1217</f>
        <v>0</v>
      </c>
      <c r="J1217" s="305"/>
      <c r="K1217" s="315"/>
      <c r="L1217" s="305"/>
      <c r="M1217" s="305"/>
      <c r="N1217" s="305"/>
      <c r="O1217" s="305"/>
      <c r="P1217" s="305"/>
      <c r="Q1217" s="305"/>
      <c r="R1217" s="305"/>
    </row>
    <row r="1218" spans="2:18" s="10" customFormat="1" x14ac:dyDescent="0.3">
      <c r="B1218" s="134"/>
      <c r="C1218" s="10" t="s">
        <v>605</v>
      </c>
      <c r="D1218" s="213" t="s">
        <v>25</v>
      </c>
      <c r="E1218" s="230">
        <v>12</v>
      </c>
      <c r="F1218" s="378"/>
      <c r="G1218" s="18"/>
      <c r="H1218" s="378">
        <f>E1218*F1218</f>
        <v>0</v>
      </c>
      <c r="J1218" s="305"/>
      <c r="K1218" s="315"/>
      <c r="L1218" s="305"/>
      <c r="M1218" s="305"/>
      <c r="N1218" s="305"/>
      <c r="O1218" s="305"/>
      <c r="P1218" s="305"/>
      <c r="Q1218" s="305"/>
      <c r="R1218" s="305"/>
    </row>
    <row r="1219" spans="2:18" s="10" customFormat="1" x14ac:dyDescent="0.3">
      <c r="B1219" s="155"/>
      <c r="C1219" s="46"/>
      <c r="D1219" s="1"/>
      <c r="E1219" s="222"/>
      <c r="F1219" s="152"/>
      <c r="G1219" s="31"/>
      <c r="H1219" s="152"/>
      <c r="J1219" s="305"/>
      <c r="K1219" s="315"/>
      <c r="L1219" s="305"/>
      <c r="M1219" s="305"/>
      <c r="N1219" s="305"/>
      <c r="O1219" s="305"/>
      <c r="P1219" s="305"/>
      <c r="Q1219" s="305"/>
      <c r="R1219" s="305"/>
    </row>
    <row r="1220" spans="2:18" s="10" customFormat="1" ht="84" customHeight="1" x14ac:dyDescent="0.3">
      <c r="B1220" s="134" t="s">
        <v>309</v>
      </c>
      <c r="C1220" s="19" t="s">
        <v>54</v>
      </c>
      <c r="D1220" s="3"/>
      <c r="E1220" s="5"/>
      <c r="F1220" s="5"/>
      <c r="G1220" s="18"/>
      <c r="H1220" s="5">
        <f>F1220*G1220</f>
        <v>0</v>
      </c>
      <c r="J1220" s="305"/>
      <c r="K1220" s="315"/>
      <c r="L1220" s="305"/>
      <c r="M1220" s="305"/>
      <c r="N1220" s="305"/>
      <c r="O1220" s="305"/>
      <c r="P1220" s="305"/>
      <c r="Q1220" s="305"/>
      <c r="R1220" s="305"/>
    </row>
    <row r="1221" spans="2:18" s="10" customFormat="1" x14ac:dyDescent="0.3">
      <c r="B1221" s="135"/>
      <c r="D1221" s="1" t="s">
        <v>25</v>
      </c>
      <c r="E1221" s="222">
        <v>21</v>
      </c>
      <c r="F1221" s="378"/>
      <c r="G1221" s="18"/>
      <c r="H1221" s="378">
        <f>E1221*F1221</f>
        <v>0</v>
      </c>
      <c r="J1221" s="305"/>
      <c r="K1221" s="315"/>
      <c r="L1221" s="305"/>
      <c r="M1221" s="305"/>
      <c r="N1221" s="305"/>
      <c r="O1221" s="305"/>
      <c r="P1221" s="305"/>
      <c r="Q1221" s="305"/>
      <c r="R1221" s="305"/>
    </row>
    <row r="1222" spans="2:18" s="10" customFormat="1" x14ac:dyDescent="0.3">
      <c r="B1222" s="135"/>
      <c r="D1222" s="3"/>
      <c r="E1222" s="5"/>
      <c r="F1222" s="5"/>
      <c r="G1222" s="18"/>
      <c r="H1222" s="5"/>
      <c r="J1222" s="305"/>
      <c r="K1222" s="315"/>
      <c r="L1222" s="305"/>
      <c r="M1222" s="305"/>
      <c r="N1222" s="305"/>
      <c r="O1222" s="305"/>
      <c r="P1222" s="305"/>
      <c r="Q1222" s="305"/>
      <c r="R1222" s="305"/>
    </row>
    <row r="1223" spans="2:18" s="10" customFormat="1" ht="49.5" x14ac:dyDescent="0.3">
      <c r="B1223" s="134" t="s">
        <v>606</v>
      </c>
      <c r="C1223" s="46" t="s">
        <v>599</v>
      </c>
      <c r="D1223" s="229"/>
      <c r="E1223" s="220"/>
      <c r="F1223" s="152"/>
      <c r="G1223" s="18"/>
      <c r="H1223" s="152">
        <f>F1223*G1223</f>
        <v>0</v>
      </c>
      <c r="J1223" s="305"/>
      <c r="K1223" s="315"/>
      <c r="L1223" s="305"/>
      <c r="M1223" s="305"/>
      <c r="N1223" s="305"/>
      <c r="O1223" s="305"/>
      <c r="P1223" s="305"/>
      <c r="Q1223" s="305"/>
      <c r="R1223" s="305"/>
    </row>
    <row r="1224" spans="2:18" s="10" customFormat="1" ht="34.5" x14ac:dyDescent="0.3">
      <c r="B1224" s="135"/>
      <c r="C1224" s="46" t="s">
        <v>868</v>
      </c>
      <c r="D1224" s="224" t="s">
        <v>26</v>
      </c>
      <c r="E1224" s="273">
        <v>42</v>
      </c>
      <c r="F1224" s="389"/>
      <c r="G1224" s="72"/>
      <c r="H1224" s="397">
        <f>E1224*F1224</f>
        <v>0</v>
      </c>
      <c r="J1224" s="305"/>
      <c r="K1224" s="315"/>
      <c r="L1224" s="305"/>
      <c r="M1224" s="305"/>
      <c r="N1224" s="305"/>
      <c r="O1224" s="305"/>
      <c r="P1224" s="305"/>
      <c r="Q1224" s="305"/>
      <c r="R1224" s="305"/>
    </row>
    <row r="1225" spans="2:18" s="10" customFormat="1" x14ac:dyDescent="0.3">
      <c r="B1225" s="135"/>
      <c r="D1225" s="1"/>
      <c r="E1225" s="220"/>
      <c r="F1225" s="5"/>
      <c r="G1225" s="18"/>
      <c r="H1225" s="5"/>
      <c r="J1225" s="305"/>
      <c r="K1225" s="315"/>
      <c r="L1225" s="305"/>
      <c r="M1225" s="305"/>
      <c r="N1225" s="305"/>
      <c r="O1225" s="305"/>
      <c r="P1225" s="305"/>
      <c r="Q1225" s="305"/>
      <c r="R1225" s="305"/>
    </row>
    <row r="1226" spans="2:18" s="10" customFormat="1" ht="82.5" x14ac:dyDescent="0.3">
      <c r="B1226" s="134" t="s">
        <v>607</v>
      </c>
      <c r="C1226" s="17" t="s">
        <v>600</v>
      </c>
      <c r="D1226" s="3"/>
      <c r="E1226" s="5"/>
      <c r="F1226" s="5"/>
      <c r="G1226" s="18"/>
      <c r="H1226" s="5">
        <f>F1226*G1226</f>
        <v>0</v>
      </c>
      <c r="J1226" s="305"/>
      <c r="K1226" s="315"/>
      <c r="L1226" s="305"/>
      <c r="M1226" s="305"/>
      <c r="N1226" s="305"/>
      <c r="O1226" s="305"/>
      <c r="P1226" s="305"/>
      <c r="Q1226" s="305"/>
      <c r="R1226" s="305"/>
    </row>
    <row r="1227" spans="2:18" s="10" customFormat="1" x14ac:dyDescent="0.3">
      <c r="B1227" s="135"/>
      <c r="D1227" s="1" t="s">
        <v>55</v>
      </c>
      <c r="E1227" s="222">
        <v>140</v>
      </c>
      <c r="F1227" s="378"/>
      <c r="G1227" s="18"/>
      <c r="H1227" s="378">
        <f>E1227*F1227</f>
        <v>0</v>
      </c>
      <c r="J1227" s="305"/>
      <c r="K1227" s="315"/>
      <c r="L1227" s="305"/>
      <c r="M1227" s="305"/>
      <c r="N1227" s="305"/>
      <c r="O1227" s="305"/>
      <c r="P1227" s="305"/>
      <c r="Q1227" s="305"/>
      <c r="R1227" s="305"/>
    </row>
    <row r="1228" spans="2:18" s="10" customFormat="1" x14ac:dyDescent="0.3">
      <c r="B1228" s="238" t="s">
        <v>303</v>
      </c>
      <c r="C1228" s="237" t="s">
        <v>310</v>
      </c>
      <c r="D1228" s="171"/>
      <c r="E1228" s="172"/>
      <c r="F1228" s="415">
        <f>SUM(H1199:H1227)</f>
        <v>0</v>
      </c>
      <c r="G1228" s="419"/>
      <c r="H1228" s="420"/>
      <c r="J1228" s="305"/>
      <c r="K1228" s="315"/>
      <c r="L1228" s="305"/>
      <c r="M1228" s="305"/>
      <c r="N1228" s="305"/>
      <c r="O1228" s="305"/>
      <c r="P1228" s="305"/>
      <c r="Q1228" s="305"/>
      <c r="R1228" s="305"/>
    </row>
    <row r="1229" spans="2:18" s="10" customFormat="1" x14ac:dyDescent="0.3">
      <c r="B1229" s="134"/>
      <c r="C1229" s="94"/>
      <c r="D1229" s="14"/>
      <c r="E1229" s="31"/>
      <c r="F1229" s="38"/>
      <c r="G1229" s="18"/>
      <c r="H1229" s="38"/>
      <c r="J1229" s="305"/>
      <c r="K1229" s="315"/>
      <c r="L1229" s="305"/>
      <c r="M1229" s="305"/>
      <c r="N1229" s="305"/>
      <c r="O1229" s="305"/>
      <c r="P1229" s="305"/>
      <c r="Q1229" s="305"/>
      <c r="R1229" s="305"/>
    </row>
    <row r="1230" spans="2:18" s="10" customFormat="1" x14ac:dyDescent="0.3">
      <c r="B1230" s="158" t="s">
        <v>311</v>
      </c>
      <c r="C1230" s="283" t="s">
        <v>635</v>
      </c>
      <c r="D1230" s="159"/>
      <c r="E1230" s="160"/>
      <c r="F1230" s="161"/>
      <c r="G1230" s="160"/>
      <c r="H1230" s="161"/>
      <c r="J1230" s="305"/>
      <c r="K1230" s="315"/>
      <c r="L1230" s="305"/>
      <c r="M1230" s="305"/>
      <c r="N1230" s="305"/>
      <c r="O1230" s="305"/>
      <c r="P1230" s="305"/>
      <c r="Q1230" s="305"/>
      <c r="R1230" s="305"/>
    </row>
    <row r="1231" spans="2:18" s="10" customFormat="1" x14ac:dyDescent="0.3">
      <c r="B1231" s="134"/>
      <c r="C1231" s="16"/>
      <c r="D1231" s="14"/>
      <c r="E1231" s="31"/>
      <c r="F1231" s="37"/>
      <c r="G1231" s="31"/>
      <c r="H1231" s="37"/>
      <c r="J1231" s="305"/>
      <c r="K1231" s="315"/>
      <c r="L1231" s="305"/>
      <c r="M1231" s="305"/>
      <c r="N1231" s="305"/>
      <c r="O1231" s="305"/>
      <c r="P1231" s="305"/>
      <c r="Q1231" s="305"/>
      <c r="R1231" s="305"/>
    </row>
    <row r="1232" spans="2:18" s="10" customFormat="1" x14ac:dyDescent="0.3">
      <c r="B1232" s="134" t="s">
        <v>312</v>
      </c>
      <c r="C1232" s="94" t="s">
        <v>313</v>
      </c>
      <c r="D1232" s="173"/>
      <c r="E1232" s="174"/>
      <c r="F1232" s="175"/>
      <c r="G1232" s="176"/>
      <c r="H1232" s="177"/>
      <c r="J1232" s="305"/>
      <c r="K1232" s="315"/>
      <c r="L1232" s="305"/>
      <c r="M1232" s="305"/>
      <c r="N1232" s="305"/>
      <c r="O1232" s="305"/>
      <c r="P1232" s="305"/>
      <c r="Q1232" s="305"/>
      <c r="R1232" s="305"/>
    </row>
    <row r="1233" spans="1:18" s="10" customFormat="1" x14ac:dyDescent="0.3">
      <c r="B1233" s="11"/>
      <c r="C1233" s="46"/>
      <c r="D1233" s="173"/>
      <c r="E1233" s="174"/>
      <c r="F1233" s="175"/>
      <c r="G1233" s="176"/>
      <c r="H1233" s="177"/>
      <c r="J1233" s="305"/>
      <c r="K1233" s="315"/>
      <c r="L1233" s="305"/>
      <c r="M1233" s="305"/>
      <c r="N1233" s="305"/>
      <c r="O1233" s="305"/>
      <c r="P1233" s="305"/>
      <c r="Q1233" s="305"/>
      <c r="R1233" s="305"/>
    </row>
    <row r="1234" spans="1:18" s="10" customFormat="1" ht="99" x14ac:dyDescent="0.3">
      <c r="B1234" s="11"/>
      <c r="C1234" s="19" t="s">
        <v>608</v>
      </c>
      <c r="D1234" s="173"/>
      <c r="E1234" s="174"/>
      <c r="F1234" s="175"/>
      <c r="G1234" s="176"/>
      <c r="H1234" s="177"/>
      <c r="J1234" s="305"/>
      <c r="K1234" s="315"/>
      <c r="L1234" s="305"/>
      <c r="M1234" s="305"/>
      <c r="N1234" s="305"/>
      <c r="O1234" s="305"/>
      <c r="P1234" s="305"/>
      <c r="Q1234" s="305"/>
      <c r="R1234" s="305"/>
    </row>
    <row r="1235" spans="1:18" s="10" customFormat="1" x14ac:dyDescent="0.3">
      <c r="B1235" s="11"/>
      <c r="C1235" s="46"/>
      <c r="D1235" s="173"/>
      <c r="E1235" s="174"/>
      <c r="F1235" s="175"/>
      <c r="G1235" s="176"/>
      <c r="H1235" s="177"/>
      <c r="J1235" s="305"/>
      <c r="K1235" s="315"/>
      <c r="L1235" s="305"/>
      <c r="M1235" s="305"/>
      <c r="N1235" s="305"/>
      <c r="O1235" s="305"/>
      <c r="P1235" s="305"/>
      <c r="Q1235" s="305"/>
      <c r="R1235" s="305"/>
    </row>
    <row r="1236" spans="1:18" s="10" customFormat="1" ht="49.5" x14ac:dyDescent="0.3">
      <c r="B1236" s="11"/>
      <c r="C1236" s="19" t="s">
        <v>314</v>
      </c>
      <c r="D1236" s="173"/>
      <c r="E1236" s="174"/>
      <c r="F1236" s="175"/>
      <c r="G1236" s="176"/>
      <c r="H1236" s="177"/>
      <c r="J1236" s="305"/>
      <c r="K1236" s="315"/>
      <c r="L1236" s="305"/>
      <c r="M1236" s="305"/>
      <c r="N1236" s="305"/>
      <c r="O1236" s="305"/>
      <c r="P1236" s="305"/>
      <c r="Q1236" s="305"/>
      <c r="R1236" s="305"/>
    </row>
    <row r="1237" spans="1:18" s="10" customFormat="1" x14ac:dyDescent="0.3">
      <c r="B1237" s="11"/>
      <c r="C1237" s="46"/>
      <c r="D1237" s="173"/>
      <c r="E1237" s="174"/>
      <c r="F1237" s="175"/>
      <c r="G1237" s="176"/>
      <c r="H1237" s="177"/>
      <c r="J1237" s="305"/>
      <c r="K1237" s="315"/>
      <c r="L1237" s="305"/>
      <c r="M1237" s="305"/>
      <c r="N1237" s="305"/>
      <c r="O1237" s="305"/>
      <c r="P1237" s="305"/>
      <c r="Q1237" s="305"/>
      <c r="R1237" s="305"/>
    </row>
    <row r="1238" spans="1:18" s="10" customFormat="1" ht="66" x14ac:dyDescent="0.3">
      <c r="B1238" s="11"/>
      <c r="C1238" s="46" t="s">
        <v>315</v>
      </c>
      <c r="D1238" s="173"/>
      <c r="E1238" s="174"/>
      <c r="F1238" s="175"/>
      <c r="G1238" s="176"/>
      <c r="H1238" s="177"/>
      <c r="J1238" s="305"/>
      <c r="K1238" s="315"/>
      <c r="L1238" s="305"/>
      <c r="M1238" s="305"/>
      <c r="N1238" s="305"/>
      <c r="O1238" s="305"/>
      <c r="P1238" s="305"/>
      <c r="Q1238" s="305"/>
      <c r="R1238" s="305"/>
    </row>
    <row r="1239" spans="1:18" s="10" customFormat="1" x14ac:dyDescent="0.3">
      <c r="B1239" s="11"/>
      <c r="C1239" s="46"/>
      <c r="D1239" s="173"/>
      <c r="E1239" s="174"/>
      <c r="F1239" s="175"/>
      <c r="G1239" s="176"/>
      <c r="H1239" s="177"/>
      <c r="J1239" s="305"/>
      <c r="K1239" s="315"/>
      <c r="L1239" s="305"/>
      <c r="M1239" s="305"/>
      <c r="N1239" s="305"/>
      <c r="O1239" s="305"/>
      <c r="P1239" s="305"/>
      <c r="Q1239" s="305"/>
      <c r="R1239" s="305"/>
    </row>
    <row r="1240" spans="1:18" s="10" customFormat="1" ht="115.5" x14ac:dyDescent="0.3">
      <c r="B1240" s="11"/>
      <c r="C1240" s="19" t="s">
        <v>316</v>
      </c>
      <c r="D1240" s="173"/>
      <c r="E1240" s="174"/>
      <c r="F1240" s="175"/>
      <c r="G1240" s="176"/>
      <c r="H1240" s="177"/>
      <c r="J1240" s="305"/>
      <c r="K1240" s="315"/>
      <c r="L1240" s="305"/>
      <c r="M1240" s="305"/>
      <c r="N1240" s="305"/>
      <c r="O1240" s="305"/>
      <c r="P1240" s="305"/>
      <c r="Q1240" s="305"/>
      <c r="R1240" s="305"/>
    </row>
    <row r="1241" spans="1:18" s="10" customFormat="1" x14ac:dyDescent="0.3">
      <c r="B1241" s="11"/>
      <c r="C1241" s="46"/>
      <c r="D1241" s="173"/>
      <c r="E1241" s="174"/>
      <c r="F1241" s="175"/>
      <c r="G1241" s="176"/>
      <c r="H1241" s="177"/>
      <c r="J1241" s="305"/>
      <c r="K1241" s="315"/>
      <c r="L1241" s="305"/>
      <c r="M1241" s="305"/>
      <c r="N1241" s="305"/>
      <c r="O1241" s="305"/>
      <c r="P1241" s="305"/>
      <c r="Q1241" s="305"/>
      <c r="R1241" s="305"/>
    </row>
    <row r="1242" spans="1:18" s="10" customFormat="1" x14ac:dyDescent="0.3">
      <c r="B1242" s="11"/>
      <c r="C1242" s="46" t="s">
        <v>317</v>
      </c>
      <c r="D1242" s="173"/>
      <c r="E1242" s="174"/>
      <c r="F1242" s="175"/>
      <c r="G1242" s="176"/>
      <c r="H1242" s="177"/>
      <c r="J1242" s="305"/>
      <c r="K1242" s="315"/>
      <c r="L1242" s="305"/>
      <c r="M1242" s="305"/>
      <c r="N1242" s="305"/>
      <c r="O1242" s="305"/>
      <c r="P1242" s="305"/>
      <c r="Q1242" s="305"/>
      <c r="R1242" s="305"/>
    </row>
    <row r="1243" spans="1:18" s="10" customFormat="1" ht="33" x14ac:dyDescent="0.3">
      <c r="B1243" s="11"/>
      <c r="C1243" s="46" t="s">
        <v>318</v>
      </c>
      <c r="D1243" s="173"/>
      <c r="E1243" s="174"/>
      <c r="F1243" s="175"/>
      <c r="G1243" s="176"/>
      <c r="H1243" s="177"/>
      <c r="J1243" s="305"/>
      <c r="K1243" s="315"/>
      <c r="L1243" s="305"/>
      <c r="M1243" s="305"/>
      <c r="N1243" s="305"/>
      <c r="O1243" s="305"/>
      <c r="P1243" s="305"/>
      <c r="Q1243" s="305"/>
      <c r="R1243" s="305"/>
    </row>
    <row r="1244" spans="1:18" s="10" customFormat="1" x14ac:dyDescent="0.3">
      <c r="B1244" s="11"/>
      <c r="C1244" s="46"/>
      <c r="D1244" s="173"/>
      <c r="E1244" s="174"/>
      <c r="F1244" s="175"/>
      <c r="G1244" s="176"/>
      <c r="H1244" s="177"/>
      <c r="J1244" s="305"/>
      <c r="K1244" s="315"/>
      <c r="L1244" s="305"/>
      <c r="M1244" s="305"/>
      <c r="N1244" s="305"/>
      <c r="O1244" s="305"/>
      <c r="P1244" s="305"/>
      <c r="Q1244" s="305"/>
      <c r="R1244" s="305"/>
    </row>
    <row r="1245" spans="1:18" s="10" customFormat="1" x14ac:dyDescent="0.3">
      <c r="B1245" s="11"/>
      <c r="C1245" s="46" t="s">
        <v>319</v>
      </c>
      <c r="D1245" s="173"/>
      <c r="E1245" s="174"/>
      <c r="F1245" s="175"/>
      <c r="G1245" s="176"/>
      <c r="H1245" s="177"/>
      <c r="J1245" s="305"/>
      <c r="K1245" s="315"/>
      <c r="L1245" s="305"/>
      <c r="M1245" s="305"/>
      <c r="N1245" s="305"/>
      <c r="O1245" s="305"/>
      <c r="P1245" s="305"/>
      <c r="Q1245" s="305"/>
      <c r="R1245" s="305"/>
    </row>
    <row r="1246" spans="1:18" ht="82.5" x14ac:dyDescent="0.3">
      <c r="A1246" s="10"/>
      <c r="B1246" s="11"/>
      <c r="C1246" s="46" t="s">
        <v>320</v>
      </c>
      <c r="D1246" s="173"/>
      <c r="E1246" s="174"/>
      <c r="F1246" s="175"/>
      <c r="G1246" s="176"/>
      <c r="H1246" s="177"/>
      <c r="J1246" s="304"/>
      <c r="K1246" s="314"/>
      <c r="L1246" s="304"/>
      <c r="M1246" s="304"/>
      <c r="N1246" s="304"/>
      <c r="O1246" s="304"/>
      <c r="P1246" s="304"/>
      <c r="Q1246" s="304"/>
      <c r="R1246" s="304"/>
    </row>
    <row r="1247" spans="1:18" x14ac:dyDescent="0.3">
      <c r="A1247" s="10"/>
      <c r="B1247" s="11"/>
      <c r="C1247" s="46"/>
      <c r="D1247" s="173"/>
      <c r="E1247" s="174"/>
      <c r="F1247" s="175"/>
      <c r="G1247" s="176"/>
      <c r="H1247" s="177"/>
      <c r="J1247" s="304"/>
      <c r="K1247" s="314"/>
      <c r="L1247" s="304"/>
      <c r="M1247" s="304"/>
      <c r="N1247" s="304"/>
      <c r="O1247" s="304"/>
      <c r="P1247" s="304"/>
      <c r="Q1247" s="304"/>
      <c r="R1247" s="304"/>
    </row>
    <row r="1248" spans="1:18" x14ac:dyDescent="0.3">
      <c r="A1248" s="10"/>
      <c r="B1248" s="11"/>
      <c r="C1248" s="46" t="s">
        <v>321</v>
      </c>
      <c r="D1248" s="173"/>
      <c r="E1248" s="174"/>
      <c r="F1248" s="175"/>
      <c r="G1248" s="176"/>
      <c r="H1248" s="177"/>
      <c r="J1248" s="304"/>
      <c r="K1248" s="314"/>
      <c r="L1248" s="304"/>
      <c r="M1248" s="304"/>
      <c r="N1248" s="304"/>
      <c r="O1248" s="304"/>
      <c r="P1248" s="304"/>
      <c r="Q1248" s="304"/>
      <c r="R1248" s="304"/>
    </row>
    <row r="1249" spans="1:18" ht="66" x14ac:dyDescent="0.3">
      <c r="A1249" s="10"/>
      <c r="B1249" s="11"/>
      <c r="C1249" s="46" t="s">
        <v>322</v>
      </c>
      <c r="D1249" s="173"/>
      <c r="E1249" s="174"/>
      <c r="F1249" s="175"/>
      <c r="G1249" s="176"/>
      <c r="H1249" s="177"/>
      <c r="J1249" s="304"/>
      <c r="K1249" s="314"/>
      <c r="L1249" s="304"/>
      <c r="M1249" s="304"/>
      <c r="N1249" s="304"/>
      <c r="O1249" s="304"/>
      <c r="P1249" s="304"/>
      <c r="Q1249" s="304"/>
      <c r="R1249" s="304"/>
    </row>
    <row r="1250" spans="1:18" x14ac:dyDescent="0.3">
      <c r="A1250" s="10"/>
      <c r="B1250" s="11"/>
      <c r="C1250" s="46"/>
      <c r="D1250" s="173"/>
      <c r="E1250" s="174"/>
      <c r="F1250" s="175"/>
      <c r="G1250" s="176"/>
      <c r="H1250" s="177"/>
      <c r="J1250" s="304"/>
      <c r="K1250" s="314"/>
      <c r="L1250" s="304"/>
      <c r="M1250" s="304"/>
      <c r="N1250" s="304"/>
      <c r="O1250" s="304"/>
      <c r="P1250" s="304"/>
      <c r="Q1250" s="304"/>
      <c r="R1250" s="304"/>
    </row>
    <row r="1251" spans="1:18" x14ac:dyDescent="0.3">
      <c r="A1251" s="10"/>
      <c r="B1251" s="11"/>
      <c r="C1251" s="178" t="s">
        <v>4</v>
      </c>
      <c r="D1251" s="173"/>
      <c r="E1251" s="174"/>
      <c r="F1251" s="175"/>
      <c r="G1251" s="176"/>
      <c r="H1251" s="177"/>
      <c r="J1251" s="304"/>
      <c r="K1251" s="314"/>
      <c r="L1251" s="304"/>
      <c r="M1251" s="304"/>
      <c r="N1251" s="304"/>
      <c r="O1251" s="304"/>
      <c r="P1251" s="304"/>
      <c r="Q1251" s="304"/>
      <c r="R1251" s="304"/>
    </row>
    <row r="1252" spans="1:18" x14ac:dyDescent="0.3">
      <c r="A1252" s="10"/>
      <c r="B1252" s="11"/>
      <c r="C1252" s="94"/>
      <c r="D1252" s="173"/>
      <c r="E1252" s="174"/>
      <c r="F1252" s="175"/>
      <c r="G1252" s="176"/>
      <c r="H1252" s="177"/>
      <c r="J1252" s="304"/>
      <c r="K1252" s="314"/>
      <c r="L1252" s="304"/>
      <c r="M1252" s="304"/>
      <c r="N1252" s="304"/>
      <c r="O1252" s="304"/>
      <c r="P1252" s="304"/>
      <c r="Q1252" s="304"/>
      <c r="R1252" s="304"/>
    </row>
    <row r="1253" spans="1:18" ht="33" x14ac:dyDescent="0.3">
      <c r="A1253" s="10"/>
      <c r="B1253" s="14"/>
      <c r="C1253" s="46" t="s">
        <v>323</v>
      </c>
      <c r="D1253" s="173"/>
      <c r="E1253" s="174"/>
      <c r="F1253" s="175"/>
      <c r="G1253" s="176"/>
      <c r="H1253" s="177"/>
      <c r="J1253" s="304"/>
      <c r="K1253" s="314"/>
      <c r="L1253" s="304"/>
      <c r="M1253" s="304"/>
      <c r="N1253" s="304"/>
      <c r="O1253" s="304"/>
      <c r="P1253" s="304"/>
      <c r="Q1253" s="304"/>
      <c r="R1253" s="304"/>
    </row>
    <row r="1254" spans="1:18" ht="18" x14ac:dyDescent="0.3">
      <c r="A1254" s="10"/>
      <c r="B1254" s="14"/>
      <c r="C1254" s="46" t="s">
        <v>324</v>
      </c>
      <c r="D1254" s="173"/>
      <c r="E1254" s="174"/>
      <c r="F1254" s="177"/>
      <c r="G1254" s="176"/>
      <c r="H1254" s="177"/>
      <c r="J1254" s="304"/>
      <c r="K1254" s="314"/>
      <c r="L1254" s="304"/>
      <c r="M1254" s="304"/>
      <c r="N1254" s="304"/>
      <c r="O1254" s="304"/>
      <c r="P1254" s="304"/>
      <c r="Q1254" s="304"/>
      <c r="R1254" s="304"/>
    </row>
    <row r="1255" spans="1:18" x14ac:dyDescent="0.3">
      <c r="A1255" s="10"/>
      <c r="B1255" s="14"/>
      <c r="C1255" s="46"/>
      <c r="D1255" s="173"/>
      <c r="E1255" s="174"/>
      <c r="F1255" s="177"/>
      <c r="G1255" s="176"/>
      <c r="H1255" s="177"/>
      <c r="J1255" s="304"/>
      <c r="K1255" s="314"/>
      <c r="L1255" s="304"/>
      <c r="M1255" s="304"/>
      <c r="N1255" s="304"/>
      <c r="O1255" s="304"/>
      <c r="P1255" s="304"/>
      <c r="Q1255" s="304"/>
      <c r="R1255" s="304"/>
    </row>
    <row r="1256" spans="1:18" s="10" customFormat="1" x14ac:dyDescent="0.3">
      <c r="B1256" s="7"/>
      <c r="C1256" s="64" t="s">
        <v>863</v>
      </c>
      <c r="D1256" s="66" t="s">
        <v>28</v>
      </c>
      <c r="E1256" s="98">
        <v>13376</v>
      </c>
      <c r="F1256" s="81"/>
      <c r="G1256" s="72">
        <v>90</v>
      </c>
      <c r="H1256" s="369">
        <f>E1256*F1256</f>
        <v>0</v>
      </c>
      <c r="J1256" s="305"/>
      <c r="K1256" s="315"/>
      <c r="L1256" s="305"/>
      <c r="M1256" s="305"/>
      <c r="N1256" s="305"/>
      <c r="O1256" s="305"/>
      <c r="P1256" s="322"/>
      <c r="Q1256" s="305"/>
      <c r="R1256" s="305"/>
    </row>
    <row r="1257" spans="1:18" s="10" customFormat="1" x14ac:dyDescent="0.3">
      <c r="B1257" s="7"/>
      <c r="C1257" s="64" t="s">
        <v>864</v>
      </c>
      <c r="D1257" s="66" t="s">
        <v>28</v>
      </c>
      <c r="E1257" s="98">
        <v>3582</v>
      </c>
      <c r="F1257" s="81"/>
      <c r="G1257" s="72">
        <v>90</v>
      </c>
      <c r="H1257" s="369">
        <f>E1257*F1257</f>
        <v>0</v>
      </c>
      <c r="J1257" s="305"/>
      <c r="K1257" s="315"/>
      <c r="L1257" s="305"/>
      <c r="M1257" s="305"/>
      <c r="N1257" s="305"/>
      <c r="O1257" s="305"/>
      <c r="P1257" s="305"/>
      <c r="Q1257" s="305"/>
      <c r="R1257" s="305"/>
    </row>
    <row r="1258" spans="1:18" s="10" customFormat="1" x14ac:dyDescent="0.3">
      <c r="B1258" s="7"/>
      <c r="C1258" s="64" t="s">
        <v>865</v>
      </c>
      <c r="D1258" s="66" t="s">
        <v>28</v>
      </c>
      <c r="E1258" s="98">
        <v>859</v>
      </c>
      <c r="F1258" s="81"/>
      <c r="G1258" s="72">
        <v>90</v>
      </c>
      <c r="H1258" s="369">
        <f>E1258*F1258</f>
        <v>0</v>
      </c>
      <c r="J1258" s="305"/>
      <c r="K1258" s="315"/>
      <c r="L1258" s="305"/>
      <c r="M1258" s="305"/>
      <c r="N1258" s="305"/>
      <c r="O1258" s="305"/>
      <c r="P1258" s="305"/>
      <c r="Q1258" s="305"/>
      <c r="R1258" s="305"/>
    </row>
    <row r="1259" spans="1:18" x14ac:dyDescent="0.3">
      <c r="A1259" s="10"/>
      <c r="B1259" s="63"/>
      <c r="C1259" s="179"/>
      <c r="D1259" s="108"/>
      <c r="E1259" s="107"/>
      <c r="F1259" s="62"/>
      <c r="G1259" s="62"/>
      <c r="H1259" s="62"/>
      <c r="J1259" s="304"/>
      <c r="K1259" s="314"/>
      <c r="L1259" s="304"/>
      <c r="M1259" s="304"/>
      <c r="N1259" s="304"/>
      <c r="O1259" s="304"/>
      <c r="P1259" s="304"/>
      <c r="Q1259" s="304"/>
      <c r="R1259" s="304"/>
    </row>
    <row r="1260" spans="1:18" x14ac:dyDescent="0.3">
      <c r="A1260" s="10"/>
      <c r="B1260" s="89" t="s">
        <v>325</v>
      </c>
      <c r="C1260" s="94" t="s">
        <v>326</v>
      </c>
      <c r="D1260" s="91"/>
      <c r="E1260" s="174"/>
      <c r="F1260" s="177"/>
      <c r="G1260" s="177"/>
      <c r="H1260" s="177"/>
      <c r="J1260" s="304"/>
      <c r="K1260" s="314"/>
      <c r="L1260" s="304"/>
      <c r="M1260" s="304"/>
      <c r="N1260" s="304"/>
      <c r="O1260" s="304"/>
      <c r="P1260" s="304"/>
      <c r="Q1260" s="304"/>
      <c r="R1260" s="304"/>
    </row>
    <row r="1261" spans="1:18" x14ac:dyDescent="0.3">
      <c r="A1261" s="10"/>
      <c r="B1261" s="91"/>
      <c r="C1261" s="46"/>
      <c r="D1261" s="91"/>
      <c r="E1261" s="174"/>
      <c r="F1261" s="177"/>
      <c r="G1261" s="177"/>
      <c r="H1261" s="177"/>
      <c r="J1261" s="304"/>
      <c r="K1261" s="314"/>
      <c r="L1261" s="304"/>
      <c r="M1261" s="304"/>
      <c r="N1261" s="304"/>
      <c r="O1261" s="304"/>
      <c r="P1261" s="304"/>
      <c r="Q1261" s="304"/>
      <c r="R1261" s="304"/>
    </row>
    <row r="1262" spans="1:18" ht="49.5" x14ac:dyDescent="0.3">
      <c r="A1262" s="10"/>
      <c r="B1262" s="91"/>
      <c r="C1262" s="46" t="s">
        <v>327</v>
      </c>
      <c r="D1262" s="91"/>
      <c r="E1262" s="174"/>
      <c r="F1262" s="177"/>
      <c r="G1262" s="177"/>
      <c r="H1262" s="177"/>
      <c r="J1262" s="304"/>
      <c r="K1262" s="314"/>
      <c r="L1262" s="304"/>
      <c r="M1262" s="304"/>
      <c r="N1262" s="304"/>
      <c r="O1262" s="304"/>
      <c r="P1262" s="304"/>
      <c r="Q1262" s="304"/>
      <c r="R1262" s="304"/>
    </row>
    <row r="1263" spans="1:18" x14ac:dyDescent="0.3">
      <c r="B1263" s="91"/>
      <c r="C1263" s="46"/>
      <c r="D1263" s="91"/>
      <c r="E1263" s="174"/>
      <c r="F1263" s="177"/>
      <c r="G1263" s="180"/>
      <c r="H1263" s="177"/>
      <c r="J1263" s="304"/>
      <c r="K1263" s="314"/>
      <c r="L1263" s="304"/>
      <c r="M1263" s="304"/>
      <c r="N1263" s="304"/>
      <c r="O1263" s="304"/>
      <c r="P1263" s="304"/>
      <c r="Q1263" s="304"/>
      <c r="R1263" s="304"/>
    </row>
    <row r="1264" spans="1:18" ht="33" x14ac:dyDescent="0.3">
      <c r="A1264" s="10"/>
      <c r="B1264" s="91"/>
      <c r="C1264" s="46" t="s">
        <v>328</v>
      </c>
      <c r="D1264" s="91"/>
      <c r="E1264" s="174"/>
      <c r="F1264" s="177"/>
      <c r="G1264" s="177"/>
      <c r="H1264" s="177"/>
      <c r="J1264" s="304"/>
      <c r="K1264" s="314"/>
      <c r="L1264" s="304"/>
      <c r="M1264" s="304"/>
      <c r="N1264" s="304"/>
      <c r="O1264" s="304"/>
      <c r="P1264" s="304"/>
      <c r="Q1264" s="304"/>
      <c r="R1264" s="304"/>
    </row>
    <row r="1265" spans="1:18" x14ac:dyDescent="0.3">
      <c r="A1265" s="10"/>
      <c r="B1265" s="91"/>
      <c r="C1265" s="46"/>
      <c r="D1265" s="91"/>
      <c r="E1265" s="174"/>
      <c r="F1265" s="177"/>
      <c r="G1265" s="177"/>
      <c r="H1265" s="177"/>
      <c r="J1265" s="304"/>
      <c r="K1265" s="314"/>
      <c r="L1265" s="304"/>
      <c r="M1265" s="304"/>
      <c r="N1265" s="304"/>
      <c r="O1265" s="304"/>
      <c r="P1265" s="304"/>
      <c r="Q1265" s="304"/>
      <c r="R1265" s="304"/>
    </row>
    <row r="1266" spans="1:18" ht="49.5" x14ac:dyDescent="0.3">
      <c r="A1266" s="10"/>
      <c r="B1266" s="91"/>
      <c r="C1266" s="46" t="s">
        <v>329</v>
      </c>
      <c r="D1266" s="91"/>
      <c r="E1266" s="174"/>
      <c r="F1266" s="177"/>
      <c r="G1266" s="177"/>
      <c r="H1266" s="177"/>
      <c r="J1266" s="304"/>
      <c r="K1266" s="314"/>
      <c r="L1266" s="304"/>
      <c r="M1266" s="304"/>
      <c r="N1266" s="304"/>
      <c r="O1266" s="304"/>
      <c r="P1266" s="304"/>
      <c r="Q1266" s="304"/>
      <c r="R1266" s="304"/>
    </row>
    <row r="1267" spans="1:18" x14ac:dyDescent="0.3">
      <c r="A1267" s="10"/>
      <c r="B1267" s="91"/>
      <c r="C1267" s="46"/>
      <c r="D1267" s="91"/>
      <c r="E1267" s="174"/>
      <c r="F1267" s="177"/>
      <c r="G1267" s="177"/>
      <c r="H1267" s="177"/>
      <c r="J1267" s="304"/>
      <c r="K1267" s="314"/>
      <c r="L1267" s="304"/>
      <c r="M1267" s="304"/>
      <c r="N1267" s="304"/>
      <c r="O1267" s="304"/>
      <c r="P1267" s="304"/>
      <c r="Q1267" s="304"/>
      <c r="R1267" s="304"/>
    </row>
    <row r="1268" spans="1:18" ht="82.5" x14ac:dyDescent="0.3">
      <c r="A1268" s="10"/>
      <c r="B1268" s="91"/>
      <c r="C1268" s="46" t="s">
        <v>330</v>
      </c>
      <c r="D1268" s="91"/>
      <c r="E1268" s="174"/>
      <c r="F1268" s="177"/>
      <c r="G1268" s="177"/>
      <c r="H1268" s="177"/>
      <c r="J1268" s="304"/>
      <c r="K1268" s="314"/>
      <c r="L1268" s="304"/>
      <c r="M1268" s="304"/>
      <c r="N1268" s="304"/>
      <c r="O1268" s="304"/>
      <c r="P1268" s="304"/>
      <c r="Q1268" s="304"/>
      <c r="R1268" s="304"/>
    </row>
    <row r="1269" spans="1:18" x14ac:dyDescent="0.3">
      <c r="A1269" s="10"/>
      <c r="B1269" s="91"/>
      <c r="C1269" s="46"/>
      <c r="D1269" s="91"/>
      <c r="E1269" s="174"/>
      <c r="F1269" s="177"/>
      <c r="G1269" s="177"/>
      <c r="H1269" s="177"/>
      <c r="J1269" s="304"/>
      <c r="K1269" s="314"/>
      <c r="L1269" s="304"/>
      <c r="M1269" s="304"/>
      <c r="N1269" s="304"/>
      <c r="O1269" s="304"/>
      <c r="P1269" s="304"/>
      <c r="Q1269" s="304"/>
      <c r="R1269" s="304"/>
    </row>
    <row r="1270" spans="1:18" ht="33" x14ac:dyDescent="0.3">
      <c r="A1270" s="10"/>
      <c r="B1270" s="91"/>
      <c r="C1270" s="46" t="s">
        <v>331</v>
      </c>
      <c r="D1270" s="91"/>
      <c r="E1270" s="174"/>
      <c r="F1270" s="177"/>
      <c r="G1270" s="177"/>
      <c r="H1270" s="177"/>
      <c r="J1270" s="304"/>
      <c r="K1270" s="314"/>
      <c r="L1270" s="304"/>
      <c r="M1270" s="304"/>
      <c r="N1270" s="304"/>
      <c r="O1270" s="304"/>
      <c r="P1270" s="304"/>
      <c r="Q1270" s="304"/>
      <c r="R1270" s="304"/>
    </row>
    <row r="1271" spans="1:18" ht="33" x14ac:dyDescent="0.3">
      <c r="A1271" s="148"/>
      <c r="B1271" s="91"/>
      <c r="C1271" s="46" t="s">
        <v>332</v>
      </c>
      <c r="D1271" s="91"/>
      <c r="E1271" s="174"/>
      <c r="F1271" s="177"/>
      <c r="G1271" s="177"/>
      <c r="H1271" s="177"/>
      <c r="J1271" s="304"/>
      <c r="K1271" s="314"/>
      <c r="L1271" s="304"/>
      <c r="M1271" s="304"/>
      <c r="N1271" s="304"/>
      <c r="O1271" s="304"/>
      <c r="P1271" s="304"/>
      <c r="Q1271" s="304"/>
      <c r="R1271" s="304"/>
    </row>
    <row r="1272" spans="1:18" x14ac:dyDescent="0.3">
      <c r="A1272" s="10"/>
      <c r="B1272" s="91"/>
      <c r="C1272" s="46"/>
      <c r="D1272" s="91"/>
      <c r="E1272" s="174"/>
      <c r="F1272" s="177"/>
      <c r="G1272" s="177"/>
      <c r="H1272" s="177"/>
      <c r="J1272" s="304"/>
      <c r="K1272" s="314"/>
      <c r="L1272" s="304"/>
      <c r="M1272" s="304"/>
      <c r="N1272" s="304"/>
      <c r="O1272" s="304"/>
      <c r="P1272" s="304"/>
      <c r="Q1272" s="304"/>
      <c r="R1272" s="304"/>
    </row>
    <row r="1273" spans="1:18" ht="49.5" customHeight="1" x14ac:dyDescent="0.3">
      <c r="B1273" s="91"/>
      <c r="C1273" s="44" t="s">
        <v>333</v>
      </c>
      <c r="D1273" s="91"/>
      <c r="E1273" s="174"/>
      <c r="F1273" s="177"/>
      <c r="G1273" s="177"/>
      <c r="H1273" s="177"/>
      <c r="J1273" s="304"/>
      <c r="K1273" s="314"/>
      <c r="L1273" s="304"/>
      <c r="M1273" s="304"/>
      <c r="N1273" s="304"/>
      <c r="O1273" s="304"/>
      <c r="P1273" s="304"/>
      <c r="Q1273" s="304"/>
      <c r="R1273" s="304"/>
    </row>
    <row r="1274" spans="1:18" x14ac:dyDescent="0.3">
      <c r="A1274" s="10"/>
      <c r="B1274" s="91"/>
      <c r="C1274" s="46"/>
      <c r="D1274" s="91"/>
      <c r="E1274" s="174"/>
      <c r="F1274" s="177"/>
      <c r="G1274" s="177"/>
      <c r="H1274" s="177"/>
      <c r="J1274" s="304"/>
      <c r="K1274" s="314"/>
      <c r="L1274" s="304"/>
      <c r="M1274" s="304"/>
      <c r="N1274" s="304"/>
      <c r="O1274" s="304"/>
      <c r="P1274" s="304"/>
      <c r="Q1274" s="304"/>
      <c r="R1274" s="304"/>
    </row>
    <row r="1275" spans="1:18" x14ac:dyDescent="0.3">
      <c r="A1275" s="10"/>
      <c r="B1275" s="91"/>
      <c r="C1275" s="94" t="s">
        <v>4</v>
      </c>
      <c r="D1275" s="91"/>
      <c r="E1275" s="174"/>
      <c r="F1275" s="177"/>
      <c r="G1275" s="177"/>
      <c r="H1275" s="177"/>
      <c r="J1275" s="304"/>
      <c r="K1275" s="314"/>
      <c r="L1275" s="304"/>
      <c r="M1275" s="304"/>
      <c r="N1275" s="304"/>
      <c r="O1275" s="304"/>
      <c r="P1275" s="304"/>
      <c r="Q1275" s="304"/>
      <c r="R1275" s="304"/>
    </row>
    <row r="1276" spans="1:18" x14ac:dyDescent="0.3">
      <c r="A1276" s="10"/>
      <c r="B1276" s="91"/>
      <c r="C1276" s="94"/>
      <c r="D1276" s="91"/>
      <c r="E1276" s="174"/>
      <c r="F1276" s="177"/>
      <c r="G1276" s="177"/>
      <c r="H1276" s="177"/>
      <c r="J1276" s="304"/>
      <c r="K1276" s="314"/>
      <c r="L1276" s="304"/>
      <c r="M1276" s="304"/>
      <c r="N1276" s="304"/>
      <c r="O1276" s="304"/>
      <c r="P1276" s="304"/>
      <c r="Q1276" s="304"/>
      <c r="R1276" s="304"/>
    </row>
    <row r="1277" spans="1:18" ht="49.5" x14ac:dyDescent="0.3">
      <c r="A1277" s="10"/>
      <c r="B1277" s="14"/>
      <c r="C1277" s="44" t="s">
        <v>334</v>
      </c>
      <c r="D1277" s="91"/>
      <c r="E1277" s="174"/>
      <c r="F1277" s="177"/>
      <c r="G1277" s="177"/>
      <c r="H1277" s="177"/>
      <c r="J1277" s="304"/>
      <c r="K1277" s="314"/>
      <c r="L1277" s="304"/>
      <c r="M1277" s="304"/>
      <c r="N1277" s="304"/>
      <c r="O1277" s="304"/>
      <c r="P1277" s="304"/>
      <c r="Q1277" s="304"/>
      <c r="R1277" s="304"/>
    </row>
    <row r="1278" spans="1:18" ht="18" x14ac:dyDescent="0.3">
      <c r="A1278" s="10"/>
      <c r="B1278" s="14"/>
      <c r="C1278" s="46" t="s">
        <v>324</v>
      </c>
      <c r="D1278" s="91"/>
      <c r="E1278" s="174"/>
      <c r="F1278" s="177"/>
      <c r="G1278" s="177"/>
      <c r="H1278" s="177"/>
      <c r="J1278" s="304"/>
      <c r="K1278" s="314"/>
      <c r="L1278" s="304"/>
      <c r="M1278" s="304"/>
      <c r="N1278" s="304"/>
      <c r="O1278" s="304"/>
      <c r="P1278" s="304"/>
      <c r="Q1278" s="304"/>
      <c r="R1278" s="304"/>
    </row>
    <row r="1279" spans="1:18" s="10" customFormat="1" x14ac:dyDescent="0.3">
      <c r="B1279" s="7"/>
      <c r="C1279" s="64" t="s">
        <v>863</v>
      </c>
      <c r="D1279" s="66" t="s">
        <v>28</v>
      </c>
      <c r="E1279" s="98">
        <v>13376</v>
      </c>
      <c r="F1279" s="81"/>
      <c r="G1279" s="72">
        <v>90</v>
      </c>
      <c r="H1279" s="369">
        <f>E1279*F1279</f>
        <v>0</v>
      </c>
      <c r="J1279" s="305"/>
      <c r="K1279" s="315"/>
      <c r="L1279" s="305"/>
      <c r="M1279" s="305"/>
      <c r="N1279" s="305"/>
      <c r="O1279" s="305"/>
      <c r="P1279" s="305"/>
      <c r="Q1279" s="305"/>
      <c r="R1279" s="305"/>
    </row>
    <row r="1280" spans="1:18" s="10" customFormat="1" x14ac:dyDescent="0.3">
      <c r="B1280" s="7"/>
      <c r="C1280" s="64" t="s">
        <v>864</v>
      </c>
      <c r="D1280" s="66" t="s">
        <v>28</v>
      </c>
      <c r="E1280" s="98">
        <v>3582</v>
      </c>
      <c r="F1280" s="81"/>
      <c r="G1280" s="72">
        <v>90</v>
      </c>
      <c r="H1280" s="369">
        <f>E1280*F1280</f>
        <v>0</v>
      </c>
      <c r="J1280" s="305"/>
      <c r="K1280" s="315"/>
      <c r="L1280" s="305"/>
      <c r="M1280" s="305"/>
      <c r="N1280" s="305"/>
      <c r="O1280" s="305"/>
      <c r="P1280" s="305"/>
      <c r="Q1280" s="305"/>
      <c r="R1280" s="305"/>
    </row>
    <row r="1281" spans="1:18" s="10" customFormat="1" x14ac:dyDescent="0.3">
      <c r="B1281" s="7"/>
      <c r="C1281" s="64" t="s">
        <v>866</v>
      </c>
      <c r="D1281" s="66" t="s">
        <v>28</v>
      </c>
      <c r="E1281" s="98">
        <v>859</v>
      </c>
      <c r="F1281" s="81"/>
      <c r="G1281" s="72">
        <v>90</v>
      </c>
      <c r="H1281" s="369">
        <f>E1281*F1281</f>
        <v>0</v>
      </c>
      <c r="J1281" s="305"/>
      <c r="K1281" s="315"/>
      <c r="L1281" s="305"/>
      <c r="M1281" s="305"/>
      <c r="N1281" s="305"/>
      <c r="O1281" s="305"/>
      <c r="P1281" s="305"/>
      <c r="Q1281" s="305"/>
      <c r="R1281" s="305"/>
    </row>
    <row r="1282" spans="1:18" x14ac:dyDescent="0.3">
      <c r="A1282" s="10"/>
      <c r="B1282" s="91"/>
      <c r="C1282" s="46"/>
      <c r="D1282" s="173"/>
      <c r="E1282" s="174"/>
      <c r="F1282" s="177"/>
      <c r="G1282" s="176"/>
      <c r="H1282" s="177"/>
      <c r="J1282" s="304"/>
      <c r="K1282" s="314"/>
      <c r="L1282" s="304"/>
      <c r="M1282" s="304"/>
      <c r="N1282" s="304"/>
      <c r="O1282" s="304"/>
      <c r="P1282" s="304"/>
      <c r="Q1282" s="304"/>
      <c r="R1282" s="304"/>
    </row>
    <row r="1283" spans="1:18" x14ac:dyDescent="0.3">
      <c r="A1283" s="10"/>
      <c r="B1283" s="181" t="s">
        <v>335</v>
      </c>
      <c r="C1283" s="94" t="s">
        <v>336</v>
      </c>
      <c r="D1283" s="173"/>
      <c r="E1283" s="174"/>
      <c r="F1283" s="177"/>
      <c r="G1283" s="176"/>
      <c r="H1283" s="177"/>
      <c r="J1283" s="304"/>
      <c r="K1283" s="314"/>
      <c r="L1283" s="304"/>
      <c r="M1283" s="304"/>
      <c r="N1283" s="304"/>
      <c r="O1283" s="304"/>
      <c r="P1283" s="304"/>
      <c r="Q1283" s="304"/>
      <c r="R1283" s="304"/>
    </row>
    <row r="1284" spans="1:18" x14ac:dyDescent="0.3">
      <c r="A1284" s="10"/>
      <c r="B1284" s="11"/>
      <c r="C1284" s="94"/>
      <c r="D1284" s="173"/>
      <c r="E1284" s="174"/>
      <c r="F1284" s="177"/>
      <c r="G1284" s="176"/>
      <c r="H1284" s="177"/>
      <c r="J1284" s="304"/>
      <c r="K1284" s="314"/>
      <c r="L1284" s="304"/>
      <c r="M1284" s="304"/>
      <c r="N1284" s="304"/>
      <c r="O1284" s="304"/>
      <c r="P1284" s="304"/>
      <c r="Q1284" s="304"/>
      <c r="R1284" s="304"/>
    </row>
    <row r="1285" spans="1:18" ht="36.75" customHeight="1" x14ac:dyDescent="0.3">
      <c r="A1285" s="10"/>
      <c r="B1285" s="11"/>
      <c r="C1285" s="44" t="s">
        <v>792</v>
      </c>
      <c r="D1285" s="173"/>
      <c r="E1285" s="174"/>
      <c r="F1285" s="177"/>
      <c r="G1285" s="176"/>
      <c r="H1285" s="177"/>
      <c r="J1285" s="304"/>
      <c r="K1285" s="314"/>
      <c r="L1285" s="304"/>
      <c r="M1285" s="304"/>
      <c r="N1285" s="304"/>
      <c r="O1285" s="304"/>
      <c r="P1285" s="304"/>
      <c r="Q1285" s="304"/>
      <c r="R1285" s="304"/>
    </row>
    <row r="1286" spans="1:18" x14ac:dyDescent="0.3">
      <c r="A1286" s="10"/>
      <c r="B1286" s="11"/>
      <c r="C1286" s="46"/>
      <c r="D1286" s="173"/>
      <c r="E1286" s="174"/>
      <c r="F1286" s="177"/>
      <c r="G1286" s="176"/>
      <c r="H1286" s="177"/>
      <c r="J1286" s="304"/>
      <c r="K1286" s="314"/>
      <c r="L1286" s="304"/>
      <c r="M1286" s="304"/>
      <c r="N1286" s="304"/>
      <c r="O1286" s="304"/>
      <c r="P1286" s="304"/>
      <c r="Q1286" s="304"/>
      <c r="R1286" s="304"/>
    </row>
    <row r="1287" spans="1:18" ht="49.5" x14ac:dyDescent="0.3">
      <c r="A1287" s="10"/>
      <c r="B1287" s="11"/>
      <c r="C1287" s="44" t="s">
        <v>337</v>
      </c>
      <c r="D1287" s="173"/>
      <c r="E1287" s="174"/>
      <c r="F1287" s="177"/>
      <c r="G1287" s="176"/>
      <c r="H1287" s="177"/>
      <c r="J1287" s="304"/>
      <c r="K1287" s="314"/>
      <c r="L1287" s="304"/>
      <c r="M1287" s="304"/>
      <c r="N1287" s="304"/>
      <c r="O1287" s="304"/>
      <c r="P1287" s="304"/>
      <c r="Q1287" s="304"/>
      <c r="R1287" s="304"/>
    </row>
    <row r="1288" spans="1:18" x14ac:dyDescent="0.3">
      <c r="A1288" s="10"/>
      <c r="B1288" s="11"/>
      <c r="C1288" s="44"/>
      <c r="D1288" s="173"/>
      <c r="E1288" s="174"/>
      <c r="F1288" s="177"/>
      <c r="G1288" s="176"/>
      <c r="H1288" s="177"/>
      <c r="J1288" s="304"/>
      <c r="K1288" s="314"/>
      <c r="L1288" s="304"/>
      <c r="M1288" s="304"/>
      <c r="N1288" s="304"/>
      <c r="O1288" s="304"/>
      <c r="P1288" s="304"/>
      <c r="Q1288" s="304"/>
      <c r="R1288" s="304"/>
    </row>
    <row r="1289" spans="1:18" ht="66" x14ac:dyDescent="0.3">
      <c r="A1289" s="10"/>
      <c r="B1289" s="11"/>
      <c r="C1289" s="44" t="s">
        <v>338</v>
      </c>
      <c r="D1289" s="173"/>
      <c r="E1289" s="174"/>
      <c r="F1289" s="177"/>
      <c r="G1289" s="176"/>
      <c r="H1289" s="177"/>
      <c r="J1289" s="304"/>
      <c r="K1289" s="314"/>
      <c r="L1289" s="304"/>
      <c r="M1289" s="304"/>
      <c r="N1289" s="304"/>
      <c r="O1289" s="304"/>
      <c r="P1289" s="304"/>
      <c r="Q1289" s="304"/>
      <c r="R1289" s="304"/>
    </row>
    <row r="1290" spans="1:18" s="10" customFormat="1" x14ac:dyDescent="0.3">
      <c r="B1290" s="7"/>
      <c r="C1290" s="64" t="s">
        <v>863</v>
      </c>
      <c r="D1290" s="66" t="s">
        <v>28</v>
      </c>
      <c r="E1290" s="98">
        <v>13376</v>
      </c>
      <c r="F1290" s="81"/>
      <c r="G1290" s="72">
        <v>90</v>
      </c>
      <c r="H1290" s="369">
        <f>E1290*F1290</f>
        <v>0</v>
      </c>
      <c r="J1290" s="305"/>
      <c r="K1290" s="315"/>
      <c r="L1290" s="305"/>
      <c r="M1290" s="305"/>
      <c r="N1290" s="305"/>
      <c r="O1290" s="305"/>
      <c r="P1290" s="305"/>
      <c r="Q1290" s="305"/>
      <c r="R1290" s="305"/>
    </row>
    <row r="1291" spans="1:18" s="10" customFormat="1" x14ac:dyDescent="0.3">
      <c r="B1291" s="7"/>
      <c r="C1291" s="64" t="s">
        <v>864</v>
      </c>
      <c r="D1291" s="66" t="s">
        <v>28</v>
      </c>
      <c r="E1291" s="98">
        <v>3582</v>
      </c>
      <c r="F1291" s="81"/>
      <c r="G1291" s="72">
        <v>90</v>
      </c>
      <c r="H1291" s="369">
        <f>E1291*F1291</f>
        <v>0</v>
      </c>
      <c r="J1291" s="305"/>
      <c r="K1291" s="315"/>
      <c r="L1291" s="305"/>
      <c r="M1291" s="305"/>
      <c r="N1291" s="305"/>
      <c r="O1291" s="305"/>
      <c r="P1291" s="305"/>
      <c r="Q1291" s="305"/>
      <c r="R1291" s="305"/>
    </row>
    <row r="1292" spans="1:18" s="10" customFormat="1" x14ac:dyDescent="0.3">
      <c r="B1292" s="7"/>
      <c r="C1292" s="64" t="s">
        <v>866</v>
      </c>
      <c r="D1292" s="66" t="s">
        <v>28</v>
      </c>
      <c r="E1292" s="98">
        <v>859</v>
      </c>
      <c r="F1292" s="81"/>
      <c r="G1292" s="72">
        <v>90</v>
      </c>
      <c r="H1292" s="369">
        <f>E1292*F1292</f>
        <v>0</v>
      </c>
      <c r="J1292" s="305"/>
      <c r="K1292" s="315"/>
      <c r="L1292" s="305"/>
      <c r="M1292" s="305"/>
      <c r="N1292" s="305"/>
      <c r="O1292" s="305"/>
      <c r="P1292" s="305"/>
      <c r="Q1292" s="305"/>
      <c r="R1292" s="305"/>
    </row>
    <row r="1293" spans="1:18" x14ac:dyDescent="0.3">
      <c r="A1293" s="10"/>
      <c r="B1293" s="14"/>
      <c r="C1293" s="182"/>
      <c r="D1293" s="173"/>
      <c r="E1293" s="174"/>
      <c r="F1293" s="177"/>
      <c r="G1293" s="176"/>
      <c r="H1293" s="177"/>
      <c r="J1293" s="304"/>
      <c r="K1293" s="314"/>
      <c r="L1293" s="304"/>
      <c r="M1293" s="304"/>
      <c r="N1293" s="304"/>
      <c r="O1293" s="304"/>
      <c r="P1293" s="304"/>
      <c r="Q1293" s="304"/>
      <c r="R1293" s="304"/>
    </row>
    <row r="1294" spans="1:18" x14ac:dyDescent="0.3">
      <c r="A1294" s="10"/>
      <c r="B1294" s="181" t="s">
        <v>339</v>
      </c>
      <c r="C1294" s="33" t="s">
        <v>340</v>
      </c>
      <c r="D1294" s="173"/>
      <c r="E1294" s="174"/>
      <c r="F1294" s="177"/>
      <c r="G1294" s="176"/>
      <c r="H1294" s="177"/>
      <c r="J1294" s="304"/>
      <c r="K1294" s="314"/>
      <c r="L1294" s="304"/>
      <c r="M1294" s="304"/>
      <c r="N1294" s="304"/>
      <c r="O1294" s="304"/>
      <c r="P1294" s="304"/>
      <c r="Q1294" s="304"/>
      <c r="R1294" s="304"/>
    </row>
    <row r="1295" spans="1:18" x14ac:dyDescent="0.3">
      <c r="A1295" s="10"/>
      <c r="B1295" s="11"/>
      <c r="C1295" s="33"/>
      <c r="D1295" s="173"/>
      <c r="E1295" s="174"/>
      <c r="F1295" s="177"/>
      <c r="G1295" s="176"/>
      <c r="H1295" s="177"/>
      <c r="J1295" s="304"/>
      <c r="K1295" s="314"/>
      <c r="L1295" s="304"/>
      <c r="M1295" s="304"/>
      <c r="N1295" s="304"/>
      <c r="O1295" s="304"/>
      <c r="P1295" s="304"/>
      <c r="Q1295" s="304"/>
      <c r="R1295" s="304"/>
    </row>
    <row r="1296" spans="1:18" ht="66" x14ac:dyDescent="0.3">
      <c r="A1296" s="10"/>
      <c r="B1296" s="11"/>
      <c r="C1296" s="44" t="s">
        <v>341</v>
      </c>
      <c r="D1296" s="173"/>
      <c r="E1296" s="174"/>
      <c r="F1296" s="177"/>
      <c r="G1296" s="176"/>
      <c r="H1296" s="177"/>
      <c r="J1296" s="304"/>
      <c r="K1296" s="314"/>
      <c r="L1296" s="304"/>
      <c r="M1296" s="304"/>
      <c r="N1296" s="304"/>
      <c r="O1296" s="304"/>
      <c r="P1296" s="304"/>
      <c r="Q1296" s="304"/>
      <c r="R1296" s="304"/>
    </row>
    <row r="1297" spans="1:18" x14ac:dyDescent="0.3">
      <c r="A1297" s="10"/>
      <c r="B1297" s="11"/>
      <c r="C1297" s="182"/>
      <c r="D1297" s="173"/>
      <c r="E1297" s="174"/>
      <c r="F1297" s="177"/>
      <c r="G1297" s="176"/>
      <c r="H1297" s="177"/>
      <c r="J1297" s="304"/>
      <c r="K1297" s="314"/>
      <c r="L1297" s="304"/>
      <c r="M1297" s="304"/>
      <c r="N1297" s="304"/>
      <c r="O1297" s="304"/>
      <c r="P1297" s="304"/>
      <c r="Q1297" s="304"/>
      <c r="R1297" s="304"/>
    </row>
    <row r="1298" spans="1:18" x14ac:dyDescent="0.3">
      <c r="A1298" s="10"/>
      <c r="B1298" s="11"/>
      <c r="C1298" s="46" t="s">
        <v>342</v>
      </c>
      <c r="D1298" s="173"/>
      <c r="E1298" s="174"/>
      <c r="F1298" s="177"/>
      <c r="G1298" s="176"/>
      <c r="H1298" s="177"/>
      <c r="J1298" s="304"/>
      <c r="K1298" s="314"/>
      <c r="L1298" s="304"/>
      <c r="M1298" s="304"/>
      <c r="N1298" s="304"/>
      <c r="O1298" s="304"/>
      <c r="P1298" s="304"/>
      <c r="Q1298" s="304"/>
      <c r="R1298" s="304"/>
    </row>
    <row r="1299" spans="1:18" x14ac:dyDescent="0.3">
      <c r="A1299" s="10"/>
      <c r="B1299" s="11"/>
      <c r="C1299" s="182"/>
      <c r="D1299" s="173"/>
      <c r="E1299" s="142"/>
      <c r="F1299" s="177"/>
      <c r="G1299" s="176"/>
      <c r="H1299" s="177"/>
      <c r="J1299" s="304"/>
      <c r="K1299" s="314"/>
      <c r="L1299" s="304"/>
      <c r="M1299" s="304"/>
      <c r="N1299" s="304"/>
      <c r="O1299" s="304"/>
      <c r="P1299" s="304"/>
      <c r="Q1299" s="304"/>
      <c r="R1299" s="304"/>
    </row>
    <row r="1300" spans="1:18" x14ac:dyDescent="0.3">
      <c r="A1300" s="10"/>
      <c r="B1300" s="11"/>
      <c r="C1300" s="10" t="s">
        <v>343</v>
      </c>
      <c r="D1300" s="182" t="s">
        <v>344</v>
      </c>
      <c r="E1300" s="142">
        <v>60</v>
      </c>
      <c r="F1300" s="81"/>
      <c r="G1300" s="18"/>
      <c r="H1300" s="81">
        <f>F1300*E1300</f>
        <v>0</v>
      </c>
      <c r="J1300" s="304"/>
      <c r="K1300" s="314"/>
      <c r="L1300" s="304"/>
      <c r="M1300" s="304"/>
      <c r="N1300" s="304"/>
      <c r="O1300" s="304"/>
      <c r="P1300" s="304"/>
      <c r="Q1300" s="304"/>
      <c r="R1300" s="304"/>
    </row>
    <row r="1301" spans="1:18" x14ac:dyDescent="0.3">
      <c r="A1301" s="10"/>
      <c r="B1301" s="63"/>
      <c r="C1301" s="10" t="s">
        <v>345</v>
      </c>
      <c r="D1301" s="182" t="s">
        <v>344</v>
      </c>
      <c r="E1301" s="142">
        <v>60</v>
      </c>
      <c r="F1301" s="81"/>
      <c r="G1301" s="18"/>
      <c r="H1301" s="81">
        <f>F1301*E1301</f>
        <v>0</v>
      </c>
      <c r="J1301" s="304"/>
      <c r="K1301" s="314"/>
      <c r="L1301" s="304"/>
      <c r="M1301" s="304"/>
      <c r="N1301" s="304"/>
      <c r="O1301" s="304"/>
      <c r="P1301" s="304"/>
      <c r="Q1301" s="304"/>
      <c r="R1301" s="304"/>
    </row>
    <row r="1302" spans="1:18" x14ac:dyDescent="0.3">
      <c r="A1302" s="10"/>
      <c r="B1302" s="63"/>
      <c r="D1302" s="182"/>
      <c r="E1302" s="142"/>
      <c r="F1302" s="72"/>
      <c r="G1302" s="18"/>
      <c r="H1302" s="72"/>
      <c r="J1302" s="304"/>
      <c r="K1302" s="314"/>
      <c r="L1302" s="304"/>
      <c r="M1302" s="304"/>
      <c r="N1302" s="304"/>
      <c r="O1302" s="304"/>
      <c r="P1302" s="304"/>
      <c r="Q1302" s="304"/>
      <c r="R1302" s="304"/>
    </row>
    <row r="1303" spans="1:18" ht="132" x14ac:dyDescent="0.3">
      <c r="A1303" s="10"/>
      <c r="B1303" s="9" t="s">
        <v>614</v>
      </c>
      <c r="C1303" s="26" t="s">
        <v>759</v>
      </c>
      <c r="D1303" s="27"/>
      <c r="E1303" s="18"/>
      <c r="F1303" s="45"/>
      <c r="G1303" s="31"/>
      <c r="H1303" s="45"/>
      <c r="J1303" s="304"/>
      <c r="K1303" s="314"/>
      <c r="L1303" s="304"/>
      <c r="M1303" s="304"/>
      <c r="N1303" s="304"/>
      <c r="O1303" s="304"/>
      <c r="P1303" s="304"/>
      <c r="Q1303" s="304"/>
      <c r="R1303" s="304"/>
    </row>
    <row r="1304" spans="1:18" x14ac:dyDescent="0.3">
      <c r="A1304" s="10"/>
      <c r="B1304" s="9"/>
      <c r="C1304" s="49" t="s">
        <v>5</v>
      </c>
      <c r="D1304" s="27" t="s">
        <v>25</v>
      </c>
      <c r="E1304" s="31">
        <v>24</v>
      </c>
      <c r="F1304" s="369"/>
      <c r="G1304" s="31"/>
      <c r="H1304" s="81">
        <f>F1304*E1304</f>
        <v>0</v>
      </c>
      <c r="J1304" s="304"/>
      <c r="K1304" s="314"/>
      <c r="L1304" s="304"/>
      <c r="M1304" s="304"/>
      <c r="N1304" s="304"/>
      <c r="O1304" s="304"/>
      <c r="P1304" s="338"/>
      <c r="Q1304" s="304"/>
      <c r="R1304" s="304"/>
    </row>
    <row r="1305" spans="1:18" x14ac:dyDescent="0.3">
      <c r="A1305" s="10"/>
      <c r="B1305" s="9"/>
      <c r="C1305" s="49"/>
      <c r="D1305" s="27"/>
      <c r="E1305" s="31"/>
      <c r="F1305" s="45"/>
      <c r="G1305" s="31"/>
      <c r="H1305" s="72"/>
      <c r="J1305" s="304"/>
      <c r="K1305" s="314"/>
      <c r="L1305" s="304"/>
      <c r="M1305" s="304"/>
      <c r="N1305" s="304"/>
      <c r="O1305" s="304"/>
      <c r="P1305" s="304"/>
      <c r="Q1305" s="304"/>
      <c r="R1305" s="304"/>
    </row>
    <row r="1306" spans="1:18" x14ac:dyDescent="0.3">
      <c r="A1306" s="10"/>
      <c r="B1306" s="155"/>
      <c r="C1306" s="49"/>
      <c r="D1306" s="27"/>
      <c r="E1306" s="18"/>
      <c r="F1306" s="72"/>
      <c r="G1306" s="141"/>
      <c r="H1306" s="72"/>
      <c r="J1306" s="304"/>
      <c r="K1306" s="314"/>
      <c r="L1306" s="304"/>
      <c r="M1306" s="304"/>
      <c r="N1306" s="304"/>
      <c r="O1306" s="304"/>
      <c r="P1306" s="304"/>
      <c r="Q1306" s="304"/>
      <c r="R1306" s="304"/>
    </row>
    <row r="1307" spans="1:18" ht="99" x14ac:dyDescent="0.3">
      <c r="A1307" s="10"/>
      <c r="B1307" s="155" t="s">
        <v>346</v>
      </c>
      <c r="C1307" s="29" t="s">
        <v>347</v>
      </c>
      <c r="D1307" s="27"/>
      <c r="E1307" s="18"/>
      <c r="F1307" s="72"/>
      <c r="G1307" s="141"/>
      <c r="H1307" s="72"/>
      <c r="J1307" s="304"/>
      <c r="K1307" s="314"/>
      <c r="L1307" s="304"/>
      <c r="M1307" s="304"/>
      <c r="N1307" s="304"/>
      <c r="O1307" s="304"/>
      <c r="P1307" s="304"/>
      <c r="Q1307" s="304"/>
      <c r="R1307" s="304"/>
    </row>
    <row r="1308" spans="1:18" x14ac:dyDescent="0.3">
      <c r="A1308" s="10"/>
      <c r="B1308" s="155"/>
      <c r="C1308" s="29"/>
      <c r="D1308" s="27" t="s">
        <v>25</v>
      </c>
      <c r="E1308" s="31">
        <v>77</v>
      </c>
      <c r="F1308" s="369"/>
      <c r="G1308" s="31"/>
      <c r="H1308" s="81">
        <f>F1308*E1308</f>
        <v>0</v>
      </c>
      <c r="J1308" s="304"/>
      <c r="K1308" s="314"/>
      <c r="L1308" s="304"/>
      <c r="M1308" s="304"/>
      <c r="N1308" s="304"/>
      <c r="O1308" s="304"/>
      <c r="P1308" s="338"/>
      <c r="Q1308" s="304"/>
      <c r="R1308" s="304"/>
    </row>
    <row r="1309" spans="1:18" ht="377.25" customHeight="1" x14ac:dyDescent="0.3">
      <c r="A1309" s="10"/>
      <c r="B1309" s="155" t="s">
        <v>634</v>
      </c>
      <c r="C1309" s="44" t="s">
        <v>830</v>
      </c>
      <c r="D1309" s="27"/>
      <c r="E1309" s="31"/>
      <c r="F1309" s="45"/>
      <c r="G1309" s="31"/>
      <c r="H1309" s="72"/>
      <c r="J1309" s="304"/>
      <c r="K1309" s="314"/>
      <c r="L1309" s="304"/>
      <c r="M1309" s="304"/>
      <c r="N1309" s="304"/>
      <c r="O1309" s="304"/>
      <c r="P1309" s="338"/>
      <c r="Q1309" s="304"/>
      <c r="R1309" s="304"/>
    </row>
    <row r="1310" spans="1:18" ht="298.5" customHeight="1" x14ac:dyDescent="0.3">
      <c r="A1310" s="10"/>
      <c r="B1310" s="155"/>
      <c r="C1310" s="44" t="s">
        <v>685</v>
      </c>
      <c r="D1310" s="27"/>
      <c r="E1310" s="31"/>
      <c r="F1310" s="45"/>
      <c r="G1310" s="31"/>
      <c r="H1310" s="72"/>
      <c r="J1310" s="304"/>
      <c r="K1310" s="314"/>
      <c r="L1310" s="304"/>
      <c r="M1310" s="304"/>
      <c r="N1310" s="304"/>
      <c r="O1310" s="304"/>
      <c r="P1310" s="338"/>
      <c r="Q1310" s="304"/>
      <c r="R1310" s="304"/>
    </row>
    <row r="1311" spans="1:18" ht="33" x14ac:dyDescent="0.3">
      <c r="A1311" s="10"/>
      <c r="B1311" s="155"/>
      <c r="C1311" s="19" t="s">
        <v>686</v>
      </c>
      <c r="D1311" s="27"/>
      <c r="E1311" s="31"/>
      <c r="F1311" s="45"/>
      <c r="G1311" s="31"/>
      <c r="H1311" s="72"/>
      <c r="J1311" s="304"/>
      <c r="K1311" s="314"/>
      <c r="L1311" s="304"/>
      <c r="M1311" s="304"/>
      <c r="N1311" s="304"/>
      <c r="O1311" s="304"/>
      <c r="P1311" s="338"/>
      <c r="Q1311" s="304"/>
      <c r="R1311" s="304"/>
    </row>
    <row r="1312" spans="1:18" ht="66" x14ac:dyDescent="0.3">
      <c r="A1312" s="10"/>
      <c r="B1312" s="155"/>
      <c r="C1312" s="19" t="s">
        <v>679</v>
      </c>
      <c r="D1312" s="27"/>
      <c r="E1312" s="31"/>
      <c r="F1312" s="45"/>
      <c r="G1312" s="31"/>
      <c r="H1312" s="72"/>
      <c r="J1312" s="304"/>
      <c r="K1312" s="314"/>
      <c r="L1312" s="304"/>
      <c r="M1312" s="304"/>
      <c r="N1312" s="304"/>
      <c r="O1312" s="304"/>
      <c r="P1312" s="338"/>
      <c r="Q1312" s="304"/>
      <c r="R1312" s="304"/>
    </row>
    <row r="1313" spans="1:18" x14ac:dyDescent="0.3">
      <c r="A1313" s="10"/>
      <c r="B1313" s="155"/>
      <c r="C1313" s="47" t="s">
        <v>680</v>
      </c>
      <c r="D1313" s="27"/>
      <c r="E1313" s="31"/>
      <c r="F1313" s="45"/>
      <c r="G1313" s="31"/>
      <c r="H1313" s="72"/>
      <c r="J1313" s="304"/>
      <c r="K1313" s="314"/>
      <c r="L1313" s="304"/>
      <c r="M1313" s="304"/>
      <c r="N1313" s="304"/>
      <c r="O1313" s="304"/>
      <c r="P1313" s="338"/>
      <c r="Q1313" s="304"/>
      <c r="R1313" s="304"/>
    </row>
    <row r="1314" spans="1:18" ht="49.5" x14ac:dyDescent="0.3">
      <c r="A1314" s="10"/>
      <c r="B1314" s="155"/>
      <c r="C1314" s="19" t="s">
        <v>681</v>
      </c>
      <c r="D1314" s="27"/>
      <c r="E1314" s="31"/>
      <c r="F1314" s="45"/>
      <c r="G1314" s="31"/>
      <c r="H1314" s="72"/>
      <c r="J1314" s="304"/>
      <c r="K1314" s="314"/>
      <c r="L1314" s="304"/>
      <c r="M1314" s="304"/>
      <c r="N1314" s="304"/>
      <c r="O1314" s="304"/>
      <c r="P1314" s="338"/>
      <c r="Q1314" s="304"/>
      <c r="R1314" s="304"/>
    </row>
    <row r="1315" spans="1:18" ht="82.5" x14ac:dyDescent="0.3">
      <c r="A1315" s="10"/>
      <c r="B1315" s="155"/>
      <c r="C1315" s="19" t="s">
        <v>869</v>
      </c>
      <c r="D1315" s="27"/>
      <c r="E1315" s="31"/>
      <c r="F1315" s="45"/>
      <c r="G1315" s="31"/>
      <c r="H1315" s="72"/>
      <c r="J1315" s="304"/>
      <c r="K1315" s="314"/>
      <c r="L1315" s="304"/>
      <c r="M1315" s="304"/>
      <c r="N1315" s="304"/>
      <c r="O1315" s="304"/>
      <c r="P1315" s="338"/>
      <c r="Q1315" s="304"/>
      <c r="R1315" s="304"/>
    </row>
    <row r="1316" spans="1:18" ht="33" x14ac:dyDescent="0.3">
      <c r="A1316" s="10"/>
      <c r="B1316" s="155"/>
      <c r="C1316" s="19" t="s">
        <v>682</v>
      </c>
      <c r="D1316" s="27"/>
      <c r="E1316" s="31"/>
      <c r="F1316" s="45"/>
      <c r="G1316" s="31"/>
      <c r="H1316" s="72"/>
      <c r="J1316" s="304"/>
      <c r="K1316" s="339"/>
      <c r="L1316" s="340"/>
      <c r="M1316" s="340"/>
      <c r="N1316" s="304"/>
      <c r="O1316" s="304"/>
      <c r="P1316" s="338"/>
      <c r="Q1316" s="304"/>
      <c r="R1316" s="304"/>
    </row>
    <row r="1317" spans="1:18" ht="33" x14ac:dyDescent="0.3">
      <c r="A1317" s="10"/>
      <c r="B1317" s="155"/>
      <c r="C1317" s="44" t="s">
        <v>683</v>
      </c>
      <c r="D1317" s="27"/>
      <c r="E1317" s="31"/>
      <c r="F1317" s="45"/>
      <c r="G1317" s="31"/>
      <c r="H1317" s="72"/>
      <c r="J1317" s="304"/>
      <c r="K1317" s="339"/>
      <c r="L1317" s="340"/>
      <c r="M1317" s="340"/>
      <c r="N1317" s="304"/>
      <c r="O1317" s="304"/>
      <c r="P1317" s="338"/>
      <c r="Q1317" s="304"/>
      <c r="R1317" s="304"/>
    </row>
    <row r="1318" spans="1:18" ht="49.5" x14ac:dyDescent="0.3">
      <c r="A1318" s="10"/>
      <c r="B1318" s="155"/>
      <c r="C1318" s="19" t="s">
        <v>684</v>
      </c>
      <c r="D1318" s="27"/>
      <c r="E1318" s="31"/>
      <c r="F1318" s="45"/>
      <c r="G1318" s="31"/>
      <c r="H1318" s="72"/>
      <c r="J1318" s="304"/>
      <c r="K1318" s="314"/>
      <c r="L1318" s="304"/>
      <c r="M1318" s="340"/>
      <c r="N1318" s="304"/>
      <c r="O1318" s="304"/>
      <c r="P1318" s="338"/>
      <c r="Q1318" s="304"/>
      <c r="R1318" s="304"/>
    </row>
    <row r="1319" spans="1:18" x14ac:dyDescent="0.3">
      <c r="A1319" s="10"/>
      <c r="B1319" s="155"/>
      <c r="C1319" s="29"/>
      <c r="D1319" s="27"/>
      <c r="E1319" s="31"/>
      <c r="F1319" s="45"/>
      <c r="G1319" s="31"/>
      <c r="H1319" s="72"/>
      <c r="J1319" s="304"/>
      <c r="K1319" s="314"/>
      <c r="L1319" s="304"/>
      <c r="M1319" s="304"/>
      <c r="N1319" s="304"/>
      <c r="O1319" s="304"/>
      <c r="P1319" s="338"/>
      <c r="Q1319" s="304"/>
      <c r="R1319" s="304"/>
    </row>
    <row r="1320" spans="1:18" s="67" customFormat="1" x14ac:dyDescent="0.3">
      <c r="A1320" s="10"/>
      <c r="B1320" s="155"/>
      <c r="C1320" s="29"/>
      <c r="D1320" s="27"/>
      <c r="E1320" s="11"/>
      <c r="F1320" s="72"/>
      <c r="G1320" s="141"/>
      <c r="H1320" s="72"/>
      <c r="J1320" s="318"/>
      <c r="K1320" s="318"/>
      <c r="L1320" s="318"/>
      <c r="M1320" s="318"/>
      <c r="N1320" s="318"/>
      <c r="O1320" s="318"/>
      <c r="P1320" s="338"/>
      <c r="Q1320" s="318"/>
      <c r="R1320" s="318"/>
    </row>
    <row r="1321" spans="1:18" ht="50.25" customHeight="1" x14ac:dyDescent="0.3">
      <c r="A1321" s="10"/>
      <c r="B1321" s="155" t="s">
        <v>687</v>
      </c>
      <c r="C1321" s="26" t="s">
        <v>885</v>
      </c>
      <c r="D1321" s="27"/>
      <c r="E1321" s="298"/>
      <c r="F1321" s="399"/>
      <c r="G1321" s="300"/>
      <c r="H1321" s="399"/>
      <c r="J1321" s="304"/>
      <c r="K1321" s="314"/>
      <c r="L1321" s="304"/>
      <c r="M1321" s="304"/>
      <c r="N1321" s="304"/>
      <c r="O1321" s="304"/>
      <c r="P1321" s="338"/>
      <c r="Q1321" s="304"/>
      <c r="R1321" s="304"/>
    </row>
    <row r="1322" spans="1:18" x14ac:dyDescent="0.3">
      <c r="A1322" s="10"/>
      <c r="B1322" s="155"/>
      <c r="C1322" s="29"/>
      <c r="D1322" s="27"/>
      <c r="E1322" s="298"/>
      <c r="F1322" s="399"/>
      <c r="G1322" s="300"/>
      <c r="H1322" s="399"/>
      <c r="J1322" s="304"/>
      <c r="K1322" s="314"/>
      <c r="L1322" s="304"/>
      <c r="M1322" s="304"/>
      <c r="N1322" s="304"/>
      <c r="O1322" s="304"/>
      <c r="P1322" s="338"/>
      <c r="Q1322" s="304"/>
      <c r="R1322" s="304"/>
    </row>
    <row r="1323" spans="1:18" x14ac:dyDescent="0.3">
      <c r="A1323" s="10"/>
      <c r="B1323" s="155"/>
      <c r="C1323" s="29" t="s">
        <v>633</v>
      </c>
      <c r="D1323" s="27" t="s">
        <v>25</v>
      </c>
      <c r="E1323" s="301">
        <v>140</v>
      </c>
      <c r="F1323" s="362"/>
      <c r="G1323" s="301"/>
      <c r="H1323" s="363">
        <f>F1323*E1323</f>
        <v>0</v>
      </c>
      <c r="J1323" s="304"/>
      <c r="K1323" s="314"/>
      <c r="L1323" s="304"/>
      <c r="M1323" s="304"/>
      <c r="N1323" s="304"/>
      <c r="O1323" s="304"/>
      <c r="P1323" s="338"/>
      <c r="Q1323" s="304"/>
      <c r="R1323" s="304"/>
    </row>
    <row r="1324" spans="1:18" s="67" customFormat="1" x14ac:dyDescent="0.3">
      <c r="A1324" s="10"/>
      <c r="B1324" s="155"/>
      <c r="C1324" s="29"/>
      <c r="D1324" s="27"/>
      <c r="E1324" s="302"/>
      <c r="F1324" s="399"/>
      <c r="G1324" s="300"/>
      <c r="H1324" s="399"/>
      <c r="J1324" s="318"/>
      <c r="K1324" s="319"/>
      <c r="L1324" s="318"/>
      <c r="M1324" s="318"/>
      <c r="N1324" s="318"/>
      <c r="O1324" s="318"/>
      <c r="P1324" s="318"/>
      <c r="Q1324" s="318"/>
      <c r="R1324" s="318"/>
    </row>
    <row r="1325" spans="1:18" ht="57" customHeight="1" x14ac:dyDescent="0.3">
      <c r="A1325" s="10"/>
      <c r="B1325" s="155" t="s">
        <v>688</v>
      </c>
      <c r="C1325" s="26" t="s">
        <v>886</v>
      </c>
      <c r="D1325" s="27"/>
      <c r="E1325" s="298"/>
      <c r="F1325" s="399"/>
      <c r="G1325" s="300"/>
      <c r="H1325" s="399"/>
      <c r="J1325" s="304"/>
      <c r="K1325" s="314"/>
      <c r="L1325" s="304"/>
      <c r="M1325" s="304"/>
      <c r="N1325" s="304"/>
      <c r="O1325" s="304"/>
      <c r="P1325" s="304"/>
      <c r="Q1325" s="304"/>
      <c r="R1325" s="304"/>
    </row>
    <row r="1326" spans="1:18" x14ac:dyDescent="0.3">
      <c r="A1326" s="10"/>
      <c r="B1326" s="155"/>
      <c r="C1326" s="29"/>
      <c r="D1326" s="27"/>
      <c r="E1326" s="298"/>
      <c r="F1326" s="399"/>
      <c r="G1326" s="300"/>
      <c r="H1326" s="399"/>
      <c r="J1326" s="304"/>
      <c r="K1326" s="314"/>
      <c r="L1326" s="304"/>
      <c r="M1326" s="304"/>
      <c r="N1326" s="304"/>
      <c r="O1326" s="304"/>
      <c r="P1326" s="304"/>
      <c r="Q1326" s="304"/>
      <c r="R1326" s="304"/>
    </row>
    <row r="1327" spans="1:18" x14ac:dyDescent="0.3">
      <c r="A1327" s="10"/>
      <c r="B1327" s="155"/>
      <c r="C1327" s="29" t="s">
        <v>633</v>
      </c>
      <c r="D1327" s="27" t="s">
        <v>25</v>
      </c>
      <c r="E1327" s="301">
        <v>30</v>
      </c>
      <c r="F1327" s="362"/>
      <c r="G1327" s="301"/>
      <c r="H1327" s="363">
        <f>F1327*E1327</f>
        <v>0</v>
      </c>
      <c r="J1327" s="304"/>
      <c r="K1327" s="314"/>
      <c r="L1327" s="304"/>
      <c r="M1327" s="304"/>
      <c r="N1327" s="304"/>
      <c r="O1327" s="304"/>
      <c r="P1327" s="304"/>
      <c r="Q1327" s="304"/>
      <c r="R1327" s="304"/>
    </row>
    <row r="1328" spans="1:18" x14ac:dyDescent="0.3">
      <c r="A1328" s="10"/>
      <c r="B1328" s="155"/>
      <c r="C1328" s="29"/>
      <c r="D1328" s="27"/>
      <c r="E1328" s="301"/>
      <c r="F1328" s="303"/>
      <c r="G1328" s="301"/>
      <c r="H1328" s="399"/>
      <c r="J1328" s="304"/>
      <c r="K1328" s="314"/>
      <c r="L1328" s="304"/>
      <c r="M1328" s="304"/>
      <c r="N1328" s="304"/>
      <c r="O1328" s="304"/>
      <c r="P1328" s="304"/>
      <c r="Q1328" s="304"/>
      <c r="R1328" s="304"/>
    </row>
    <row r="1329" spans="1:18" ht="49.5" x14ac:dyDescent="0.3">
      <c r="A1329" s="10"/>
      <c r="B1329" s="155" t="s">
        <v>689</v>
      </c>
      <c r="C1329" s="26" t="s">
        <v>887</v>
      </c>
      <c r="D1329" s="27"/>
      <c r="E1329" s="298"/>
      <c r="F1329" s="399"/>
      <c r="G1329" s="300"/>
      <c r="H1329" s="399"/>
      <c r="J1329" s="304"/>
      <c r="K1329" s="314"/>
      <c r="L1329" s="304"/>
      <c r="M1329" s="304"/>
      <c r="N1329" s="304"/>
      <c r="O1329" s="304"/>
      <c r="P1329" s="304"/>
      <c r="Q1329" s="304"/>
      <c r="R1329" s="304"/>
    </row>
    <row r="1330" spans="1:18" x14ac:dyDescent="0.3">
      <c r="A1330" s="10"/>
      <c r="B1330" s="155"/>
      <c r="C1330" s="29"/>
      <c r="D1330" s="27"/>
      <c r="E1330" s="298"/>
      <c r="F1330" s="399"/>
      <c r="G1330" s="300"/>
      <c r="H1330" s="399"/>
      <c r="J1330" s="304"/>
      <c r="K1330" s="314"/>
      <c r="L1330" s="304"/>
      <c r="M1330" s="304"/>
      <c r="N1330" s="304"/>
      <c r="O1330" s="304"/>
      <c r="P1330" s="304"/>
      <c r="Q1330" s="304"/>
      <c r="R1330" s="304"/>
    </row>
    <row r="1331" spans="1:18" x14ac:dyDescent="0.3">
      <c r="A1331" s="10"/>
      <c r="B1331" s="155"/>
      <c r="C1331" s="29" t="s">
        <v>633</v>
      </c>
      <c r="D1331" s="27" t="s">
        <v>25</v>
      </c>
      <c r="E1331" s="301">
        <v>110</v>
      </c>
      <c r="F1331" s="362"/>
      <c r="G1331" s="301"/>
      <c r="H1331" s="363">
        <f>F1331*E1331</f>
        <v>0</v>
      </c>
      <c r="J1331" s="304"/>
      <c r="K1331" s="314"/>
      <c r="L1331" s="304"/>
      <c r="M1331" s="304"/>
      <c r="N1331" s="304"/>
      <c r="O1331" s="304"/>
      <c r="P1331" s="304"/>
      <c r="Q1331" s="304"/>
      <c r="R1331" s="304"/>
    </row>
    <row r="1332" spans="1:18" x14ac:dyDescent="0.3">
      <c r="A1332" s="10"/>
      <c r="B1332" s="155"/>
      <c r="C1332" s="29"/>
      <c r="D1332" s="27"/>
      <c r="E1332" s="301"/>
      <c r="F1332" s="303"/>
      <c r="G1332" s="301"/>
      <c r="H1332" s="399"/>
      <c r="J1332" s="304"/>
      <c r="K1332" s="314"/>
      <c r="L1332" s="304"/>
      <c r="M1332" s="304"/>
      <c r="N1332" s="304"/>
      <c r="O1332" s="304"/>
      <c r="P1332" s="304"/>
      <c r="Q1332" s="304"/>
      <c r="R1332" s="304"/>
    </row>
    <row r="1333" spans="1:18" ht="398.25" customHeight="1" x14ac:dyDescent="0.3">
      <c r="A1333" s="10"/>
      <c r="B1333" s="155" t="s">
        <v>824</v>
      </c>
      <c r="C1333" s="44" t="s">
        <v>894</v>
      </c>
      <c r="D1333" s="124" t="s">
        <v>25</v>
      </c>
      <c r="E1333" s="362">
        <v>280</v>
      </c>
      <c r="F1333" s="362"/>
      <c r="G1333" s="301"/>
      <c r="H1333" s="363">
        <f>F1333*E1333</f>
        <v>0</v>
      </c>
      <c r="J1333" s="304"/>
      <c r="K1333" s="314"/>
      <c r="L1333" s="304"/>
      <c r="M1333" s="304"/>
      <c r="N1333" s="304"/>
      <c r="O1333" s="304"/>
      <c r="P1333" s="304"/>
      <c r="Q1333" s="304"/>
      <c r="R1333" s="304"/>
    </row>
    <row r="1334" spans="1:18" x14ac:dyDescent="0.3">
      <c r="A1334" s="10"/>
      <c r="B1334" s="155"/>
      <c r="C1334" s="44"/>
      <c r="D1334" s="124"/>
      <c r="E1334" s="303"/>
      <c r="F1334" s="303"/>
      <c r="G1334" s="301"/>
      <c r="H1334" s="399"/>
      <c r="I1334" s="304"/>
      <c r="J1334" s="304"/>
      <c r="K1334" s="314"/>
      <c r="L1334" s="304"/>
      <c r="M1334" s="304"/>
      <c r="N1334" s="304"/>
      <c r="O1334" s="304"/>
      <c r="P1334" s="304"/>
      <c r="Q1334" s="304"/>
      <c r="R1334" s="304"/>
    </row>
    <row r="1335" spans="1:18" ht="273" customHeight="1" x14ac:dyDescent="0.3">
      <c r="A1335" s="10"/>
      <c r="B1335" s="312" t="s">
        <v>748</v>
      </c>
      <c r="C1335" s="44" t="s">
        <v>873</v>
      </c>
      <c r="D1335" s="124" t="s">
        <v>25</v>
      </c>
      <c r="E1335" s="303">
        <v>2</v>
      </c>
      <c r="F1335" s="362"/>
      <c r="G1335" s="301"/>
      <c r="H1335" s="363">
        <f>F1335*E1335</f>
        <v>0</v>
      </c>
      <c r="I1335" s="304"/>
      <c r="J1335" s="304"/>
      <c r="K1335" s="314"/>
      <c r="L1335" s="304"/>
      <c r="M1335" s="304"/>
      <c r="N1335" s="304"/>
      <c r="O1335" s="304"/>
      <c r="P1335" s="304"/>
      <c r="Q1335" s="304"/>
      <c r="R1335" s="304"/>
    </row>
    <row r="1336" spans="1:18" x14ac:dyDescent="0.3">
      <c r="A1336" s="10"/>
      <c r="B1336" s="312"/>
      <c r="C1336" s="44"/>
      <c r="D1336" s="124"/>
      <c r="E1336" s="303"/>
      <c r="F1336" s="303"/>
      <c r="G1336" s="301"/>
      <c r="H1336" s="399"/>
      <c r="I1336" s="304"/>
      <c r="J1336" s="304"/>
      <c r="K1336" s="314"/>
      <c r="L1336" s="304"/>
      <c r="M1336" s="304"/>
      <c r="N1336" s="304"/>
      <c r="O1336" s="304"/>
      <c r="P1336" s="304"/>
      <c r="Q1336" s="304"/>
      <c r="R1336" s="304"/>
    </row>
    <row r="1337" spans="1:18" ht="201" customHeight="1" x14ac:dyDescent="0.3">
      <c r="A1337" s="10"/>
      <c r="B1337" s="312" t="s">
        <v>749</v>
      </c>
      <c r="C1337" s="44" t="s">
        <v>874</v>
      </c>
      <c r="D1337" s="124" t="s">
        <v>25</v>
      </c>
      <c r="E1337" s="303">
        <v>1</v>
      </c>
      <c r="F1337" s="362"/>
      <c r="G1337" s="301"/>
      <c r="H1337" s="363">
        <f>F1337*E1337</f>
        <v>0</v>
      </c>
      <c r="I1337" s="304"/>
      <c r="J1337" s="304"/>
      <c r="K1337" s="314"/>
      <c r="L1337" s="304"/>
      <c r="M1337" s="304"/>
      <c r="N1337" s="304"/>
      <c r="O1337" s="304"/>
      <c r="P1337" s="304"/>
      <c r="Q1337" s="304"/>
      <c r="R1337" s="304"/>
    </row>
    <row r="1338" spans="1:18" x14ac:dyDescent="0.3">
      <c r="A1338" s="10"/>
      <c r="B1338" s="312"/>
      <c r="C1338" s="44"/>
      <c r="D1338" s="124"/>
      <c r="E1338" s="303"/>
      <c r="F1338" s="303"/>
      <c r="G1338" s="301"/>
      <c r="H1338" s="399"/>
      <c r="I1338" s="304"/>
      <c r="J1338" s="304"/>
      <c r="K1338" s="314"/>
      <c r="L1338" s="304"/>
      <c r="M1338" s="304"/>
      <c r="N1338" s="304"/>
      <c r="O1338" s="304"/>
      <c r="P1338" s="304"/>
      <c r="Q1338" s="304"/>
      <c r="R1338" s="304"/>
    </row>
    <row r="1339" spans="1:18" ht="253.5" customHeight="1" x14ac:dyDescent="0.3">
      <c r="A1339" s="10"/>
      <c r="B1339" s="312" t="s">
        <v>755</v>
      </c>
      <c r="C1339" s="421" t="s">
        <v>875</v>
      </c>
      <c r="D1339" s="124"/>
      <c r="E1339" s="303"/>
      <c r="F1339" s="303"/>
      <c r="G1339" s="301"/>
      <c r="H1339" s="399"/>
      <c r="I1339" s="304"/>
      <c r="J1339" s="304"/>
      <c r="K1339" s="314"/>
      <c r="L1339" s="304"/>
      <c r="M1339" s="304"/>
      <c r="N1339" s="304"/>
      <c r="O1339" s="304"/>
      <c r="P1339" s="304"/>
      <c r="Q1339" s="304"/>
      <c r="R1339" s="304"/>
    </row>
    <row r="1340" spans="1:18" ht="183.75" customHeight="1" x14ac:dyDescent="0.3">
      <c r="A1340" s="10"/>
      <c r="B1340" s="312"/>
      <c r="C1340" s="425"/>
      <c r="D1340" s="124" t="s">
        <v>25</v>
      </c>
      <c r="E1340" s="303">
        <v>1</v>
      </c>
      <c r="F1340" s="362"/>
      <c r="G1340" s="301"/>
      <c r="H1340" s="363">
        <f>F1340*E1340</f>
        <v>0</v>
      </c>
      <c r="I1340" s="304"/>
      <c r="J1340" s="304"/>
      <c r="K1340" s="314"/>
      <c r="L1340" s="304"/>
      <c r="M1340" s="304"/>
      <c r="N1340" s="304"/>
      <c r="O1340" s="304"/>
      <c r="P1340" s="304"/>
      <c r="Q1340" s="304"/>
      <c r="R1340" s="304"/>
    </row>
    <row r="1341" spans="1:18" ht="20.25" customHeight="1" x14ac:dyDescent="0.3">
      <c r="A1341" s="10"/>
      <c r="B1341" s="312"/>
      <c r="C1341" s="44"/>
      <c r="D1341" s="124"/>
      <c r="E1341" s="303"/>
      <c r="F1341" s="303"/>
      <c r="G1341" s="301"/>
      <c r="H1341" s="399"/>
      <c r="I1341" s="304"/>
      <c r="J1341" s="304"/>
      <c r="K1341" s="314"/>
      <c r="L1341" s="304"/>
      <c r="M1341" s="304"/>
      <c r="N1341" s="304"/>
      <c r="O1341" s="304"/>
      <c r="P1341" s="304"/>
      <c r="Q1341" s="304"/>
      <c r="R1341" s="304"/>
    </row>
    <row r="1342" spans="1:18" ht="203.25" customHeight="1" x14ac:dyDescent="0.3">
      <c r="A1342" s="10"/>
      <c r="B1342" s="312" t="s">
        <v>838</v>
      </c>
      <c r="C1342" s="44" t="s">
        <v>876</v>
      </c>
      <c r="D1342" s="124" t="s">
        <v>25</v>
      </c>
      <c r="E1342" s="303">
        <v>1</v>
      </c>
      <c r="F1342" s="362"/>
      <c r="G1342" s="301"/>
      <c r="H1342" s="363">
        <f>F1342*E1342</f>
        <v>0</v>
      </c>
      <c r="I1342" s="304"/>
      <c r="J1342" s="304"/>
      <c r="K1342" s="314"/>
      <c r="L1342" s="304"/>
      <c r="M1342" s="304"/>
      <c r="N1342" s="304"/>
      <c r="O1342" s="304"/>
      <c r="P1342" s="304"/>
      <c r="Q1342" s="304"/>
      <c r="R1342" s="304"/>
    </row>
    <row r="1343" spans="1:18" x14ac:dyDescent="0.3">
      <c r="A1343" s="10"/>
      <c r="B1343" s="312"/>
      <c r="C1343" s="44"/>
      <c r="D1343" s="124"/>
      <c r="E1343" s="303"/>
      <c r="F1343" s="303"/>
      <c r="G1343" s="301"/>
      <c r="H1343" s="399"/>
      <c r="I1343" s="304"/>
      <c r="J1343" s="304"/>
      <c r="K1343" s="314"/>
      <c r="L1343" s="304"/>
      <c r="M1343" s="304"/>
      <c r="N1343" s="304"/>
      <c r="O1343" s="304"/>
      <c r="P1343" s="304"/>
      <c r="Q1343" s="304"/>
      <c r="R1343" s="304"/>
    </row>
    <row r="1344" spans="1:18" ht="84" customHeight="1" x14ac:dyDescent="0.3">
      <c r="A1344" s="10"/>
      <c r="B1344" s="312" t="s">
        <v>774</v>
      </c>
      <c r="C1344" s="44" t="s">
        <v>877</v>
      </c>
      <c r="D1344" s="124" t="s">
        <v>25</v>
      </c>
      <c r="E1344" s="303">
        <v>8</v>
      </c>
      <c r="F1344" s="362"/>
      <c r="G1344" s="301"/>
      <c r="H1344" s="363">
        <f>F1344*E1344</f>
        <v>0</v>
      </c>
      <c r="I1344" s="304"/>
      <c r="J1344" s="304"/>
      <c r="K1344" s="314"/>
      <c r="L1344" s="304"/>
      <c r="M1344" s="304"/>
      <c r="N1344" s="304"/>
      <c r="O1344" s="304"/>
      <c r="P1344" s="304"/>
      <c r="Q1344" s="304"/>
      <c r="R1344" s="304"/>
    </row>
    <row r="1345" spans="1:18" ht="20.25" customHeight="1" x14ac:dyDescent="0.3">
      <c r="A1345" s="10"/>
      <c r="B1345" s="312"/>
      <c r="C1345" s="44"/>
      <c r="D1345" s="124"/>
      <c r="E1345" s="303"/>
      <c r="F1345" s="303"/>
      <c r="G1345" s="301"/>
      <c r="H1345" s="399"/>
      <c r="I1345" s="304"/>
      <c r="J1345" s="304"/>
      <c r="K1345" s="314"/>
      <c r="L1345" s="304"/>
      <c r="M1345" s="304"/>
      <c r="N1345" s="304"/>
      <c r="O1345" s="304"/>
      <c r="P1345" s="304"/>
      <c r="Q1345" s="304"/>
      <c r="R1345" s="304"/>
    </row>
    <row r="1346" spans="1:18" s="10" customFormat="1" ht="16.5" customHeight="1" x14ac:dyDescent="0.3">
      <c r="B1346" s="312" t="s">
        <v>839</v>
      </c>
      <c r="C1346" s="122" t="s">
        <v>765</v>
      </c>
      <c r="E1346" s="305"/>
      <c r="F1346" s="400"/>
      <c r="G1346" s="400"/>
      <c r="H1346" s="400"/>
      <c r="I1346" s="305"/>
      <c r="J1346" s="305"/>
      <c r="K1346" s="305"/>
      <c r="L1346" s="305"/>
      <c r="M1346" s="305"/>
      <c r="N1346" s="305"/>
      <c r="O1346" s="305"/>
      <c r="P1346" s="305"/>
      <c r="Q1346" s="305"/>
      <c r="R1346" s="305"/>
    </row>
    <row r="1347" spans="1:18" ht="33" x14ac:dyDescent="0.3">
      <c r="A1347" s="10"/>
      <c r="B1347" s="304"/>
      <c r="C1347" s="21" t="s">
        <v>764</v>
      </c>
      <c r="E1347" s="306"/>
      <c r="F1347" s="401"/>
      <c r="G1347" s="401"/>
      <c r="H1347" s="401"/>
      <c r="I1347" s="304"/>
      <c r="J1347" s="304"/>
      <c r="K1347" s="314"/>
      <c r="L1347" s="304"/>
      <c r="M1347" s="304"/>
      <c r="N1347" s="304"/>
      <c r="O1347" s="304"/>
      <c r="P1347" s="338"/>
      <c r="Q1347" s="304"/>
      <c r="R1347" s="304"/>
    </row>
    <row r="1348" spans="1:18" x14ac:dyDescent="0.3">
      <c r="A1348" s="10"/>
      <c r="B1348" s="304"/>
      <c r="C1348" s="137" t="s">
        <v>766</v>
      </c>
      <c r="D1348" s="65" t="s">
        <v>767</v>
      </c>
      <c r="E1348" s="301">
        <v>17817</v>
      </c>
      <c r="F1348" s="362"/>
      <c r="G1348" s="301"/>
      <c r="H1348" s="363">
        <f>F1348*E1348</f>
        <v>0</v>
      </c>
      <c r="I1348" s="304"/>
      <c r="J1348" s="304"/>
      <c r="K1348" s="314"/>
      <c r="L1348" s="304"/>
      <c r="M1348" s="304"/>
      <c r="N1348" s="304"/>
      <c r="O1348" s="304"/>
      <c r="P1348" s="338"/>
      <c r="Q1348" s="304"/>
      <c r="R1348" s="304"/>
    </row>
    <row r="1349" spans="1:18" x14ac:dyDescent="0.3">
      <c r="A1349" s="10"/>
      <c r="B1349" s="312"/>
      <c r="C1349" s="17"/>
      <c r="D1349" s="27"/>
      <c r="E1349" s="301"/>
      <c r="F1349" s="298"/>
      <c r="G1349" s="301"/>
      <c r="H1349" s="301"/>
      <c r="I1349" s="304"/>
      <c r="J1349" s="304"/>
      <c r="K1349" s="314"/>
      <c r="L1349" s="304"/>
      <c r="M1349" s="304"/>
      <c r="N1349" s="304"/>
      <c r="O1349" s="304"/>
      <c r="P1349" s="338"/>
      <c r="Q1349" s="304"/>
      <c r="R1349" s="304"/>
    </row>
    <row r="1350" spans="1:18" ht="33" x14ac:dyDescent="0.3">
      <c r="A1350" s="10"/>
      <c r="B1350" s="312" t="s">
        <v>840</v>
      </c>
      <c r="C1350" s="137" t="s">
        <v>891</v>
      </c>
      <c r="D1350" s="27"/>
      <c r="E1350" s="301"/>
      <c r="F1350" s="298"/>
      <c r="G1350" s="301"/>
      <c r="H1350" s="301"/>
      <c r="I1350" s="304"/>
      <c r="J1350" s="304"/>
      <c r="K1350" s="314"/>
      <c r="L1350" s="304"/>
      <c r="M1350" s="304"/>
      <c r="N1350" s="304"/>
      <c r="O1350" s="304"/>
      <c r="P1350" s="338"/>
      <c r="Q1350" s="304"/>
      <c r="R1350" s="304"/>
    </row>
    <row r="1351" spans="1:18" x14ac:dyDescent="0.3">
      <c r="A1351" s="10"/>
      <c r="B1351" s="312"/>
      <c r="C1351" s="137"/>
      <c r="D1351" s="27"/>
      <c r="E1351" s="301"/>
      <c r="F1351" s="298"/>
      <c r="G1351" s="301"/>
      <c r="H1351" s="301"/>
      <c r="I1351" s="304"/>
      <c r="J1351" s="304"/>
      <c r="K1351" s="314"/>
      <c r="L1351" s="304"/>
      <c r="M1351" s="304"/>
      <c r="N1351" s="304"/>
      <c r="O1351" s="304"/>
      <c r="P1351" s="338"/>
      <c r="Q1351" s="304"/>
      <c r="R1351" s="304"/>
    </row>
    <row r="1352" spans="1:18" ht="49.5" x14ac:dyDescent="0.3">
      <c r="A1352" s="10"/>
      <c r="B1352" s="312"/>
      <c r="C1352" s="64" t="s">
        <v>756</v>
      </c>
      <c r="D1352" s="27"/>
      <c r="E1352" s="301"/>
      <c r="F1352" s="298"/>
      <c r="G1352" s="301"/>
      <c r="H1352" s="301"/>
      <c r="I1352" s="304"/>
      <c r="J1352" s="304"/>
      <c r="K1352" s="314"/>
      <c r="L1352" s="304"/>
      <c r="M1352" s="304"/>
      <c r="N1352" s="304"/>
      <c r="O1352" s="304"/>
      <c r="P1352" s="338"/>
      <c r="Q1352" s="304"/>
      <c r="R1352" s="304"/>
    </row>
    <row r="1353" spans="1:18" x14ac:dyDescent="0.3">
      <c r="A1353" s="10"/>
      <c r="B1353" s="312"/>
      <c r="C1353" s="137"/>
      <c r="D1353" s="27"/>
      <c r="E1353" s="301"/>
      <c r="F1353" s="298"/>
      <c r="G1353" s="301"/>
      <c r="H1353" s="301"/>
      <c r="I1353" s="304"/>
      <c r="J1353" s="304"/>
      <c r="K1353" s="314"/>
      <c r="L1353" s="304"/>
      <c r="M1353" s="304"/>
      <c r="N1353" s="304"/>
      <c r="O1353" s="304"/>
      <c r="P1353" s="338"/>
      <c r="Q1353" s="304"/>
      <c r="R1353" s="304"/>
    </row>
    <row r="1354" spans="1:18" ht="18" x14ac:dyDescent="0.3">
      <c r="A1354" s="10"/>
      <c r="B1354" s="312"/>
      <c r="C1354" s="137" t="s">
        <v>757</v>
      </c>
      <c r="D1354" s="65" t="s">
        <v>271</v>
      </c>
      <c r="E1354" s="301">
        <v>3300</v>
      </c>
      <c r="F1354" s="362"/>
      <c r="G1354" s="301"/>
      <c r="H1354" s="363">
        <f>F1354*E1354</f>
        <v>0</v>
      </c>
      <c r="I1354" s="304"/>
      <c r="J1354" s="304"/>
      <c r="K1354" s="314"/>
      <c r="L1354" s="314"/>
      <c r="M1354" s="314"/>
      <c r="N1354" s="304"/>
      <c r="O1354" s="304"/>
      <c r="P1354" s="338"/>
      <c r="Q1354" s="304"/>
      <c r="R1354" s="304"/>
    </row>
    <row r="1355" spans="1:18" x14ac:dyDescent="0.3">
      <c r="A1355" s="10"/>
      <c r="B1355" s="312"/>
      <c r="D1355" s="27"/>
      <c r="E1355" s="301"/>
      <c r="F1355" s="298"/>
      <c r="G1355" s="301"/>
      <c r="H1355" s="301"/>
      <c r="I1355" s="304"/>
      <c r="J1355" s="304"/>
      <c r="K1355" s="314"/>
      <c r="L1355" s="314"/>
      <c r="M1355" s="314"/>
      <c r="N1355" s="304"/>
      <c r="O1355" s="304"/>
      <c r="P1355" s="338"/>
      <c r="Q1355" s="304"/>
      <c r="R1355" s="304"/>
    </row>
    <row r="1356" spans="1:18" x14ac:dyDescent="0.3">
      <c r="A1356" s="10"/>
      <c r="B1356" s="312"/>
      <c r="C1356" s="245"/>
      <c r="D1356" s="27"/>
      <c r="E1356" s="301"/>
      <c r="F1356" s="298"/>
      <c r="G1356" s="301"/>
      <c r="H1356" s="301"/>
      <c r="I1356" s="304"/>
      <c r="J1356" s="304"/>
      <c r="K1356" s="314"/>
      <c r="L1356" s="314"/>
      <c r="M1356" s="314"/>
      <c r="N1356" s="304"/>
      <c r="O1356" s="304"/>
      <c r="P1356" s="338"/>
      <c r="Q1356" s="304"/>
      <c r="R1356" s="304"/>
    </row>
    <row r="1357" spans="1:18" ht="49.5" x14ac:dyDescent="0.3">
      <c r="A1357" s="10"/>
      <c r="B1357" s="312" t="s">
        <v>878</v>
      </c>
      <c r="C1357" s="19" t="s">
        <v>833</v>
      </c>
      <c r="D1357" s="108"/>
      <c r="E1357" s="307"/>
      <c r="F1357" s="309"/>
      <c r="G1357" s="308"/>
      <c r="H1357" s="309"/>
      <c r="I1357" s="310"/>
      <c r="J1357" s="304"/>
      <c r="K1357" s="314"/>
      <c r="L1357" s="314"/>
      <c r="M1357" s="314"/>
      <c r="N1357" s="304"/>
      <c r="O1357" s="304"/>
      <c r="P1357" s="338"/>
      <c r="Q1357" s="304"/>
      <c r="R1357" s="304"/>
    </row>
    <row r="1358" spans="1:18" ht="13.5" customHeight="1" x14ac:dyDescent="0.3">
      <c r="A1358" s="10"/>
      <c r="B1358" s="155"/>
      <c r="C1358" s="64"/>
      <c r="D1358" s="108"/>
      <c r="E1358" s="307"/>
      <c r="F1358" s="309"/>
      <c r="G1358" s="308"/>
      <c r="H1358" s="309"/>
      <c r="I1358" s="310"/>
      <c r="J1358" s="304"/>
      <c r="K1358" s="314"/>
      <c r="L1358" s="314"/>
      <c r="M1358" s="314"/>
      <c r="N1358" s="304"/>
      <c r="O1358" s="304"/>
      <c r="P1358" s="338"/>
      <c r="Q1358" s="304"/>
      <c r="R1358" s="304"/>
    </row>
    <row r="1359" spans="1:18" ht="33" x14ac:dyDescent="0.3">
      <c r="A1359" s="10"/>
      <c r="B1359" s="155"/>
      <c r="C1359" s="64" t="s">
        <v>753</v>
      </c>
      <c r="D1359" s="108"/>
      <c r="E1359" s="307"/>
      <c r="F1359" s="309"/>
      <c r="G1359" s="308"/>
      <c r="H1359" s="309"/>
      <c r="I1359" s="311"/>
      <c r="J1359" s="304"/>
      <c r="K1359" s="315"/>
      <c r="L1359" s="305"/>
      <c r="M1359" s="305"/>
      <c r="N1359" s="322"/>
      <c r="O1359" s="304"/>
      <c r="P1359" s="338"/>
      <c r="Q1359" s="304"/>
      <c r="R1359" s="304"/>
    </row>
    <row r="1360" spans="1:18" ht="33" x14ac:dyDescent="0.3">
      <c r="A1360" s="10"/>
      <c r="B1360" s="155"/>
      <c r="C1360" s="64" t="s">
        <v>834</v>
      </c>
      <c r="D1360" s="108"/>
      <c r="E1360" s="307"/>
      <c r="F1360" s="309"/>
      <c r="G1360" s="308"/>
      <c r="H1360" s="309"/>
      <c r="I1360" s="311"/>
      <c r="J1360" s="304"/>
      <c r="K1360" s="314"/>
      <c r="L1360" s="314"/>
      <c r="M1360" s="314"/>
      <c r="N1360" s="304"/>
      <c r="O1360" s="304"/>
      <c r="P1360" s="338"/>
      <c r="Q1360" s="304"/>
      <c r="R1360" s="304"/>
    </row>
    <row r="1361" spans="1:18" ht="33" x14ac:dyDescent="0.3">
      <c r="A1361" s="10"/>
      <c r="B1361" s="155"/>
      <c r="C1361" s="64" t="s">
        <v>754</v>
      </c>
      <c r="D1361" s="108"/>
      <c r="E1361" s="307"/>
      <c r="F1361" s="309"/>
      <c r="G1361" s="308"/>
      <c r="H1361" s="309"/>
      <c r="I1361" s="311"/>
      <c r="J1361" s="304"/>
      <c r="K1361" s="314"/>
      <c r="L1361" s="314"/>
      <c r="M1361" s="314"/>
      <c r="N1361" s="304"/>
      <c r="O1361" s="304"/>
      <c r="P1361" s="338"/>
      <c r="Q1361" s="304"/>
      <c r="R1361" s="304"/>
    </row>
    <row r="1362" spans="1:18" x14ac:dyDescent="0.3">
      <c r="A1362" s="10"/>
      <c r="B1362" s="155"/>
      <c r="C1362" s="64"/>
      <c r="D1362" s="108"/>
      <c r="E1362" s="307"/>
      <c r="F1362" s="309"/>
      <c r="G1362" s="308"/>
      <c r="H1362" s="309"/>
      <c r="I1362" s="311"/>
      <c r="J1362" s="304"/>
      <c r="K1362" s="314"/>
      <c r="L1362" s="314"/>
      <c r="M1362" s="314"/>
      <c r="N1362" s="304"/>
      <c r="O1362" s="304"/>
      <c r="P1362" s="338"/>
      <c r="Q1362" s="304"/>
      <c r="R1362" s="304"/>
    </row>
    <row r="1363" spans="1:18" ht="18" x14ac:dyDescent="0.3">
      <c r="A1363" s="10"/>
      <c r="B1363" s="155"/>
      <c r="C1363" s="64" t="s">
        <v>831</v>
      </c>
      <c r="D1363" s="65" t="s">
        <v>271</v>
      </c>
      <c r="E1363" s="301">
        <v>3300</v>
      </c>
      <c r="F1363" s="362"/>
      <c r="G1363" s="301"/>
      <c r="H1363" s="363">
        <f>F1363*E1363</f>
        <v>0</v>
      </c>
      <c r="I1363" s="311"/>
      <c r="J1363" s="304"/>
      <c r="K1363" s="314"/>
      <c r="L1363" s="314"/>
      <c r="M1363" s="314"/>
      <c r="N1363" s="304"/>
      <c r="O1363" s="304"/>
      <c r="P1363" s="338"/>
      <c r="Q1363" s="304"/>
      <c r="R1363" s="304"/>
    </row>
    <row r="1364" spans="1:18" ht="18" x14ac:dyDescent="0.3">
      <c r="A1364" s="10"/>
      <c r="B1364" s="155"/>
      <c r="C1364" s="64" t="s">
        <v>832</v>
      </c>
      <c r="D1364" s="351" t="s">
        <v>271</v>
      </c>
      <c r="E1364" s="354">
        <v>3300</v>
      </c>
      <c r="F1364" s="362"/>
      <c r="G1364" s="347"/>
      <c r="H1364" s="363">
        <f>F1364*E1364</f>
        <v>0</v>
      </c>
      <c r="I1364" s="360"/>
      <c r="J1364" s="304"/>
      <c r="K1364" s="341"/>
      <c r="L1364" s="314"/>
      <c r="M1364" s="314"/>
      <c r="N1364" s="304"/>
      <c r="O1364" s="304"/>
      <c r="P1364" s="338"/>
      <c r="Q1364" s="304"/>
      <c r="R1364" s="304"/>
    </row>
    <row r="1365" spans="1:18" x14ac:dyDescent="0.3">
      <c r="A1365" s="10"/>
      <c r="B1365" s="155"/>
      <c r="C1365" s="245"/>
      <c r="D1365" s="350"/>
      <c r="E1365" s="353"/>
      <c r="F1365" s="298"/>
      <c r="G1365" s="349"/>
      <c r="H1365" s="353"/>
      <c r="I1365" s="359"/>
      <c r="J1365" s="304"/>
      <c r="K1365" s="342"/>
      <c r="L1365" s="314"/>
      <c r="M1365" s="314"/>
      <c r="N1365" s="304"/>
      <c r="O1365" s="304"/>
      <c r="P1365" s="338"/>
      <c r="Q1365" s="304"/>
      <c r="R1365" s="304"/>
    </row>
    <row r="1366" spans="1:18" x14ac:dyDescent="0.3">
      <c r="A1366" s="10"/>
      <c r="B1366" s="155"/>
      <c r="C1366" s="65"/>
      <c r="D1366" s="350"/>
      <c r="E1366" s="352"/>
      <c r="F1366" s="402"/>
      <c r="G1366" s="361"/>
      <c r="H1366" s="403"/>
      <c r="I1366" s="358"/>
      <c r="J1366" s="304"/>
      <c r="K1366" s="314"/>
      <c r="L1366" s="314"/>
      <c r="M1366" s="314"/>
      <c r="N1366" s="304"/>
      <c r="O1366" s="304"/>
      <c r="P1366" s="338"/>
      <c r="Q1366" s="304"/>
      <c r="R1366" s="304"/>
    </row>
    <row r="1367" spans="1:18" ht="33.75" customHeight="1" x14ac:dyDescent="0.3">
      <c r="A1367" s="10"/>
      <c r="B1367" s="155" t="s">
        <v>879</v>
      </c>
      <c r="C1367" s="44" t="s">
        <v>775</v>
      </c>
      <c r="D1367" s="350"/>
      <c r="E1367" s="352"/>
      <c r="F1367" s="402"/>
      <c r="G1367" s="313"/>
      <c r="H1367" s="352"/>
      <c r="I1367" s="357"/>
      <c r="J1367" s="305"/>
      <c r="K1367" s="323"/>
      <c r="L1367" s="305"/>
      <c r="M1367" s="304"/>
      <c r="N1367" s="304"/>
      <c r="O1367" s="305"/>
      <c r="P1367" s="338"/>
      <c r="Q1367" s="304"/>
      <c r="R1367" s="304"/>
    </row>
    <row r="1368" spans="1:18" x14ac:dyDescent="0.3">
      <c r="A1368" s="10"/>
      <c r="B1368" s="155"/>
      <c r="C1368" s="65"/>
      <c r="D1368" s="350"/>
      <c r="E1368" s="301"/>
      <c r="F1368" s="402"/>
      <c r="G1368" s="355"/>
      <c r="H1368" s="352"/>
      <c r="I1368" s="357"/>
      <c r="J1368" s="305"/>
      <c r="K1368" s="323"/>
      <c r="L1368" s="305"/>
      <c r="M1368" s="304"/>
      <c r="N1368" s="304"/>
      <c r="O1368" s="305"/>
      <c r="P1368" s="338"/>
      <c r="Q1368" s="304"/>
      <c r="R1368" s="304"/>
    </row>
    <row r="1369" spans="1:18" ht="49.5" customHeight="1" x14ac:dyDescent="0.3">
      <c r="A1369" s="10"/>
      <c r="B1369" s="155"/>
      <c r="C1369" s="280" t="s">
        <v>893</v>
      </c>
      <c r="D1369" s="350"/>
      <c r="E1369" s="352"/>
      <c r="F1369" s="402"/>
      <c r="G1369" s="352"/>
      <c r="H1369" s="352"/>
      <c r="I1369" s="356"/>
      <c r="J1369" s="305"/>
      <c r="K1369" s="323"/>
      <c r="L1369" s="305"/>
      <c r="M1369" s="305"/>
      <c r="N1369" s="305"/>
      <c r="O1369" s="305"/>
      <c r="P1369" s="338"/>
      <c r="Q1369" s="304"/>
      <c r="R1369" s="304"/>
    </row>
    <row r="1370" spans="1:18" x14ac:dyDescent="0.3">
      <c r="A1370" s="10"/>
      <c r="B1370" s="155"/>
      <c r="C1370" s="182"/>
      <c r="D1370" s="27"/>
      <c r="E1370" s="31"/>
      <c r="F1370" s="18"/>
      <c r="G1370" s="31"/>
      <c r="H1370" s="404"/>
      <c r="I1370" s="348"/>
      <c r="J1370" s="305"/>
      <c r="K1370" s="323"/>
      <c r="L1370" s="305"/>
      <c r="M1370" s="321"/>
      <c r="N1370" s="305"/>
      <c r="O1370" s="305"/>
      <c r="P1370" s="338"/>
      <c r="Q1370" s="304"/>
      <c r="R1370" s="304"/>
    </row>
    <row r="1371" spans="1:18" x14ac:dyDescent="0.3">
      <c r="A1371" s="10"/>
      <c r="B1371" s="155"/>
      <c r="C1371" s="279" t="s">
        <v>892</v>
      </c>
      <c r="D1371" s="27"/>
      <c r="E1371" s="31"/>
      <c r="F1371" s="18"/>
      <c r="G1371" s="31"/>
      <c r="H1371" s="31"/>
      <c r="I1371" s="10"/>
      <c r="J1371" s="305"/>
      <c r="K1371" s="323"/>
      <c r="L1371" s="305"/>
      <c r="M1371" s="305"/>
      <c r="N1371" s="305"/>
      <c r="O1371" s="305"/>
      <c r="P1371" s="338"/>
      <c r="Q1371" s="304"/>
      <c r="R1371" s="304"/>
    </row>
    <row r="1372" spans="1:18" ht="18" x14ac:dyDescent="0.3">
      <c r="A1372" s="10"/>
      <c r="B1372" s="155"/>
      <c r="C1372" s="182"/>
      <c r="D1372" s="65" t="s">
        <v>271</v>
      </c>
      <c r="E1372" s="31">
        <v>208</v>
      </c>
      <c r="F1372" s="369"/>
      <c r="G1372" s="31"/>
      <c r="H1372" s="81">
        <f>F1372*E1372</f>
        <v>0</v>
      </c>
      <c r="I1372" s="10"/>
      <c r="J1372" s="305"/>
      <c r="K1372" s="323"/>
      <c r="L1372" s="305"/>
      <c r="M1372" s="305"/>
      <c r="N1372" s="305"/>
      <c r="O1372" s="305"/>
      <c r="P1372" s="338"/>
      <c r="Q1372" s="304"/>
      <c r="R1372" s="304"/>
    </row>
    <row r="1373" spans="1:18" x14ac:dyDescent="0.3">
      <c r="A1373" s="10"/>
      <c r="B1373" s="155"/>
      <c r="C1373" s="173" t="s">
        <v>776</v>
      </c>
      <c r="D1373" s="27"/>
      <c r="E1373" s="31"/>
      <c r="F1373" s="18"/>
      <c r="G1373" s="31"/>
      <c r="H1373" s="31"/>
      <c r="I1373" s="10"/>
      <c r="J1373" s="305"/>
      <c r="K1373" s="323"/>
      <c r="L1373" s="305"/>
      <c r="M1373" s="305"/>
      <c r="N1373" s="305"/>
      <c r="O1373" s="305"/>
      <c r="P1373" s="338"/>
      <c r="Q1373" s="304"/>
      <c r="R1373" s="304"/>
    </row>
    <row r="1374" spans="1:18" x14ac:dyDescent="0.3">
      <c r="A1374" s="10"/>
      <c r="B1374" s="155"/>
      <c r="D1374" s="182" t="s">
        <v>659</v>
      </c>
      <c r="E1374" s="11">
        <v>10.4</v>
      </c>
      <c r="F1374" s="369"/>
      <c r="G1374" s="31"/>
      <c r="H1374" s="81">
        <f>F1374*E1374</f>
        <v>0</v>
      </c>
      <c r="I1374" s="10"/>
      <c r="J1374" s="305"/>
      <c r="K1374" s="323"/>
      <c r="L1374" s="305"/>
      <c r="M1374" s="314"/>
      <c r="N1374" s="304"/>
      <c r="O1374" s="304"/>
      <c r="P1374" s="338"/>
      <c r="Q1374" s="304"/>
      <c r="R1374" s="304"/>
    </row>
    <row r="1375" spans="1:18" x14ac:dyDescent="0.3">
      <c r="A1375" s="10"/>
      <c r="B1375" s="155"/>
      <c r="C1375" s="173" t="s">
        <v>777</v>
      </c>
      <c r="D1375" s="27"/>
      <c r="E1375" s="31"/>
      <c r="F1375" s="18"/>
      <c r="G1375" s="31"/>
      <c r="H1375" s="31"/>
      <c r="I1375" s="10"/>
      <c r="J1375" s="305"/>
      <c r="K1375" s="315"/>
      <c r="L1375" s="305"/>
      <c r="M1375" s="314"/>
      <c r="N1375" s="304"/>
      <c r="O1375" s="304"/>
      <c r="P1375" s="338"/>
      <c r="Q1375" s="304"/>
      <c r="R1375" s="304"/>
    </row>
    <row r="1376" spans="1:18" x14ac:dyDescent="0.3">
      <c r="A1376" s="10"/>
      <c r="B1376" s="155"/>
      <c r="C1376" s="182"/>
      <c r="D1376" s="182" t="s">
        <v>659</v>
      </c>
      <c r="E1376" s="11">
        <v>83.2</v>
      </c>
      <c r="F1376" s="369"/>
      <c r="G1376" s="31"/>
      <c r="H1376" s="81">
        <f>F1376*E1376</f>
        <v>0</v>
      </c>
      <c r="I1376" s="10"/>
      <c r="J1376" s="305"/>
      <c r="K1376" s="314"/>
      <c r="L1376" s="314"/>
      <c r="M1376" s="314"/>
      <c r="N1376" s="304"/>
      <c r="O1376" s="304"/>
      <c r="P1376" s="338"/>
      <c r="Q1376" s="304"/>
      <c r="R1376" s="304"/>
    </row>
    <row r="1377" spans="1:18" ht="33" x14ac:dyDescent="0.3">
      <c r="A1377" s="10"/>
      <c r="B1377" s="155"/>
      <c r="C1377" s="279" t="s">
        <v>778</v>
      </c>
      <c r="D1377" s="27"/>
      <c r="E1377" s="31"/>
      <c r="F1377" s="18"/>
      <c r="G1377" s="31"/>
      <c r="H1377" s="31"/>
      <c r="I1377" s="10"/>
      <c r="J1377" s="305"/>
      <c r="K1377" s="314"/>
      <c r="L1377" s="314"/>
      <c r="M1377" s="314"/>
      <c r="N1377" s="304"/>
      <c r="O1377" s="304"/>
      <c r="P1377" s="338"/>
      <c r="Q1377" s="304"/>
      <c r="R1377" s="304"/>
    </row>
    <row r="1378" spans="1:18" x14ac:dyDescent="0.3">
      <c r="A1378" s="10"/>
      <c r="B1378" s="155"/>
      <c r="D1378" s="182" t="s">
        <v>103</v>
      </c>
      <c r="E1378" s="11">
        <v>624</v>
      </c>
      <c r="F1378" s="369"/>
      <c r="G1378" s="31"/>
      <c r="H1378" s="81">
        <f>F1378*E1378</f>
        <v>0</v>
      </c>
      <c r="I1378" s="10"/>
      <c r="J1378" s="305"/>
      <c r="K1378" s="314"/>
      <c r="L1378" s="314"/>
      <c r="M1378" s="314"/>
      <c r="N1378" s="304"/>
      <c r="O1378" s="304"/>
      <c r="P1378" s="338"/>
      <c r="Q1378" s="304"/>
      <c r="R1378" s="304"/>
    </row>
    <row r="1379" spans="1:18" x14ac:dyDescent="0.3">
      <c r="A1379" s="10"/>
      <c r="B1379" s="155"/>
      <c r="C1379" s="278" t="s">
        <v>779</v>
      </c>
      <c r="D1379" s="27"/>
      <c r="E1379" s="31"/>
      <c r="F1379" s="18"/>
      <c r="G1379" s="31"/>
      <c r="H1379" s="31"/>
      <c r="I1379" s="10"/>
      <c r="J1379" s="10"/>
      <c r="L1379" s="240"/>
      <c r="M1379" s="240"/>
      <c r="P1379" s="246"/>
    </row>
    <row r="1380" spans="1:18" x14ac:dyDescent="0.3">
      <c r="A1380" s="10"/>
      <c r="B1380" s="155"/>
      <c r="C1380" s="245"/>
      <c r="D1380" s="182" t="s">
        <v>103</v>
      </c>
      <c r="E1380" s="11">
        <v>208</v>
      </c>
      <c r="F1380" s="369"/>
      <c r="G1380" s="31"/>
      <c r="H1380" s="81">
        <f>F1380*E1380</f>
        <v>0</v>
      </c>
      <c r="I1380" s="10"/>
      <c r="J1380" s="10"/>
      <c r="L1380" s="240"/>
      <c r="M1380" s="240"/>
      <c r="P1380" s="246"/>
    </row>
    <row r="1381" spans="1:18" x14ac:dyDescent="0.3">
      <c r="A1381" s="10"/>
      <c r="B1381" s="155"/>
      <c r="C1381" s="245"/>
      <c r="D1381" s="182"/>
      <c r="E1381" s="11"/>
      <c r="F1381" s="45"/>
      <c r="G1381" s="31"/>
      <c r="H1381" s="72"/>
      <c r="I1381" s="10"/>
      <c r="J1381" s="10"/>
      <c r="L1381" s="240"/>
      <c r="M1381" s="240"/>
      <c r="P1381" s="246"/>
    </row>
    <row r="1382" spans="1:18" ht="66" x14ac:dyDescent="0.3">
      <c r="A1382" s="10"/>
      <c r="B1382" s="155" t="s">
        <v>880</v>
      </c>
      <c r="C1382" s="44" t="s">
        <v>842</v>
      </c>
      <c r="D1382" s="182"/>
      <c r="E1382" s="11"/>
      <c r="F1382" s="45"/>
      <c r="G1382" s="31"/>
      <c r="H1382" s="72"/>
      <c r="I1382" s="10"/>
      <c r="J1382" s="10"/>
      <c r="L1382" s="240"/>
      <c r="M1382" s="240"/>
      <c r="P1382" s="246"/>
    </row>
    <row r="1383" spans="1:18" x14ac:dyDescent="0.3">
      <c r="A1383" s="10"/>
      <c r="B1383" s="155"/>
      <c r="C1383" s="44" t="s">
        <v>841</v>
      </c>
      <c r="D1383" s="182" t="s">
        <v>25</v>
      </c>
      <c r="E1383" s="11">
        <v>67</v>
      </c>
      <c r="F1383" s="369"/>
      <c r="G1383" s="31"/>
      <c r="H1383" s="81">
        <f>F1383*E1383</f>
        <v>0</v>
      </c>
      <c r="I1383" s="10"/>
      <c r="J1383" s="10"/>
      <c r="L1383" s="240"/>
      <c r="M1383" s="240"/>
      <c r="P1383" s="246"/>
    </row>
    <row r="1384" spans="1:18" s="10" customFormat="1" x14ac:dyDescent="0.3">
      <c r="B1384" s="9"/>
      <c r="C1384" s="49"/>
      <c r="D1384" s="144"/>
      <c r="E1384" s="145"/>
      <c r="F1384" s="37"/>
      <c r="G1384" s="31"/>
      <c r="H1384" s="37"/>
    </row>
    <row r="1385" spans="1:18" s="10" customFormat="1" x14ac:dyDescent="0.3">
      <c r="B1385" s="238" t="s">
        <v>311</v>
      </c>
      <c r="C1385" s="237" t="s">
        <v>348</v>
      </c>
      <c r="D1385" s="171"/>
      <c r="E1385" s="172"/>
      <c r="F1385" s="418">
        <f>SUM(H1256:H1384)</f>
        <v>0</v>
      </c>
      <c r="G1385" s="418"/>
      <c r="H1385" s="418"/>
      <c r="K1385" s="239"/>
    </row>
    <row r="1386" spans="1:18" s="10" customFormat="1" x14ac:dyDescent="0.3">
      <c r="B1386" s="183"/>
      <c r="C1386" s="16"/>
      <c r="D1386" s="14"/>
      <c r="E1386" s="31"/>
      <c r="F1386" s="38"/>
      <c r="G1386" s="141"/>
      <c r="H1386" s="38"/>
    </row>
    <row r="1387" spans="1:18" s="10" customFormat="1" x14ac:dyDescent="0.3">
      <c r="B1387" s="183"/>
      <c r="C1387" s="16"/>
      <c r="D1387" s="14"/>
      <c r="E1387" s="31"/>
      <c r="F1387" s="38"/>
      <c r="G1387" s="141"/>
      <c r="H1387" s="38"/>
    </row>
    <row r="1388" spans="1:18" s="10" customFormat="1" x14ac:dyDescent="0.3">
      <c r="B1388" s="183"/>
      <c r="C1388" s="16"/>
      <c r="D1388" s="14"/>
      <c r="E1388" s="31"/>
      <c r="F1388" s="38"/>
      <c r="G1388" s="141"/>
      <c r="H1388" s="38"/>
    </row>
    <row r="1389" spans="1:18" s="10" customFormat="1" x14ac:dyDescent="0.3">
      <c r="B1389" s="183"/>
      <c r="C1389" s="16"/>
      <c r="D1389" s="14"/>
      <c r="E1389" s="31"/>
      <c r="F1389" s="38"/>
      <c r="G1389" s="141"/>
      <c r="H1389" s="38"/>
    </row>
    <row r="1390" spans="1:18" s="10" customFormat="1" x14ac:dyDescent="0.3">
      <c r="B1390" s="14"/>
      <c r="C1390" s="64"/>
      <c r="E1390" s="184"/>
      <c r="F1390" s="28"/>
      <c r="G1390" s="68"/>
      <c r="H1390" s="69"/>
    </row>
    <row r="1391" spans="1:18" s="10" customFormat="1" ht="16.5" customHeight="1" x14ac:dyDescent="0.3">
      <c r="B1391" s="411" t="s">
        <v>613</v>
      </c>
      <c r="C1391" s="411"/>
      <c r="D1391" s="193"/>
      <c r="E1391"/>
      <c r="F1391"/>
      <c r="G1391"/>
      <c r="H1391"/>
    </row>
    <row r="1392" spans="1:18" x14ac:dyDescent="0.3">
      <c r="B1392" s="63"/>
      <c r="C1392" s="64"/>
      <c r="D1392" s="108"/>
      <c r="E1392" s="96"/>
      <c r="F1392" s="108"/>
      <c r="G1392" s="185"/>
      <c r="H1392" s="368"/>
    </row>
    <row r="1393" spans="2:8" x14ac:dyDescent="0.3">
      <c r="B1393" s="63" t="s">
        <v>96</v>
      </c>
      <c r="C1393" s="36" t="s">
        <v>349</v>
      </c>
      <c r="D1393" s="108"/>
      <c r="E1393" s="96"/>
      <c r="F1393" s="108"/>
      <c r="G1393" s="185"/>
      <c r="H1393" s="405">
        <f>F187</f>
        <v>0</v>
      </c>
    </row>
    <row r="1394" spans="2:8" x14ac:dyDescent="0.3">
      <c r="B1394" s="63"/>
      <c r="C1394" s="36"/>
      <c r="D1394" s="108"/>
      <c r="E1394" s="96"/>
      <c r="F1394" s="108"/>
      <c r="G1394" s="185"/>
      <c r="H1394" s="368"/>
    </row>
    <row r="1395" spans="2:8" x14ac:dyDescent="0.3">
      <c r="B1395" s="63" t="s">
        <v>158</v>
      </c>
      <c r="C1395" s="36" t="s">
        <v>350</v>
      </c>
      <c r="D1395" s="108"/>
      <c r="E1395" s="96"/>
      <c r="F1395" s="108"/>
      <c r="G1395" s="185"/>
      <c r="H1395" s="405">
        <f>F304</f>
        <v>0</v>
      </c>
    </row>
    <row r="1396" spans="2:8" x14ac:dyDescent="0.3">
      <c r="B1396" s="63"/>
      <c r="C1396" s="36"/>
      <c r="D1396" s="108"/>
      <c r="E1396" s="96"/>
      <c r="F1396" s="108"/>
      <c r="G1396" s="185"/>
      <c r="H1396" s="368"/>
    </row>
    <row r="1397" spans="2:8" x14ac:dyDescent="0.3">
      <c r="B1397" s="63" t="s">
        <v>205</v>
      </c>
      <c r="C1397" s="36" t="s">
        <v>351</v>
      </c>
      <c r="D1397" s="108"/>
      <c r="E1397" s="96"/>
      <c r="F1397" s="108"/>
      <c r="G1397" s="185"/>
      <c r="H1397" s="405">
        <f>F332</f>
        <v>0</v>
      </c>
    </row>
    <row r="1398" spans="2:8" x14ac:dyDescent="0.3">
      <c r="B1398" s="63"/>
      <c r="C1398" s="36"/>
      <c r="D1398" s="108"/>
      <c r="E1398" s="96"/>
      <c r="F1398" s="108"/>
      <c r="G1398" s="185"/>
      <c r="H1398" s="368"/>
    </row>
    <row r="1399" spans="2:8" x14ac:dyDescent="0.3">
      <c r="B1399" s="63" t="s">
        <v>213</v>
      </c>
      <c r="C1399" s="36" t="s">
        <v>352</v>
      </c>
      <c r="D1399" s="108"/>
      <c r="E1399" s="96"/>
      <c r="F1399" s="108"/>
      <c r="G1399" s="185"/>
      <c r="H1399" s="405">
        <f>F410</f>
        <v>0</v>
      </c>
    </row>
    <row r="1400" spans="2:8" x14ac:dyDescent="0.3">
      <c r="B1400" s="63"/>
      <c r="C1400" s="36"/>
      <c r="D1400" s="108"/>
      <c r="E1400" s="96"/>
      <c r="F1400" s="108"/>
      <c r="G1400" s="185"/>
      <c r="H1400" s="368"/>
    </row>
    <row r="1401" spans="2:8" x14ac:dyDescent="0.3">
      <c r="B1401" s="63" t="s">
        <v>222</v>
      </c>
      <c r="C1401" s="122" t="s">
        <v>353</v>
      </c>
      <c r="D1401" s="108"/>
      <c r="E1401" s="96"/>
      <c r="F1401" s="108"/>
      <c r="G1401" s="185"/>
      <c r="H1401" s="405">
        <f>F1137</f>
        <v>0</v>
      </c>
    </row>
    <row r="1402" spans="2:8" x14ac:dyDescent="0.3">
      <c r="B1402" s="63"/>
      <c r="C1402" s="36"/>
      <c r="D1402" s="108"/>
      <c r="E1402" s="96"/>
      <c r="F1402" s="108"/>
      <c r="G1402" s="185"/>
      <c r="H1402" s="368"/>
    </row>
    <row r="1403" spans="2:8" x14ac:dyDescent="0.3">
      <c r="B1403" s="63" t="s">
        <v>300</v>
      </c>
      <c r="C1403" s="122" t="s">
        <v>354</v>
      </c>
      <c r="D1403" s="108"/>
      <c r="E1403" s="96"/>
      <c r="F1403" s="108"/>
      <c r="G1403" s="185"/>
      <c r="H1403" s="405">
        <f>F1185</f>
        <v>0</v>
      </c>
    </row>
    <row r="1404" spans="2:8" x14ac:dyDescent="0.3">
      <c r="B1404" s="63"/>
      <c r="C1404" s="122"/>
      <c r="D1404" s="108"/>
      <c r="E1404" s="96"/>
      <c r="F1404" s="108"/>
      <c r="G1404" s="185"/>
      <c r="H1404" s="368"/>
    </row>
    <row r="1405" spans="2:8" x14ac:dyDescent="0.3">
      <c r="B1405" s="63" t="s">
        <v>301</v>
      </c>
      <c r="C1405" s="122" t="s">
        <v>609</v>
      </c>
      <c r="D1405" s="108"/>
      <c r="E1405" s="96"/>
      <c r="F1405" s="108"/>
      <c r="G1405" s="185"/>
      <c r="H1405" s="405">
        <f>F1193</f>
        <v>0</v>
      </c>
    </row>
    <row r="1406" spans="2:8" x14ac:dyDescent="0.3">
      <c r="B1406" s="63"/>
      <c r="C1406" s="122"/>
      <c r="D1406" s="108"/>
      <c r="E1406" s="96"/>
      <c r="F1406" s="108"/>
      <c r="G1406" s="185"/>
      <c r="H1406" s="368"/>
    </row>
    <row r="1407" spans="2:8" x14ac:dyDescent="0.3">
      <c r="B1407" s="63" t="s">
        <v>303</v>
      </c>
      <c r="C1407" s="122" t="s">
        <v>355</v>
      </c>
      <c r="D1407" s="108"/>
      <c r="E1407" s="96"/>
      <c r="F1407" s="108"/>
      <c r="G1407" s="185"/>
      <c r="H1407" s="405">
        <f>F1228</f>
        <v>0</v>
      </c>
    </row>
    <row r="1408" spans="2:8" x14ac:dyDescent="0.3">
      <c r="B1408" s="63"/>
      <c r="C1408" s="122"/>
      <c r="D1408" s="108"/>
      <c r="E1408" s="96"/>
      <c r="F1408" s="108"/>
      <c r="G1408" s="185"/>
      <c r="H1408" s="368"/>
    </row>
    <row r="1409" spans="2:8" x14ac:dyDescent="0.3">
      <c r="B1409" s="63" t="s">
        <v>311</v>
      </c>
      <c r="C1409" s="122" t="s">
        <v>636</v>
      </c>
      <c r="D1409" s="108"/>
      <c r="E1409" s="96"/>
      <c r="F1409" s="108"/>
      <c r="G1409" s="185"/>
      <c r="H1409" s="405">
        <f>F1385</f>
        <v>0</v>
      </c>
    </row>
    <row r="1410" spans="2:8" x14ac:dyDescent="0.3">
      <c r="B1410" s="136"/>
      <c r="C1410" s="36"/>
      <c r="D1410" s="108"/>
      <c r="E1410" s="96"/>
      <c r="F1410" s="108"/>
      <c r="G1410" s="185"/>
      <c r="H1410" s="368"/>
    </row>
    <row r="1411" spans="2:8" ht="17.25" thickBot="1" x14ac:dyDescent="0.35">
      <c r="B1411" s="346"/>
      <c r="C1411" s="188"/>
      <c r="D1411" s="189"/>
      <c r="E1411" s="190"/>
      <c r="F1411" s="189"/>
      <c r="G1411" s="191"/>
      <c r="H1411" s="192"/>
    </row>
    <row r="1412" spans="2:8" ht="17.25" thickTop="1" x14ac:dyDescent="0.3">
      <c r="B1412" s="63"/>
      <c r="C1412" s="343" t="s">
        <v>356</v>
      </c>
      <c r="D1412" s="108"/>
      <c r="E1412" s="96"/>
      <c r="F1412" s="108"/>
      <c r="G1412" s="185"/>
      <c r="H1412" s="405">
        <f>SUM(H1393:H1410)</f>
        <v>0</v>
      </c>
    </row>
    <row r="1413" spans="2:8" x14ac:dyDescent="0.3">
      <c r="B1413" s="63"/>
      <c r="C1413" s="343"/>
      <c r="D1413" s="108"/>
      <c r="E1413" s="96"/>
      <c r="F1413" s="108"/>
      <c r="G1413" s="185"/>
      <c r="H1413" s="406"/>
    </row>
    <row r="1414" spans="2:8" x14ac:dyDescent="0.3">
      <c r="B1414" s="63"/>
      <c r="C1414" s="344" t="s">
        <v>888</v>
      </c>
      <c r="H1414" s="408">
        <f>H1412*0.25</f>
        <v>0</v>
      </c>
    </row>
    <row r="1415" spans="2:8" x14ac:dyDescent="0.3">
      <c r="B1415" s="63"/>
      <c r="C1415" s="344"/>
      <c r="H1415" s="407"/>
    </row>
    <row r="1416" spans="2:8" ht="17.25" thickBot="1" x14ac:dyDescent="0.35">
      <c r="B1416" s="187"/>
      <c r="C1416" s="345" t="s">
        <v>889</v>
      </c>
      <c r="D1416" s="189"/>
      <c r="E1416" s="190"/>
      <c r="F1416" s="189"/>
      <c r="G1416" s="191"/>
      <c r="H1416" s="409">
        <f>H1412+H1414</f>
        <v>0</v>
      </c>
    </row>
    <row r="1417" spans="2:8" ht="17.25" thickTop="1" x14ac:dyDescent="0.3">
      <c r="B1417" s="135"/>
      <c r="C1417" s="126"/>
      <c r="D1417" s="33"/>
      <c r="E1417" s="127"/>
      <c r="F1417" s="76"/>
      <c r="G1417" s="77"/>
      <c r="H1417" s="78"/>
    </row>
    <row r="1418" spans="2:8" x14ac:dyDescent="0.3">
      <c r="B1418" s="135"/>
      <c r="C1418" s="126"/>
      <c r="D1418" s="33"/>
      <c r="E1418" s="127"/>
      <c r="F1418" s="76"/>
      <c r="G1418" s="77"/>
      <c r="H1418" s="78"/>
    </row>
    <row r="1419" spans="2:8" x14ac:dyDescent="0.3">
      <c r="B1419" s="143"/>
      <c r="C1419" s="16"/>
      <c r="D1419" s="27"/>
      <c r="E1419" s="18"/>
      <c r="F1419" s="37"/>
      <c r="G1419" s="31"/>
      <c r="H1419" s="37"/>
    </row>
    <row r="1420" spans="2:8" x14ac:dyDescent="0.3">
      <c r="B1420" s="143"/>
      <c r="C1420" s="49"/>
      <c r="D1420" s="14"/>
      <c r="E1420" s="31"/>
      <c r="F1420" s="38"/>
      <c r="G1420" s="141"/>
      <c r="H1420" s="38"/>
    </row>
    <row r="1421" spans="2:8" x14ac:dyDescent="0.3">
      <c r="B1421" s="143"/>
      <c r="C1421" s="147"/>
      <c r="D1421" s="14"/>
      <c r="E1421" s="31"/>
      <c r="F1421" s="38"/>
      <c r="G1421" s="141"/>
      <c r="H1421" s="38"/>
    </row>
    <row r="1422" spans="2:8" x14ac:dyDescent="0.3">
      <c r="B1422" s="35"/>
      <c r="C1422" s="147"/>
      <c r="D1422" s="14"/>
      <c r="E1422" s="31"/>
      <c r="F1422" s="38"/>
      <c r="G1422" s="141"/>
      <c r="H1422" s="38"/>
    </row>
    <row r="1423" spans="2:8" x14ac:dyDescent="0.3">
      <c r="B1423" s="143"/>
      <c r="C1423" s="29"/>
      <c r="D1423" s="14"/>
      <c r="E1423" s="31"/>
      <c r="F1423" s="38"/>
      <c r="G1423" s="141"/>
      <c r="H1423" s="38"/>
    </row>
    <row r="1424" spans="2:8" x14ac:dyDescent="0.3">
      <c r="B1424" s="143"/>
      <c r="C1424" s="29"/>
      <c r="D1424" s="14"/>
      <c r="E1424" s="31"/>
      <c r="F1424" s="38"/>
      <c r="G1424" s="141"/>
      <c r="H1424" s="38"/>
    </row>
    <row r="1425" spans="2:8" x14ac:dyDescent="0.3">
      <c r="B1425" s="143"/>
      <c r="C1425" s="29"/>
      <c r="D1425" s="27"/>
      <c r="E1425" s="18"/>
      <c r="F1425" s="38"/>
      <c r="G1425" s="141"/>
      <c r="H1425" s="38"/>
    </row>
    <row r="1426" spans="2:8" x14ac:dyDescent="0.3">
      <c r="B1426" s="143"/>
      <c r="C1426" s="29"/>
      <c r="D1426" s="27"/>
      <c r="E1426" s="18"/>
      <c r="F1426" s="38"/>
      <c r="G1426" s="141"/>
      <c r="H1426" s="38"/>
    </row>
    <row r="1427" spans="2:8" x14ac:dyDescent="0.3">
      <c r="B1427" s="143"/>
      <c r="C1427" s="29"/>
      <c r="D1427" s="27"/>
      <c r="E1427" s="18"/>
      <c r="F1427" s="38"/>
      <c r="G1427" s="141"/>
      <c r="H1427" s="38"/>
    </row>
    <row r="1428" spans="2:8" x14ac:dyDescent="0.3">
      <c r="B1428" s="13"/>
      <c r="C1428" s="29"/>
      <c r="D1428" s="27"/>
      <c r="E1428" s="18"/>
      <c r="F1428" s="38"/>
      <c r="G1428" s="141"/>
      <c r="H1428" s="38"/>
    </row>
    <row r="1429" spans="2:8" x14ac:dyDescent="0.3">
      <c r="B1429" s="143"/>
      <c r="C1429" s="29"/>
      <c r="D1429" s="27"/>
      <c r="E1429" s="18"/>
      <c r="F1429" s="38"/>
      <c r="G1429" s="141"/>
      <c r="H1429" s="38"/>
    </row>
    <row r="1430" spans="2:8" x14ac:dyDescent="0.3">
      <c r="B1430" s="143"/>
      <c r="C1430" s="29"/>
      <c r="D1430" s="27"/>
      <c r="E1430" s="18"/>
      <c r="F1430" s="38"/>
      <c r="G1430" s="141"/>
      <c r="H1430" s="38"/>
    </row>
    <row r="1431" spans="2:8" x14ac:dyDescent="0.3">
      <c r="B1431" s="10"/>
      <c r="C1431" s="29"/>
      <c r="D1431" s="27"/>
      <c r="E1431" s="18"/>
      <c r="F1431" s="38"/>
      <c r="G1431" s="141"/>
      <c r="H1431" s="38"/>
    </row>
    <row r="1432" spans="2:8" x14ac:dyDescent="0.3">
      <c r="C1432" s="29"/>
      <c r="D1432" s="27"/>
      <c r="E1432" s="18"/>
      <c r="F1432" s="10"/>
      <c r="G1432" s="10"/>
      <c r="H1432" s="10"/>
    </row>
    <row r="1433" spans="2:8" x14ac:dyDescent="0.3">
      <c r="C1433" s="29"/>
      <c r="D1433" s="3"/>
      <c r="E1433" s="5"/>
    </row>
    <row r="1434" spans="2:8" x14ac:dyDescent="0.3">
      <c r="C1434" s="29"/>
      <c r="D1434" s="3"/>
      <c r="E1434" s="5"/>
    </row>
    <row r="1435" spans="2:8" x14ac:dyDescent="0.3">
      <c r="D1435" s="3"/>
      <c r="E1435" s="5"/>
    </row>
    <row r="1436" spans="2:8" x14ac:dyDescent="0.3">
      <c r="D1436" s="3"/>
      <c r="E1436" s="5"/>
    </row>
  </sheetData>
  <protectedRanges>
    <protectedRange sqref="F152:F156" name="Raspon1_15"/>
    <protectedRange sqref="F518 F523 F521 F661:F662 F667 F670:F671 F579 F584 F582 F664 F674 F822 F870 F1075 F1078 F1081:F1082" name="Raspon1_6_6"/>
    <protectedRange sqref="F907:F908 F668:F669 F665:F666 F555:F556 F1201:F1204 F616:F617 F620:F622 F653:F659 F738 F730:F736 F800 F792:F798 F845 F837:F843 F893 F885:F891 F692:F693 F624:F636 F922:F926 F928:F930 F933 F985:F987 F980:F982 F1013:F1020 F958:F968 F1054:F1058 F1048:F1050 F1070:F1073 F1079:F1080 F1076:F1077 F406:F407 F754:F755 F810:F811 F858:F859 F559:F575 F642:F650" name="Raspon1_9_4"/>
    <protectedRange sqref="F526 F665:F666 F668:F669 F652:F654 F550 F557 F517 F659 F553:F554 F587 F611 F618 F578 F623 F614:F615 F657 F672 F737 F799 F844 F892 F1079:F1080 F1073 F1069:F1071 F1076:F1077" name="Raspon1_10_4"/>
    <protectedRange sqref="F1386:F1389 F520 F1074 F660 F581 F663" name="Raspon1_6_1_5"/>
    <protectedRange sqref="F524 F585 F823 F871" name="Raspon1_10_1_3"/>
    <protectedRange sqref="F530 F676:F677 F551 F527 F536:F537 F542:F543 F533:F534 F539 F545:F546 F548:F549 F591 F612 F588 F597:F598 F603:F604 F594:F595 F600 F606:F607 F609:F610 F640:F641 F651 F673 F679:F680 F682:F683 F685:F686 F710 F716:F717 F722:F723 F713:F714 F719 F725:F726 F772 F778:F779 F784:F785 F775:F776 F781 F787:F788 F832:F833 F829 F826:F827 F851 F880:F881 F877 F874:F875 F900 F1093:F1094 F1067:F1068 F1134:F1135 E1116:E1117 F694:F695 F910 F932 F941:F943 F935:F936 F938:F939 F996:F998 F993:F994 F990:F991 F984 F1035:F1036 F1029:F1030 F1023:F1024 F1026:F1027 F1032:F1033 F688:F691 F1064:F1065 F1061:F1062 F1084:F1085 F1087:F1088 F1090:F1091 F1038:F1041 E1120:E1121 E1129:E1130 F1099 F1101:F1104 F1106:F1107 F1096:F1097 F1109:F1121 F1124:F1131 E1122:F1123" name="Raspon1_6_1_2_3"/>
    <protectedRange sqref="F1196:F1197" name="Raspon1_3_2_3"/>
    <protectedRange sqref="F535 F675 F515:F516 F519 F522 F528:F529 F540:F541 F1095 F552 F531 F653:F654 F659 F665:F666 F668:F669 F525 F538 F544 F547 F596 F576:F577 F580 F583 F589:F590 F601:F602 F1066 F613 F592 F623 F586 F599 F605 F608 F637:F639 F657 F678 F681 F684 F687 F715 F709 F720:F721 F711 F718 F724 F777 F771 F782:F783 F773 F780 F786 F828 F830:F831 F850 F876 F878:F879 F899 F1076:F1077 F1079:F1080 F1070:F1071 F1086 F1089 F1092 F937 F940 F931 F992 F995 F983 F1028 F1034 F1025 F1031 F1037 F1083 F1073 F1063" name="Raspon1_6_4_3"/>
    <protectedRange sqref="F540:F541 F665:F666 F535 F531 F552 F528:F529 F515:F516 F675 F659 F519 F668:F669 F1095 F653:F654 F522 F525 F538 F544 F547 F601:F602 F596 F592 F613 F589:F590 F576:F577 F623 F580 F1066 F583 F586 F599 F605 F608 F637:F639 F657 F678 F681 F684 F687 F720:F721 F715 F711 F709 F718 F724 F782:F783 F777 F773 F771 F780 F786 F828 F830:F831 F850 F876 F878:F879 F899 F1073 F1079:F1080 F1070:F1071 F1086 F1089 F1092 F937 F940 F931 F992 F995 F983 F1028 F1034 F1025 F1031 F1037 F1076:F1077 F1083 F1063" name="Raspon1_9_1_4_3"/>
    <protectedRange sqref="F535 F675 F515:F516 F519 F522 F528:F529 F540:F541 F1095 F552 F531 F653:F654 F659 F665:F666 F668:F669 F525 F538 F544 F547 F596 F576:F577 F580 F583 F589:F590 F601:F602 F1066 F613 F592 F623 F586 F599 F605 F608 F637:F639 F657 F678 F681 F684 F687 F715 F709 F720:F721 F711 F718 F724 F777 F771 F782:F783 F773 F780 F786 F828 F830:F831 F850 F876 F878:F879 F899 F1076:F1077 F1079:F1080 F1070:F1071 F1086 F1089 F1092 F937 F940 F931 F992 F995 F983 F1028 F1034 F1025 F1031 F1037 F1083 F1073 F1063" name="Raspon1_5_2_3"/>
    <protectedRange sqref="F1306:F1307 F1321:F1322 F1325:F1326 F1329:F1330" name="Raspon1_11_1_3"/>
    <protectedRange sqref="F1360:F1362 F1379 F295 F1355:F1357 F1349:F1353 F1373 F1375 F1377 F1365:F1371" name="Raspon1"/>
  </protectedRanges>
  <mergeCells count="18">
    <mergeCell ref="F410:H410"/>
    <mergeCell ref="C1339:C1340"/>
    <mergeCell ref="F332:H332"/>
    <mergeCell ref="F1:G3"/>
    <mergeCell ref="A1:E3"/>
    <mergeCell ref="F83:G83"/>
    <mergeCell ref="F304:H304"/>
    <mergeCell ref="F187:H187"/>
    <mergeCell ref="B1391:C1391"/>
    <mergeCell ref="K1133:M1134"/>
    <mergeCell ref="C1185:D1185"/>
    <mergeCell ref="C1193:D1193"/>
    <mergeCell ref="F1193:H1193"/>
    <mergeCell ref="F1385:H1385"/>
    <mergeCell ref="F1228:H1228"/>
    <mergeCell ref="F1185:H1185"/>
    <mergeCell ref="F1137:H1137"/>
    <mergeCell ref="C1132:C1133"/>
  </mergeCells>
  <phoneticPr fontId="1" type="noConversion"/>
  <pageMargins left="0.98425196850393704" right="0" top="0" bottom="0" header="0" footer="0"/>
  <pageSetup paperSize="9" scale="78" firstPageNumber="3" orientation="portrait" useFirstPageNumber="1" r:id="rId1"/>
  <headerFooter alignWithMargins="0">
    <oddHeader>&amp;R
  List br.:&amp;P</oddHeader>
  </headerFooter>
  <rowBreaks count="34" manualBreakCount="34">
    <brk id="135" max="16383" man="1"/>
    <brk id="189" max="16383" man="1"/>
    <brk id="216" max="16383" man="1"/>
    <brk id="237" max="16383" man="1"/>
    <brk id="274" max="16383" man="1"/>
    <brk id="305" max="16383" man="1"/>
    <brk id="333" max="16383" man="1"/>
    <brk id="411" max="16383" man="1"/>
    <brk id="430" max="16383" man="1"/>
    <brk id="446" max="16383" man="1"/>
    <brk id="461" max="16383" man="1"/>
    <brk id="509" max="16383" man="1"/>
    <brk id="574" max="16383" man="1"/>
    <brk id="635" max="16383" man="1"/>
    <brk id="650" max="16383" man="1"/>
    <brk id="694" max="16383" man="1"/>
    <brk id="756" max="16383" man="1"/>
    <brk id="812" max="16383" man="1"/>
    <brk id="860" max="16383" man="1"/>
    <brk id="909" max="16383" man="1"/>
    <brk id="942" max="16383" man="1"/>
    <brk id="967" max="16383" man="1"/>
    <brk id="997" max="16383" man="1"/>
    <brk id="1040" max="16383" man="1"/>
    <brk id="1075" max="16383" man="1"/>
    <brk id="1138" max="16383" man="1"/>
    <brk id="1167" max="16383" man="1"/>
    <brk id="1186" max="16383" man="1"/>
    <brk id="1194" max="16383" man="1"/>
    <brk id="1228" max="16383" man="1"/>
    <brk id="1249" max="16383" man="1"/>
    <brk id="1281" max="16383" man="1"/>
    <brk id="1305" max="16383" man="1"/>
    <brk id="138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List1</vt:lpstr>
      <vt:lpstr>List1!Print_Area</vt:lpstr>
      <vt:lpstr>List1!Print_Titles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DamirS Prostor</dc:creator>
  <cp:lastModifiedBy>Ivica Sirjan</cp:lastModifiedBy>
  <cp:lastPrinted>2023-01-18T11:26:19Z</cp:lastPrinted>
  <dcterms:created xsi:type="dcterms:W3CDTF">2006-02-17T16:20:13Z</dcterms:created>
  <dcterms:modified xsi:type="dcterms:W3CDTF">2023-01-24T13:53:53Z</dcterms:modified>
</cp:coreProperties>
</file>