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imir\AppData\Local\Microsoft\Windows\INetCache\Content.Outlook\NJ5F4C5E\"/>
    </mc:Choice>
  </mc:AlternateContent>
  <bookViews>
    <workbookView xWindow="0" yWindow="0" windowWidth="28770" windowHeight="4380"/>
  </bookViews>
  <sheets>
    <sheet name="troš" sheetId="4" r:id="rId1"/>
    <sheet name="List1" sheetId="7" r:id="rId2"/>
  </sheets>
  <definedNames>
    <definedName name="Broj">#REF!</definedName>
    <definedName name="ID">#REF!</definedName>
    <definedName name="_xlnm.Print_Area" localSheetId="0">troš!$A$1:$F$244</definedName>
    <definedName name="Sveukupno">#REF!</definedName>
  </definedNames>
  <calcPr calcId="152511"/>
</workbook>
</file>

<file path=xl/calcChain.xml><?xml version="1.0" encoding="utf-8"?>
<calcChain xmlns="http://schemas.openxmlformats.org/spreadsheetml/2006/main">
  <c r="F217" i="4" l="1"/>
  <c r="F218" i="4"/>
  <c r="F216" i="4"/>
  <c r="F215" i="4"/>
  <c r="F214" i="4"/>
  <c r="F213" i="4"/>
  <c r="F219" i="4" s="1"/>
  <c r="F240" i="4" s="1"/>
  <c r="F207" i="4"/>
  <c r="F206" i="4"/>
  <c r="F205" i="4"/>
  <c r="F203" i="4"/>
  <c r="F202" i="4"/>
  <c r="F201" i="4"/>
  <c r="F200" i="4"/>
  <c r="F197" i="4"/>
  <c r="F187" i="4"/>
  <c r="F179" i="4"/>
  <c r="F169" i="4"/>
  <c r="F139" i="4"/>
  <c r="F137" i="4"/>
  <c r="F126" i="4"/>
  <c r="F125" i="4"/>
  <c r="F124" i="4"/>
  <c r="F121" i="4"/>
  <c r="F120" i="4"/>
  <c r="F112" i="4"/>
  <c r="F111" i="4"/>
  <c r="F110" i="4"/>
  <c r="F108" i="4"/>
  <c r="F107" i="4"/>
  <c r="F106" i="4"/>
  <c r="F105" i="4"/>
  <c r="F104" i="4"/>
  <c r="F103" i="4"/>
  <c r="F102" i="4"/>
  <c r="F101" i="4"/>
  <c r="F100" i="4"/>
  <c r="F119" i="4"/>
  <c r="F60" i="4"/>
  <c r="F59" i="4"/>
  <c r="F58" i="4"/>
  <c r="F57" i="4"/>
  <c r="F56" i="4"/>
  <c r="F55" i="4"/>
  <c r="F45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3" i="4"/>
  <c r="F12" i="4"/>
  <c r="F11" i="4"/>
  <c r="F10" i="4"/>
  <c r="F9" i="4"/>
  <c r="F8" i="4"/>
  <c r="F7" i="4"/>
  <c r="F5" i="4"/>
  <c r="F14" i="4" s="1"/>
  <c r="F234" i="4" s="1"/>
  <c r="F4" i="4"/>
  <c r="F92" i="4"/>
  <c r="F67" i="4"/>
  <c r="F94" i="4"/>
  <c r="F90" i="4"/>
  <c r="F89" i="4"/>
  <c r="F88" i="4"/>
  <c r="F87" i="4"/>
  <c r="F86" i="4"/>
  <c r="F84" i="4"/>
  <c r="F83" i="4"/>
  <c r="F81" i="4"/>
  <c r="F80" i="4"/>
  <c r="F78" i="4"/>
  <c r="F76" i="4"/>
  <c r="F75" i="4"/>
  <c r="F74" i="4"/>
  <c r="F73" i="4"/>
  <c r="F71" i="4"/>
  <c r="F69" i="4"/>
  <c r="F61" i="4" l="1"/>
  <c r="F95" i="4"/>
  <c r="F236" i="4" s="1"/>
  <c r="F235" i="4"/>
  <c r="F178" i="4"/>
  <c r="F177" i="4"/>
  <c r="F176" i="4"/>
  <c r="F175" i="4"/>
  <c r="F174" i="4"/>
  <c r="F173" i="4"/>
  <c r="F172" i="4"/>
  <c r="F171" i="4"/>
  <c r="F170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36" i="4"/>
  <c r="F135" i="4"/>
  <c r="F134" i="4"/>
  <c r="F133" i="4"/>
  <c r="F132" i="4"/>
  <c r="F131" i="4"/>
  <c r="F130" i="4"/>
  <c r="F129" i="4"/>
  <c r="F128" i="4"/>
  <c r="F182" i="4" l="1"/>
  <c r="F238" i="4" s="1"/>
  <c r="F224" i="4"/>
  <c r="F225" i="4"/>
  <c r="F226" i="4"/>
  <c r="F227" i="4"/>
  <c r="F223" i="4"/>
  <c r="F204" i="4"/>
  <c r="F208" i="4" s="1"/>
  <c r="F239" i="4" s="1"/>
  <c r="F109" i="4"/>
  <c r="F113" i="4" s="1"/>
  <c r="F237" i="4" s="1"/>
  <c r="F229" i="4" l="1"/>
  <c r="F241" i="4" s="1"/>
  <c r="F242" i="4" s="1"/>
  <c r="F243" i="4" s="1"/>
  <c r="F244" i="4" s="1"/>
</calcChain>
</file>

<file path=xl/sharedStrings.xml><?xml version="1.0" encoding="utf-8"?>
<sst xmlns="http://schemas.openxmlformats.org/spreadsheetml/2006/main" count="455" uniqueCount="256">
  <si>
    <t>R.B.</t>
  </si>
  <si>
    <t>J.M.</t>
  </si>
  <si>
    <t>KOL.</t>
  </si>
  <si>
    <t>J.C.</t>
  </si>
  <si>
    <t>UKUPNO</t>
  </si>
  <si>
    <t>1.</t>
  </si>
  <si>
    <t>kom</t>
  </si>
  <si>
    <t>komplet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</si>
  <si>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</si>
  <si>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</si>
  <si>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</si>
  <si>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</si>
  <si>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</si>
  <si>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</si>
  <si>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</si>
  <si>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</si>
  <si>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</si>
  <si>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</si>
  <si>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UKUPNO:</t>
  </si>
  <si>
    <t>12.</t>
  </si>
  <si>
    <t>13.</t>
  </si>
  <si>
    <t>14.</t>
  </si>
  <si>
    <t>15.</t>
  </si>
  <si>
    <t>VRSTA OPREME</t>
  </si>
  <si>
    <t>6.5.</t>
  </si>
  <si>
    <t>6.1.</t>
  </si>
  <si>
    <t>NISKONAPONSKI PRIKLJUČAK</t>
  </si>
  <si>
    <t>m</t>
  </si>
  <si>
    <t>6.2.</t>
  </si>
  <si>
    <t>RAZVODNI ORMAR</t>
  </si>
  <si>
    <t>▪  strujna zaštitna sklopka 63/0,3A tip FI63/4/03-S/5kA</t>
  </si>
  <si>
    <t>▪  voltmetar 0-500 V, 72x72 mm</t>
  </si>
  <si>
    <r>
      <t xml:space="preserve"> </t>
    </r>
    <r>
      <rPr>
        <sz val="12"/>
        <rFont val="Tahoma"/>
        <family val="2"/>
        <charset val="238"/>
      </rPr>
      <t>▪</t>
    </r>
    <r>
      <rPr>
        <sz val="15.6"/>
        <rFont val="Symbol"/>
        <family val="1"/>
        <charset val="2"/>
      </rPr>
      <t xml:space="preserve">  </t>
    </r>
    <r>
      <rPr>
        <sz val="12"/>
        <rFont val="Tahoma"/>
        <family val="2"/>
        <charset val="238"/>
      </rPr>
      <t>voltmetarska preklopka za fazne i linijske napone</t>
    </r>
  </si>
  <si>
    <t>▪  automatski osigurač B(6-16) 3p</t>
  </si>
  <si>
    <t>▪  automatski osigurač B(6-16) 1p</t>
  </si>
  <si>
    <t>▪  automatski osigurač C4 – 1p</t>
  </si>
  <si>
    <t>▪   automatski osigurač C10A/1p sa signalnim (mirnim) kontaktom</t>
  </si>
  <si>
    <t>▪  grijač 100W/230VAC</t>
  </si>
  <si>
    <t>▪   termostat + higrostat 230V/5A</t>
  </si>
  <si>
    <t>▪   rasvjeta ormara 35W</t>
  </si>
  <si>
    <t>▪   utičnica 230V/16A za montažu na DIN - šinu</t>
  </si>
  <si>
    <t xml:space="preserve">▪   grebenasta sklopka 12A/1p (0 – 1) </t>
  </si>
  <si>
    <t>▪   grebenasta sklopka 12A/1p (1-0-2)</t>
  </si>
  <si>
    <t>▪   sklopnik 16A/230 VAC, s pomoćnim kontaktom 1XNO</t>
  </si>
  <si>
    <t>▪   luksomat sa odvojenom foto sondom, 230VAC</t>
  </si>
  <si>
    <t>▪   relej za nadzor mreže (faza)</t>
  </si>
  <si>
    <t>14 digitalna ulaza, 24V istosmjerno</t>
  </si>
  <si>
    <t>10 digitalnih izlaza, 24V istosmjerno</t>
  </si>
  <si>
    <t>centralna jedinica (CPU) s integriranim slijedećim priključcima:</t>
  </si>
  <si>
    <t>▪  Cu sabirnice, izolatori, kabelske obujmice, uvodnice, šine za montažu elemenata, redne stezaljke, spojni vodovi, plastične kanalice, natpisne pločice, ostali sitni spojni i montažni materijal i pribor, s označavanjem i ispitivanjem</t>
  </si>
  <si>
    <t>RAZVODNI ORMAR (RVT)</t>
  </si>
  <si>
    <t>6.3.</t>
  </si>
  <si>
    <t>ELEKTRO OPREMA I MATERIJAL</t>
  </si>
  <si>
    <r>
      <rPr>
        <sz val="12"/>
        <rFont val="Tahoma"/>
        <family val="2"/>
        <charset val="238"/>
      </rPr>
      <t>Napomena:  Vodotoranj je metalne konstrukcije promjera cca 2m, visine 38m. El. instalacije izvode se uz penjalice vodotornja sa unutarnje strane, u   zaštite IP54.</t>
    </r>
    <r>
      <rPr>
        <sz val="12"/>
        <rFont val="Symbol"/>
        <family val="1"/>
        <charset val="2"/>
      </rPr>
      <t xml:space="preserve">
</t>
    </r>
  </si>
  <si>
    <r>
      <t>1.</t>
    </r>
    <r>
      <rPr>
        <sz val="7"/>
        <rFont val="Times New Roman"/>
        <family val="1"/>
        <charset val="238"/>
      </rPr>
      <t xml:space="preserve">    </t>
    </r>
    <r>
      <rPr>
        <sz val="12"/>
        <rFont val="Tahoma"/>
        <family val="2"/>
        <charset val="238"/>
      </rPr>
      <t> </t>
    </r>
  </si>
  <si>
    <r>
      <t>2.</t>
    </r>
    <r>
      <rPr>
        <sz val="7"/>
        <rFont val="Times New Roman"/>
        <family val="1"/>
        <charset val="238"/>
      </rPr>
      <t xml:space="preserve">    </t>
    </r>
    <r>
      <rPr>
        <sz val="12"/>
        <rFont val="Tahoma"/>
        <family val="2"/>
        <charset val="238"/>
      </rPr>
      <t> </t>
    </r>
  </si>
  <si>
    <t xml:space="preserve">kom </t>
  </si>
  <si>
    <r>
      <t>3.</t>
    </r>
    <r>
      <rPr>
        <sz val="7"/>
        <rFont val="Times New Roman"/>
        <family val="1"/>
        <charset val="238"/>
      </rPr>
      <t xml:space="preserve">    </t>
    </r>
    <r>
      <rPr>
        <sz val="12"/>
        <rFont val="Tahoma"/>
        <family val="2"/>
        <charset val="238"/>
      </rPr>
      <t> </t>
    </r>
  </si>
  <si>
    <t>Utičnica 230 V, 16 A n/žb</t>
  </si>
  <si>
    <t>Trofazna utičnica 380 V/16 A (n/žb)</t>
  </si>
  <si>
    <r>
      <t>4.</t>
    </r>
    <r>
      <rPr>
        <sz val="7"/>
        <rFont val="Times New Roman"/>
        <family val="1"/>
        <charset val="238"/>
      </rPr>
      <t xml:space="preserve">    </t>
    </r>
    <r>
      <rPr>
        <sz val="12"/>
        <rFont val="Tahoma"/>
        <family val="2"/>
        <charset val="238"/>
      </rPr>
      <t> </t>
    </r>
  </si>
  <si>
    <t>OG razvodne kutije</t>
  </si>
  <si>
    <r>
      <t>5.</t>
    </r>
    <r>
      <rPr>
        <sz val="7"/>
        <rFont val="Times New Roman"/>
        <family val="1"/>
        <charset val="238"/>
      </rPr>
      <t xml:space="preserve">    </t>
    </r>
    <r>
      <rPr>
        <sz val="12"/>
        <rFont val="Tahoma"/>
        <family val="2"/>
        <charset val="238"/>
      </rPr>
      <t> </t>
    </r>
  </si>
  <si>
    <t>OG prekidač:</t>
  </si>
  <si>
    <r>
      <t>6.</t>
    </r>
    <r>
      <rPr>
        <sz val="7"/>
        <rFont val="Times New Roman"/>
        <family val="1"/>
        <charset val="238"/>
      </rPr>
      <t xml:space="preserve">    </t>
    </r>
    <r>
      <rPr>
        <sz val="12"/>
        <rFont val="Tahoma"/>
        <family val="2"/>
        <charset val="238"/>
      </rPr>
      <t> </t>
    </r>
  </si>
  <si>
    <r>
      <t>7.</t>
    </r>
    <r>
      <rPr>
        <sz val="7"/>
        <rFont val="Times New Roman"/>
        <family val="1"/>
        <charset val="238"/>
      </rPr>
      <t xml:space="preserve">    </t>
    </r>
    <r>
      <rPr>
        <sz val="12"/>
        <rFont val="Tahoma"/>
        <family val="2"/>
        <charset val="238"/>
      </rPr>
      <t> </t>
    </r>
  </si>
  <si>
    <t>Gibljive cijevi od ormara RVT do vodotornja</t>
  </si>
  <si>
    <r>
      <t>8.</t>
    </r>
    <r>
      <rPr>
        <sz val="7"/>
        <rFont val="Times New Roman"/>
        <family val="1"/>
        <charset val="238"/>
      </rPr>
      <t xml:space="preserve">    </t>
    </r>
    <r>
      <rPr>
        <sz val="12"/>
        <rFont val="Tahoma"/>
        <family val="2"/>
        <charset val="238"/>
      </rPr>
      <t> </t>
    </r>
  </si>
  <si>
    <t>Dobava i montaža raznih čeličnih cijevi i profila, komplet sa izradom na licu mjesta i bojanjem</t>
  </si>
  <si>
    <t>kg</t>
  </si>
  <si>
    <r>
      <t>9.</t>
    </r>
    <r>
      <rPr>
        <sz val="7"/>
        <rFont val="Times New Roman"/>
        <family val="1"/>
        <charset val="238"/>
      </rPr>
      <t xml:space="preserve">    </t>
    </r>
    <r>
      <rPr>
        <sz val="12"/>
        <rFont val="Tahoma"/>
        <family val="2"/>
        <charset val="238"/>
      </rPr>
      <t> </t>
    </r>
  </si>
  <si>
    <t>Kabeli položeni u kabelske police</t>
  </si>
  <si>
    <t>▪  obični</t>
  </si>
  <si>
    <t>▪  PK 100</t>
  </si>
  <si>
    <t>▪  PK 50</t>
  </si>
  <si>
    <t>▪  PEHD/DN50</t>
  </si>
  <si>
    <r>
      <rPr>
        <sz val="12"/>
        <rFont val="Tahoma"/>
        <family val="2"/>
        <charset val="238"/>
      </rPr>
      <t>▪   PP00-Y 3x1,5 mm</t>
    </r>
    <r>
      <rPr>
        <vertAlign val="superscript"/>
        <sz val="12"/>
        <rFont val="Tahoma"/>
        <family val="2"/>
        <charset val="238"/>
      </rPr>
      <t>2</t>
    </r>
  </si>
  <si>
    <r>
      <rPr>
        <sz val="12"/>
        <rFont val="Tahoma"/>
        <family val="2"/>
        <charset val="238"/>
      </rPr>
      <t>▪   PP00-Y 3x2,5 mm</t>
    </r>
    <r>
      <rPr>
        <vertAlign val="superscript"/>
        <sz val="12"/>
        <rFont val="Tahoma"/>
        <family val="2"/>
        <charset val="238"/>
      </rPr>
      <t>2</t>
    </r>
  </si>
  <si>
    <r>
      <rPr>
        <sz val="12"/>
        <rFont val="Tahoma"/>
        <family val="2"/>
        <charset val="238"/>
      </rPr>
      <t>▪   PP00-Y 5x2,5 mm</t>
    </r>
    <r>
      <rPr>
        <vertAlign val="superscript"/>
        <sz val="12"/>
        <rFont val="Tahoma"/>
        <family val="2"/>
        <charset val="238"/>
      </rPr>
      <t>2</t>
    </r>
  </si>
  <si>
    <r>
      <rPr>
        <sz val="12"/>
        <rFont val="Tahoma"/>
        <family val="2"/>
        <charset val="238"/>
      </rPr>
      <t>▪   Olflex EBCY 2x1 mm</t>
    </r>
    <r>
      <rPr>
        <vertAlign val="superscript"/>
        <sz val="12"/>
        <rFont val="Tahoma"/>
        <family val="2"/>
        <charset val="238"/>
      </rPr>
      <t>2</t>
    </r>
  </si>
  <si>
    <t>Ostali sitni i spojni materijal</t>
  </si>
  <si>
    <t>ELEKTROOPREMA I MATERIJAL</t>
  </si>
  <si>
    <t>GROMOBRAN I UZEMLJENJE</t>
  </si>
  <si>
    <t>Dobava i polaganje u temelj objekta trake FeZn 40x4 mm</t>
  </si>
  <si>
    <t>Dobava i polaganje u rov trake Fe/Zn-25x4 mm, komplet sa iskopom i zatrpavanjem</t>
  </si>
  <si>
    <t>Izrada izvoda sa uzemljivača trakom   Fe/Zn – 25x4, prosječne dužine 1,5 m</t>
  </si>
  <si>
    <t>Izrada spoja trake s rasvjetnim stupovima</t>
  </si>
  <si>
    <t>Izrada spoja trake međusobno križnom spojnicom</t>
  </si>
  <si>
    <t>Izrada spoja trake sa metalnim stupovima ograde i ostalim metalnim masama, komplet sa odgovarajućim spojnicama</t>
  </si>
  <si>
    <t>Izrada premoštenja segmenata konstrukcije vodotornja komadom trake 0,5 m</t>
  </si>
  <si>
    <t>Izrada spoja trake sa armaturom i metalnim stupom vodotornja - varenjem</t>
  </si>
  <si>
    <t>Izrada premoštena prirubnica cjevovoda komadom trake ili podmetanjem zupčastih pločica</t>
  </si>
  <si>
    <r>
      <t>10.</t>
    </r>
    <r>
      <rPr>
        <sz val="7"/>
        <rFont val="Times New Roman"/>
        <family val="1"/>
        <charset val="238"/>
      </rPr>
      <t xml:space="preserve"> </t>
    </r>
    <r>
      <rPr>
        <sz val="12"/>
        <rFont val="Tahoma"/>
        <family val="2"/>
        <charset val="238"/>
      </rPr>
      <t> </t>
    </r>
  </si>
  <si>
    <t>Vod za izjednačenje potencijala  metalnih masa, komplet sa spojnim priborom</t>
  </si>
  <si>
    <r>
      <t>11.</t>
    </r>
    <r>
      <rPr>
        <sz val="7"/>
        <rFont val="Times New Roman"/>
        <family val="1"/>
        <charset val="238"/>
      </rPr>
      <t xml:space="preserve"> </t>
    </r>
    <r>
      <rPr>
        <sz val="12"/>
        <rFont val="Tahoma"/>
        <family val="2"/>
        <charset val="238"/>
      </rPr>
      <t> </t>
    </r>
  </si>
  <si>
    <t xml:space="preserve">Mjerenje otpora uzemljenja i izdavanje atesta i revizione knjige </t>
  </si>
  <si>
    <t>6.4.</t>
  </si>
  <si>
    <r>
      <rPr>
        <sz val="12"/>
        <rFont val="Tahoma"/>
        <family val="2"/>
        <charset val="238"/>
      </rPr>
      <t>▪   P/F-Y 10mm</t>
    </r>
    <r>
      <rPr>
        <vertAlign val="superscript"/>
        <sz val="12"/>
        <rFont val="Tahoma"/>
        <family val="2"/>
        <charset val="238"/>
      </rPr>
      <t>2</t>
    </r>
    <r>
      <rPr>
        <sz val="12"/>
        <rFont val="Tahoma"/>
        <family val="2"/>
        <charset val="238"/>
      </rPr>
      <t xml:space="preserve">  </t>
    </r>
  </si>
  <si>
    <r>
      <t>▪    P/F-Y 25mm</t>
    </r>
    <r>
      <rPr>
        <vertAlign val="superscript"/>
        <sz val="12"/>
        <rFont val="Tahoma"/>
        <family val="2"/>
        <charset val="238"/>
      </rPr>
      <t>2</t>
    </r>
    <r>
      <rPr>
        <sz val="12"/>
        <rFont val="Tahoma"/>
        <family val="2"/>
        <charset val="238"/>
      </rPr>
      <t xml:space="preserve">  </t>
    </r>
  </si>
  <si>
    <t>I – Ugradnja u elektro ormar  (RVT)</t>
  </si>
  <si>
    <t>Parametriranje i puštanje u pogon mjerno regulacione oprema od strane specijaliste</t>
  </si>
  <si>
    <t>II – Ugradnja u postrojenje</t>
  </si>
  <si>
    <t>OPREMA ZA MJERENJE</t>
  </si>
  <si>
    <t xml:space="preserve">VANJSKA RASVJETA </t>
  </si>
  <si>
    <t xml:space="preserve">6.6. </t>
  </si>
  <si>
    <t>Sve kompletno</t>
  </si>
  <si>
    <t>Dobava i uvlačenje u cijev, te spajanje na razdjelnici stupova i razdjelnom ormaru kabela:</t>
  </si>
  <si>
    <r>
      <t>m</t>
    </r>
    <r>
      <rPr>
        <vertAlign val="superscript"/>
        <sz val="12"/>
        <rFont val="Tahoma"/>
        <family val="2"/>
        <charset val="238"/>
      </rPr>
      <t>3</t>
    </r>
  </si>
  <si>
    <t>Dobava pijeska i nasipavanje u rov posteljice (10+10cm) za polaganje kabela</t>
  </si>
  <si>
    <t>Dobava i polaganje PVC štitnika i plastične trake za upozorenje</t>
  </si>
  <si>
    <t>Dobava i polaganje cijevi u rov:</t>
  </si>
  <si>
    <t>Usmjeravanje reflektora vanjske rasvjete, te funkcionalno ispitivanje</t>
  </si>
  <si>
    <t>6.6.</t>
  </si>
  <si>
    <t>▪  stup visine 3 m</t>
  </si>
  <si>
    <t>▪  iskop zemlje za temelj</t>
  </si>
  <si>
    <t>▪  betonski temelj dimenzija 0.65x0.65x0.8m (MB15)</t>
  </si>
  <si>
    <t>▪  anker vijci sa šablonom za postavljanje</t>
  </si>
  <si>
    <t>▪  ožičenje PP00-3x2.5mm2</t>
  </si>
  <si>
    <t>▪  zatrpavanje temelja i uređenje površine</t>
  </si>
  <si>
    <r>
      <rPr>
        <sz val="12"/>
        <rFont val="Tahoma"/>
        <family val="2"/>
        <charset val="238"/>
      </rPr>
      <t>▪  PP00-Y 5x4 mm</t>
    </r>
    <r>
      <rPr>
        <vertAlign val="superscript"/>
        <sz val="12"/>
        <rFont val="Tahoma"/>
        <family val="2"/>
        <charset val="238"/>
      </rPr>
      <t>2</t>
    </r>
  </si>
  <si>
    <t>Iskop rova u zemlji III - kateg. dimenzija 0.8x0.4m. Nakon završenih radova na polaganju kabela zatrpavanje rova sa nabijanjem zemlje uz eventualni odvoz viška zemlje, te uređenje površine.</t>
  </si>
  <si>
    <t>▪  PEHD/DN 50, gibljiva</t>
  </si>
  <si>
    <t>Ispitivanje instalacije vanjske rasvjete, izdavanje uvjerenja o rezultatima mjerenja, i puštanje u rad. Izdavanje certifikata o kvaliteti ugrađene opreme</t>
  </si>
  <si>
    <t>OSTALO</t>
  </si>
  <si>
    <t>6.7.</t>
  </si>
  <si>
    <t>Funkcionalno ispitivanje kompletnih instalacija sa puštanjem u pogon</t>
  </si>
  <si>
    <t>Razna mjerenja, otpora izolacije, otpora petlje, i dr. sa izdavanjem ispitnih listova</t>
  </si>
  <si>
    <t>Namještanje raznih uređaja u probnom pogonu (bimetali, termookidači, vrem. releji i dr.)</t>
  </si>
  <si>
    <t>Izrada izvedbenog projekta</t>
  </si>
  <si>
    <t>Izrada radioničkih nacrta te projekta izvedenog stanja</t>
  </si>
  <si>
    <t>UZEMLJENJE I GROMOBRAN</t>
  </si>
  <si>
    <r>
      <t>6.1.</t>
    </r>
    <r>
      <rPr>
        <sz val="7"/>
        <rFont val="Times New Roman"/>
        <family val="1"/>
        <charset val="238"/>
      </rPr>
      <t xml:space="preserve">   </t>
    </r>
    <r>
      <rPr>
        <sz val="12"/>
        <rFont val="Tahoma"/>
        <family val="2"/>
        <charset val="238"/>
      </rPr>
      <t> </t>
    </r>
  </si>
  <si>
    <r>
      <t>6.2.</t>
    </r>
    <r>
      <rPr>
        <sz val="7"/>
        <rFont val="Times New Roman"/>
        <family val="1"/>
        <charset val="238"/>
      </rPr>
      <t xml:space="preserve">   </t>
    </r>
    <r>
      <rPr>
        <sz val="12"/>
        <rFont val="Tahoma"/>
        <family val="2"/>
        <charset val="238"/>
      </rPr>
      <t> </t>
    </r>
  </si>
  <si>
    <r>
      <t>6.3.</t>
    </r>
    <r>
      <rPr>
        <sz val="7"/>
        <rFont val="Times New Roman"/>
        <family val="1"/>
        <charset val="238"/>
      </rPr>
      <t xml:space="preserve">   </t>
    </r>
    <r>
      <rPr>
        <sz val="12"/>
        <rFont val="Tahoma"/>
        <family val="2"/>
        <charset val="238"/>
      </rPr>
      <t> </t>
    </r>
  </si>
  <si>
    <r>
      <t>6.4.</t>
    </r>
    <r>
      <rPr>
        <sz val="7"/>
        <rFont val="Times New Roman"/>
        <family val="1"/>
        <charset val="238"/>
      </rPr>
      <t xml:space="preserve">   </t>
    </r>
    <r>
      <rPr>
        <sz val="12"/>
        <rFont val="Tahoma"/>
        <family val="2"/>
        <charset val="238"/>
      </rPr>
      <t> </t>
    </r>
  </si>
  <si>
    <r>
      <t>6.5.</t>
    </r>
    <r>
      <rPr>
        <sz val="7"/>
        <rFont val="Times New Roman"/>
        <family val="1"/>
        <charset val="238"/>
      </rPr>
      <t xml:space="preserve">   </t>
    </r>
    <r>
      <rPr>
        <sz val="12"/>
        <rFont val="Tahoma"/>
        <family val="2"/>
        <charset val="238"/>
      </rPr>
      <t> </t>
    </r>
  </si>
  <si>
    <r>
      <t>6.6.</t>
    </r>
    <r>
      <rPr>
        <sz val="7"/>
        <rFont val="Times New Roman"/>
        <family val="1"/>
        <charset val="238"/>
      </rPr>
      <t xml:space="preserve">   </t>
    </r>
    <r>
      <rPr>
        <sz val="12"/>
        <rFont val="Tahoma"/>
        <family val="2"/>
        <charset val="238"/>
      </rPr>
      <t> </t>
    </r>
  </si>
  <si>
    <t xml:space="preserve">6.4.   </t>
  </si>
  <si>
    <t>R E K A P I T U L A C I J A  ELEKTROINSTALACIJA I AUTOMATIKE</t>
  </si>
  <si>
    <t>UKUPNO ELEKTROINSTALACIJE I AUTOMATIKA :</t>
  </si>
  <si>
    <t>Kabelska polica s poklopcem (montaža na metalnu konstrukciju)</t>
  </si>
  <si>
    <t>▪   pomoćni relej 24VDC s podnožjem</t>
  </si>
  <si>
    <t>▪   krajnja sklopka 250V/6A za sig.otvorenosti vrata ormara</t>
  </si>
  <si>
    <t>2 analogna ulaza (0-10V)</t>
  </si>
  <si>
    <t>▪  Komunikacijski kabeli s kolektorima</t>
  </si>
  <si>
    <t>UKLJUČIVANJE U NUS</t>
  </si>
  <si>
    <t xml:space="preserve">Izrada aplikacije za vizualizaciju vodoopskrbnog objekata na operatorskom zaslonu NUS-a, te omogućavanje promjene parametara. </t>
  </si>
  <si>
    <t>Izrada upravljačke aplikacije za prihvat i obradu signala sa instalirane mjerne i regulacijske opreme.</t>
  </si>
  <si>
    <t>Izrada aplikacije za komunikaciju unutar VPN mreže s korištenjem sustava statičke IP adrese na GPRS/EDGE infrastrukturi operatera. Stavka uključuje izradu aplikacije za osiguranje statičke IP adrese unutar GPRS/EDGE VPN mreže na infrastrukturi operatera. Korištenje interneta u svrhu DYN-DNS servisa za adresiranje nije prihvatljivo iz sigurnosnih razloga.</t>
  </si>
  <si>
    <t>Izrada uputa za rukovanje i obuka korisnika</t>
  </si>
  <si>
    <t>6.8.</t>
  </si>
  <si>
    <t>Izrada aplikacije za omogućavanje slanja podataka na SCADA-a aplikaciju u "Glavni komandni centar" te omogućavanje prihvata upravljačkih signala sa SCADA aplikacije.</t>
  </si>
  <si>
    <t>UKLJUČIVANJE U NUS (TELEMETRIJA)</t>
  </si>
  <si>
    <r>
      <t>6.8.</t>
    </r>
    <r>
      <rPr>
        <sz val="7"/>
        <rFont val="Times New Roman"/>
        <family val="1"/>
        <charset val="238"/>
      </rPr>
      <t xml:space="preserve">   </t>
    </r>
    <r>
      <rPr>
        <sz val="12"/>
        <rFont val="Tahoma"/>
        <family val="2"/>
        <charset val="238"/>
      </rPr>
      <t> </t>
    </r>
  </si>
  <si>
    <t>Izrada PLC aplikacije za direktnu komunikaciju CS Brezovljani  -VT Sv.I. Žabno korištenjem statičkih IP adresa unutar GPRS/EDGE VPN mreže na infrastrukturi operatera. Aplikacijom je potrebno osigurati slanje informacije o razini vode u vodotornju. Sustav direktne komunikacije mora biti neovisan o radu i dostupnosti SCADA aplikacije.</t>
  </si>
  <si>
    <t>Nabava, dobava i montaža ogrlice sa zasunom, s nosećim remenom, sve
komplet, za ugradnju senzora analizatora klora i spajanje dozatora klora. Ogrlica sa priključkom 1/2" za ugradnju na čelični cjevovod DN200</t>
  </si>
  <si>
    <t xml:space="preserve"> - Karakteristike: P/PID</t>
  </si>
  <si>
    <t xml:space="preserve"> - Strujni izlaz prema PLC ili telemetriji:  1x0/4-20mA, galvanski izolirano</t>
  </si>
  <si>
    <t xml:space="preserve"> - Kontrolni izlazi: 2 PID izlaza za doz. pumpe</t>
  </si>
  <si>
    <t xml:space="preserve"> - El. priključak: 90-253 V, 50/60 Hz</t>
  </si>
  <si>
    <t xml:space="preserve"> - Zidna izvedba: IP 65</t>
  </si>
  <si>
    <t>- Mjerno područje sonde : 0,02 -2,0 ppm</t>
  </si>
  <si>
    <t>- Mjerno područje uređaja: 0,00-0,5/2.0/10.0/20.0 ppm</t>
  </si>
  <si>
    <t>- Odstupanje: 0,5% od mjerene vrijednosti</t>
  </si>
  <si>
    <t>- Mjerni ulaz: SN6, standardni 4-20 mA</t>
  </si>
  <si>
    <t xml:space="preserve"> 2 releja za granične vrijednosti</t>
  </si>
  <si>
    <t xml:space="preserve">Dobava i ugradnja ultrazvučnog dvosmjernog mjerača protoka DN 200, sa senzorima za ugradnju na cijev pri čemu treba voditi računa o poštivanju uvjeta proizvođača za pravilnu montažu mjerača u svrhu osiguranja točnosti mjeranja. </t>
  </si>
  <si>
    <t>'- dužina originalnih kabela 20 m'</t>
  </si>
  <si>
    <t>'- analogni strujni izlaz 4-20 mA za trenutni protok</t>
  </si>
  <si>
    <t>'- RS485 sučelje</t>
  </si>
  <si>
    <t>'- digitalni impulsni izlaz za zbirni protok</t>
  </si>
  <si>
    <t>'- digitalni izlaz za signalizaciju greške mjerača protoka</t>
  </si>
  <si>
    <t>'- mjerno područje 0,01 m/s - 10,0 m/s</t>
  </si>
  <si>
    <t>- mjerni opseg: programabilan</t>
  </si>
  <si>
    <t>'- točnost mjerenja 0,5%</t>
  </si>
  <si>
    <t>'- temperaturno radno područje senzora 0°C do +40°C</t>
  </si>
  <si>
    <t>Dobava i ugradnja mjerača tlaka za mjerni opseg 0 - 10 bara na cjevovod. Stavkom su obuhvaćeni svi potrebni radovi i materijal za kompletnu ugradnju:</t>
  </si>
  <si>
    <t xml:space="preserve">'- Indikator tlaka s keramičkom ćelijom </t>
  </si>
  <si>
    <t>'- napajanje 10-36 V DC</t>
  </si>
  <si>
    <t>'- radna temperatura -25 do +85°C</t>
  </si>
  <si>
    <t xml:space="preserve">'- priključak R ½ '' </t>
  </si>
  <si>
    <t>'- strujni izlaz 4-20 mA</t>
  </si>
  <si>
    <t>'- ukupna greška 0,5%</t>
  </si>
  <si>
    <t>'- mehanička zaštita IP65</t>
  </si>
  <si>
    <t>Dobava i ugradnja analizatora klora sa sondom za mjerenje rezidualnog klora u vodi. Direktno očitanje mjerenih vrijednosti, tastatura za programiranje i postavljenje parametara za upravljanje s dozirnom pumpom. Povezivanje s PLC-om. Zidna izvedba uređaja. U kompletu sa protočnom posudom i samočistećom elektrodom za mjerenje klora u vodi.  Stavka uključuje dopremu i ugradnju opreme, kontrolu rada uređaja, potrebnu dokumentaciju, ateste i obuku djelatnika. Uređaj slijedećih karakteristika:</t>
  </si>
  <si>
    <t xml:space="preserve"> - Optočna pumpa</t>
  </si>
  <si>
    <t xml:space="preserve"> - Nivo prekidači za označavanje minimalnog nivoa</t>
  </si>
  <si>
    <t xml:space="preserve"> - Usisno/dozirna garnitura</t>
  </si>
  <si>
    <t xml:space="preserve"> - kapacitet 2 l/h</t>
  </si>
  <si>
    <t xml:space="preserve"> - napon: 220V, 17W</t>
  </si>
  <si>
    <t>Stavka uključuje dopremu i ugradnju opreme, kontrolu rada uređaja, potrebnu dokumentaciju postrojenja, ateste i obuku djelatnika</t>
  </si>
  <si>
    <t>- Posuda volumena 100L sa zaštitnom kadicom</t>
  </si>
  <si>
    <t xml:space="preserve">6.5. </t>
  </si>
  <si>
    <t xml:space="preserve">OPREMA ZA MJERENJE </t>
  </si>
  <si>
    <t>PDV:</t>
  </si>
  <si>
    <t>SVEUKUPNO:</t>
  </si>
  <si>
    <t xml:space="preserve">Fluorescentna svjetiljka tip 921 Hydro FL1x36W,CEL-F/EVG, IP65 + cijev L36W/840 kao (TELEKTRA) ili jednakovrijedna.   </t>
  </si>
  <si>
    <t xml:space="preserve">Dobava i montaža na vrh vodotornja solarne signalne svjetiljke crvene boje, komplet s adapterom za montažu, kao model 501 «Caramanah» (Kanada), dobavljač ADUT Split  ili jednakovrijedan. </t>
  </si>
  <si>
    <t>Fluorescentna svjetiljka tip 921 Hydro FL1x36W,CNRF-E/VG,IP65 s panik modulom 1h;+cijev L36W/840 kao (TELEKTRA)  ili jednakovrijedna.</t>
  </si>
  <si>
    <t>Kriteriji za ocjenu jednakovrijednosti:
- Nadgradna svjetiljka s direktnom svjetlosnom distribucijom 
- Kućište izrađeno od polikarbonata, UV stabilizirano i otporno na udarce
- Difuzor od polikarbonata, UV stabilizirani, reflektor od čelika
- Izvor svjetlosti FL 1x36W
- Minimalni izlazni svjetlosni tok 3350lm
- Temperatura boje 4000K
- Mehanička zaštita minimalno IP65
- Elektronička prigušnica
- ENEC certifikat</t>
  </si>
  <si>
    <t>Kriteriji za ocjenu jednakovrijednosti:
- Metalhalogeni reflektor snage 150W
- Boja svjetla T=4000K
- Kompenzirano                                                                                           - Mehanička zaštita IP66
- Simetrična karakteristika raspodjele svjetla</t>
  </si>
  <si>
    <t>NN PRIKLUČAK</t>
  </si>
  <si>
    <t>m³</t>
  </si>
  <si>
    <t>Dobava i polaganje u rov</t>
  </si>
  <si>
    <t>• gibljive cijevi PEHD/DN 75</t>
  </si>
  <si>
    <t>• plastična traka s oznakom "Energetski kabel"</t>
  </si>
  <si>
    <t>Spajanje kabela u ormaru SPMO i RCS</t>
  </si>
  <si>
    <t>Ostali sitni i montažni materijal</t>
  </si>
  <si>
    <t xml:space="preserve">NN – PRIKLJUČAK </t>
  </si>
  <si>
    <t>Ovim projektom predviđen je napojni vod od SPMO do razvodnog ormara RVT.  NN - priključak elektrinog samostojećeg priključno-mjernog ormara SPMO na elektro mrežu izvodi "Elektra" na osnovu Ugovora o priključenju. Izvoditelj radova izvodi radove na kabelskom priključku od SPMO do razdjelnog ormara RVT</t>
  </si>
  <si>
    <t xml:space="preserve">Iskop rova u zemlji "C" kategorije dim. 40x80cm (dužine 25m), komplet sa zatrpavanjem nakon radova na polaganju kabela. </t>
  </si>
  <si>
    <t>Zasipavanje pijeskom dna rova za polaganje kabela dim. 0,2x0,4x25m,</t>
  </si>
  <si>
    <t xml:space="preserve">• Pocinčame trake FeZn 40x4mm </t>
  </si>
  <si>
    <t>Geodetsko snimanje trase kabela i unošenje podataka u katastarsku podlogu</t>
  </si>
  <si>
    <t>Dobava materijala i izrada armirano-betonskog temelja za postavljanje razdjelnog ormara RVT. U temelj ugraditi potreban broj gibljivih cijevi za uvod svih kabela dovoda i napajanja instalacije tornja i vanjske rasvjete.</t>
  </si>
  <si>
    <t>▪   kompletan uređaj za besprekidno napajanje DC-UPS 24V za montažu na DIN šinu, koji se sastoji od:</t>
  </si>
  <si>
    <t>̶̶   1kom. Napojni modul 230/24V, 10A</t>
  </si>
  <si>
    <t>̶̶   1kom. BATTERY modul 24V/7Ah</t>
  </si>
  <si>
    <t>̶̶   1kom.  DC UPS modul 24V/15A sa izlaznim signalima rad/greška</t>
  </si>
  <si>
    <t xml:space="preserve"> 2 analogna izlaza 0-20 mA</t>
  </si>
  <si>
    <t>̶̶ napajanje istosmjernim naponom 24VDC</t>
  </si>
  <si>
    <t xml:space="preserve">     1 dodatni modula sa 4 analognih ulaza (4-20 mA)</t>
  </si>
  <si>
    <t xml:space="preserve">▪  Ethernet preklopnik, 24VDC 4xRJ45 </t>
  </si>
  <si>
    <t>memorijska kartica 24MB</t>
  </si>
  <si>
    <t xml:space="preserve">▪  Dobava i ugradnja GSM/GPRS/EDGE usmjernika prijenosa podataka 236.8 kb/s s ethernet priključkom za komunikaciju s PLC-om i mogućnošću statičkog adresiranja unutar VPN GPRS/EDGE mreže, komplet s antenom i priključnim kabelom </t>
  </si>
  <si>
    <t>Hidrostatska nivo sonda mjerno područje  (0 – 10 m) sa    15 m kabela</t>
  </si>
  <si>
    <t xml:space="preserve">          ▪  4-polni odvodnik prenapona 25kA, kl.T1+T2 (B/C), 4-polni (3f+N)</t>
  </si>
  <si>
    <t>▪  Multifunkcionalni operatorski panel za prikaz, unos i promjenu parametara vodoopskrbnog objekta, 5,7" kolor, s ethernet priključkom</t>
  </si>
  <si>
    <t>Kriteriji za ocjenu jednakovrijednosti:
- Nadgradna svjetiljka s direktnom svjetlosnom distribucijom 
- Kućište izrađeno od polikarbonata, UV stabilizirano i otporno na udarce
- Difuzor od polikarbonata, UV stabilizirani, reflektor od čelika
- Izvor svjetlosti FL 1x36W
- Minimalni izlazni svjetlosni tok 3350lm
- Temperatura boje 4000K
- Mehanička zaštita minimalno IP65
- Elektronička prigušnica
- ENEC certifikat                                                                                          - Ugrađen modul za sigurnosnu rasvjetu autonomije 1sat</t>
  </si>
  <si>
    <t>Uređaj za galvansko odvajanje mjernog strujnog kruga DC/DC 0-20mA/0-20mA, sa aktivnim napajanjem 24VDC</t>
  </si>
  <si>
    <t>Odvodnik prenapona dvopolni 24VDC/klase (D) za zaštitu strujnih mjernih krugova (4-20mA)</t>
  </si>
  <si>
    <t xml:space="preserve">Dobava i ugradnja PIR detektora za detekciju ulaska u vodoopskrbni objekt, nazivni napon 9,5-16 VDC, 1 NC kontakt, pokrivanje 12m x 12m,  </t>
  </si>
  <si>
    <t>Dobava i ugradnja krajnje sklopke s polugom i plastičnim kotačićem za detekciju otvorenosti vrata ormara i ulaza u toranj, 1 preklopni kontak</t>
  </si>
  <si>
    <t xml:space="preserve">▪  razdjelnica rasvjetnog stupa </t>
  </si>
  <si>
    <t xml:space="preserve">Dobava i postavljanje pocinčanog čeličnog stupa vanjske rasvjete.               Ovom stavkom treba obuhvatiti : </t>
  </si>
  <si>
    <t xml:space="preserve">       ▪   Aparatni osigurač 20x5/1-4A (20x5), kompletno s nosačem osigurača</t>
  </si>
  <si>
    <t>Metal halogeni reflektor snage 150W/4000K, tip 1802 Rodio JM-TS150W CNRL "DISANO", komplet sa žaruljom  ili jednakovrijedan.</t>
  </si>
  <si>
    <t xml:space="preserve">Dobava, postavljanje i spajanje na rasvjetni stup visine 3m, uskosnopnog metal-halogenog reflektora, tip 3130 Tex JM-T 250W CNRL, komplet sa žaruljom i konzolom kao tip 332 "DISANO" ili jednakovrijedan. </t>
  </si>
  <si>
    <t>Dobava i montaža na zid LED reflektora, IP65, IK08, aluminjsko kućište, 50W/400 K  sa prigrađenim IC senzorom</t>
  </si>
  <si>
    <r>
      <t>• kabela NYY-J 5X10 mm</t>
    </r>
    <r>
      <rPr>
        <vertAlign val="superscript"/>
        <sz val="12"/>
        <rFont val="Tahoma"/>
        <family val="2"/>
        <charset val="238"/>
      </rPr>
      <t>2</t>
    </r>
  </si>
  <si>
    <r>
      <t xml:space="preserve">Dobava, postavljenje i spajanje poliesterskog samostojećeg mjerno-upravljačkog ormara s oznakom </t>
    </r>
    <r>
      <rPr>
        <b/>
        <sz val="12"/>
        <rFont val="Tahoma"/>
        <family val="2"/>
        <charset val="238"/>
      </rPr>
      <t xml:space="preserve">RVT. </t>
    </r>
    <r>
      <rPr>
        <sz val="12"/>
        <rFont val="Tahoma"/>
        <family val="2"/>
        <charset val="238"/>
      </rPr>
      <t xml:space="preserve"> Razdjelni ormar je predviđen za vanjsko postavljanje na original pripadajući poliesterski temelj. Razdjelni ormar RVT sastoji se od dva polja (2 ormara). Polje 1.-dimenzija  1250x500X420mm (VxŠxD) s bravicom izveden u zaštiti IP55, </t>
    </r>
    <r>
      <rPr>
        <b/>
        <sz val="12"/>
        <rFont val="Tahoma"/>
        <family val="2"/>
        <charset val="238"/>
      </rPr>
      <t>sa dodatnim unutarnjim vratima</t>
    </r>
    <r>
      <rPr>
        <sz val="12"/>
        <rFont val="Tahoma"/>
        <family val="2"/>
        <charset val="238"/>
      </rPr>
      <t xml:space="preserve"> za  ugradnju PLC uređaja i signalno-mjerne i upravljačke opreme. Polje 2.-dimenzija  1250x500X420mm (VxŠxD) s bravicom izveden u zaštiti IP55 sa montažnom pločom za ugradnju elektro opreme priključka i razvoda elektro instalacije vodotornja.  Ukupne dimenzije ormara (oba polja) su 1250x1000x420mm (V x Š x D). Ormar je kompletno opremljen sa metalnim montažnim pločama ( u polju 1 i unutarnjim vratima za montažu signalno-upravljačke opreme), nadstrešnicama  (krović na ormaru) i odgovarajućim montažnim poliesterskim podnožjem (temeljem) za ugradnju u zemlju (h=900mm) za svako polje posebno. </t>
    </r>
  </si>
  <si>
    <t>▪   odvodnik prenapona dvopolni 230 VAC/2,5kA-T3 (D) sa kontaktom za daljinsku signalizaciju, za zaštitu elektroničke opreme</t>
  </si>
  <si>
    <t xml:space="preserve">     2 porta TCP/IP (Profinet)</t>
  </si>
  <si>
    <t>▪   programibilni logički kontroler (PLC) kompatibilan sa postojećom opremom NUS-a vodovoda Križevci, koji sastoji od sljedećih komponenti:</t>
  </si>
  <si>
    <t xml:space="preserve">Kriteriji za ocjenu jednakovrijednosti:
- svjetiljka vršnjača komplet s adapterom za montažu
- Kućište izrađeno od plastike
- Autonomija 300h, trajni spoj
- Solarni panel u sklopu svjetiljke
- Baterija 2V ( 2,5Ah/10h pražnjenje)
- Mehanička zaštita minimalno IP67
</t>
  </si>
  <si>
    <t xml:space="preserve">Kriteriji za ocjenu jednakovrijednosti:
- Nazidna svjetiljka za sigurnosnu rasvjetu
- Kućište izrađeno od plastike
- Polikarbonatni opalni difuzor, polikarbonatni reflektor
- Autonomija 3h, trajni spoj
- Maksimalna ukupna snaga sustava 14W
- Izvor svjetlosti FLC 1x8W 
- Minimalni izlazni svjetlosni tok 450lm
- Temperatura boje 4000K
- Mehanička zaštita minimalno IP65IK08
- ENEC certificirana svjetiljka
</t>
  </si>
  <si>
    <t xml:space="preserve">Panik svjetiljka 1x8 W , autonomije 3 sata  kao -619 Safety S.A.+piktogram DOLJE Disano ili jednakovrijedna.  </t>
  </si>
  <si>
    <t>Kriteriji za ocjenu jednakovrijednosti:
- Metalhalogeni reflektor snage 250W za montažu pripadajućim konzolama na      rasvjetni stup 
- Kućište aluminijsko                                                                                       - Temperatura boje T=4000K                                                                          - Minimalni izlazni svjetlosni tok 20.000lm
- Pripadajući startni uređaj                                                                              - Mehanička zaštita IP66IK08
- Uskosnopna raspodjela svjetla</t>
  </si>
  <si>
    <t xml:space="preserve"> - napajanje 100-230 V,  50/60 Hz</t>
  </si>
  <si>
    <t xml:space="preserve"> - mogućnost impulsnog upravljanja</t>
  </si>
  <si>
    <t xml:space="preserve"> - s usisnim i dozirnim ventilom 6x4</t>
  </si>
  <si>
    <t xml:space="preserve"> - s 2 m PVC usisnog i 5 m PE dozirnog crijeva 6x4</t>
  </si>
  <si>
    <t xml:space="preserve"> - tlak 16,0 bar </t>
  </si>
  <si>
    <t xml:space="preserve"> - mogućnost dijeljenja/umnažanja ext. signala</t>
  </si>
  <si>
    <t>Dozator klora komplet sa samoodzračnom dozirnom crpkom, proizvod kao Bt4b1601 NPB9, s indikatorom greške ili jednakovrijedan _____________________________.</t>
  </si>
  <si>
    <t>Kriterij za ocjenu jednakovrijednosti: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</si>
</sst>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\ _k_n_-;\-* #,##0.00\ _k_n_-;_-* &quot;-&quot;??\ _k_n_-;_-@_-"/>
    <numFmt numFmtId="164" formatCode="\ \ \ \ @"/>
    <numFmt numFmtId="165" formatCode="&quot;$&quot;#,##0_);\(&quot;$&quot;#,##0\)"/>
    <numFmt numFmtId="166" formatCode="#,##0;\-#,##0;&quot;-&quot;"/>
    <numFmt numFmtId="167" formatCode="\ \ @"/>
    <numFmt numFmtId="168" formatCode="#,##0.00;\-#,##0.00;&quot;-&quot;"/>
    <numFmt numFmtId="169" formatCode="#,##0%;\-#,##0%;&quot;- &quot;"/>
    <numFmt numFmtId="170" formatCode="#,##0.0%;\-#,##0.0%;&quot;- &quot;"/>
    <numFmt numFmtId="171" formatCode="#,##0.00%;\-#,##0.00%;&quot;- &quot;"/>
    <numFmt numFmtId="172" formatCode="#,##0.0;\-#,##0.0;&quot;-&quot;"/>
    <numFmt numFmtId="173" formatCode="[Blue]#,##0;[Blue]\(#,##0\)"/>
    <numFmt numFmtId="174" formatCode="#,##0;\(#,##0\)"/>
    <numFmt numFmtId="175" formatCode="[Red]0%;[Red]\(0%\)"/>
    <numFmt numFmtId="176" formatCode="0%;\(0%\)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#,##0.00_ ;\-#,##0.00\ "/>
    <numFmt numFmtId="182" formatCode="#,##0.00;\-#,##0.00;&quot;&quot;"/>
    <numFmt numFmtId="183" formatCode="_-* #,##0.00_-;\-* #,##0.00_-;_-* \-??_-;_-@_-"/>
  </numFmts>
  <fonts count="3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Helv"/>
    </font>
    <font>
      <b/>
      <sz val="10"/>
      <name val="MS Sans Serif"/>
      <family val="2"/>
      <charset val="238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0"/>
      <name val="MS Sans Serif"/>
      <family val="2"/>
      <charset val="238"/>
    </font>
    <font>
      <sz val="11"/>
      <name val="Times New Roman"/>
      <family val="1"/>
      <charset val="238"/>
    </font>
    <font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14"/>
      <name val="Arial"/>
      <family val="2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</font>
    <font>
      <sz val="8"/>
      <name val="Arial"/>
      <family val="2"/>
      <charset val="238"/>
    </font>
    <font>
      <i/>
      <sz val="12"/>
      <name val="Tahoma"/>
      <family val="2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sz val="7"/>
      <name val="Times New Roman"/>
      <family val="1"/>
      <charset val="238"/>
    </font>
    <font>
      <vertAlign val="superscript"/>
      <sz val="12"/>
      <name val="Tahoma"/>
      <family val="2"/>
      <charset val="238"/>
    </font>
    <font>
      <sz val="12"/>
      <name val="Symbol"/>
      <family val="1"/>
      <charset val="2"/>
    </font>
    <font>
      <sz val="15.6"/>
      <name val="Symbol"/>
      <family val="1"/>
      <charset val="2"/>
    </font>
    <font>
      <sz val="10"/>
      <name val="Tahoma"/>
      <family val="2"/>
      <charset val="238"/>
    </font>
    <font>
      <sz val="12"/>
      <color rgb="FFFF0000"/>
      <name val="Tahoma"/>
      <family val="2"/>
      <charset val="238"/>
    </font>
    <font>
      <i/>
      <sz val="12"/>
      <color rgb="FFFF0000"/>
      <name val="Tahoma"/>
      <family val="2"/>
      <charset val="238"/>
    </font>
    <font>
      <i/>
      <sz val="12"/>
      <name val="Calibri"/>
      <family val="2"/>
      <scheme val="minor"/>
    </font>
    <font>
      <sz val="12"/>
      <color indexed="8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sz val="11"/>
      <name val="Arial CE"/>
      <charset val="238"/>
    </font>
    <font>
      <sz val="12"/>
      <name val="Tahoma"/>
      <family val="2"/>
    </font>
    <font>
      <sz val="12"/>
      <color rgb="FF0070C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double">
        <color theme="1"/>
      </top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theme="1"/>
      </top>
      <bottom style="thin">
        <color theme="1"/>
      </bottom>
      <diagonal/>
    </border>
    <border>
      <left/>
      <right style="thin">
        <color indexed="64"/>
      </right>
      <top style="double">
        <color theme="1"/>
      </top>
      <bottom style="thin">
        <color theme="1"/>
      </bottom>
      <diagonal/>
    </border>
    <border>
      <left style="thin">
        <color indexed="64"/>
      </left>
      <right/>
      <top style="double">
        <color theme="1"/>
      </top>
      <bottom style="thin">
        <color indexed="64"/>
      </bottom>
      <diagonal/>
    </border>
    <border>
      <left/>
      <right style="thin">
        <color indexed="64"/>
      </right>
      <top style="double">
        <color theme="1"/>
      </top>
      <bottom style="thin">
        <color indexed="64"/>
      </bottom>
      <diagonal/>
    </border>
  </borders>
  <cellStyleXfs count="54">
    <xf numFmtId="0" fontId="0" fillId="0" borderId="0"/>
    <xf numFmtId="165" fontId="4" fillId="0" borderId="1" applyAlignment="0" applyProtection="0"/>
    <xf numFmtId="166" fontId="5" fillId="0" borderId="0" applyFill="0" applyBorder="0" applyAlignment="0"/>
    <xf numFmtId="168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171" fontId="5" fillId="0" borderId="0" applyFill="0" applyBorder="0" applyAlignment="0"/>
    <xf numFmtId="166" fontId="5" fillId="0" borderId="0" applyFill="0" applyBorder="0" applyAlignment="0"/>
    <xf numFmtId="172" fontId="5" fillId="0" borderId="0" applyFill="0" applyBorder="0" applyAlignment="0"/>
    <xf numFmtId="168" fontId="5" fillId="0" borderId="0" applyFill="0" applyBorder="0" applyAlignment="0"/>
    <xf numFmtId="166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8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14" fontId="5" fillId="0" borderId="0" applyFill="0" applyBorder="0" applyAlignment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6" fontId="9" fillId="0" borderId="0" applyFill="0" applyBorder="0" applyAlignment="0"/>
    <xf numFmtId="168" fontId="9" fillId="0" borderId="0" applyFill="0" applyBorder="0" applyAlignment="0"/>
    <xf numFmtId="166" fontId="9" fillId="0" borderId="0" applyFill="0" applyBorder="0" applyAlignment="0"/>
    <xf numFmtId="172" fontId="9" fillId="0" borderId="0" applyFill="0" applyBorder="0" applyAlignment="0"/>
    <xf numFmtId="168" fontId="9" fillId="0" borderId="0" applyFill="0" applyBorder="0" applyAlignment="0"/>
    <xf numFmtId="38" fontId="10" fillId="2" borderId="0" applyNumberFormat="0" applyBorder="0" applyAlignment="0" applyProtection="0"/>
    <xf numFmtId="0" fontId="11" fillId="0" borderId="2" applyNumberFormat="0" applyAlignment="0" applyProtection="0">
      <alignment horizontal="left" vertical="center"/>
    </xf>
    <xf numFmtId="0" fontId="11" fillId="0" borderId="3">
      <alignment horizontal="left"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0" fontId="10" fillId="3" borderId="4" applyNumberFormat="0" applyBorder="0" applyAlignment="0" applyProtection="0"/>
    <xf numFmtId="166" fontId="12" fillId="0" borderId="0" applyFill="0" applyBorder="0" applyAlignment="0"/>
    <xf numFmtId="168" fontId="12" fillId="0" borderId="0" applyFill="0" applyBorder="0" applyAlignment="0"/>
    <xf numFmtId="166" fontId="12" fillId="0" borderId="0" applyFill="0" applyBorder="0" applyAlignment="0"/>
    <xf numFmtId="172" fontId="12" fillId="0" borderId="0" applyFill="0" applyBorder="0" applyAlignment="0"/>
    <xf numFmtId="168" fontId="12" fillId="0" borderId="0" applyFill="0" applyBorder="0" applyAlignment="0"/>
    <xf numFmtId="177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5" fontId="13" fillId="0" borderId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0" fontId="14" fillId="0" borderId="0" applyFont="0" applyFill="0" applyBorder="0" applyAlignment="0" applyProtection="0"/>
    <xf numFmtId="166" fontId="15" fillId="0" borderId="0" applyFill="0" applyBorder="0" applyAlignment="0"/>
    <xf numFmtId="168" fontId="15" fillId="0" borderId="0" applyFill="0" applyBorder="0" applyAlignment="0"/>
    <xf numFmtId="166" fontId="15" fillId="0" borderId="0" applyFill="0" applyBorder="0" applyAlignment="0"/>
    <xf numFmtId="172" fontId="15" fillId="0" borderId="0" applyFill="0" applyBorder="0" applyAlignment="0"/>
    <xf numFmtId="168" fontId="15" fillId="0" borderId="0" applyFill="0" applyBorder="0" applyAlignment="0"/>
    <xf numFmtId="0" fontId="3" fillId="0" borderId="0"/>
    <xf numFmtId="49" fontId="5" fillId="0" borderId="0" applyFill="0" applyBorder="0" applyAlignment="0"/>
    <xf numFmtId="167" fontId="5" fillId="0" borderId="0" applyFill="0" applyBorder="0" applyAlignment="0"/>
    <xf numFmtId="164" fontId="5" fillId="0" borderId="0" applyFill="0" applyBorder="0" applyAlignment="0"/>
    <xf numFmtId="0" fontId="7" fillId="0" borderId="0" applyNumberFormat="0" applyFill="0" applyBorder="0" applyAlignment="0" applyProtection="0"/>
    <xf numFmtId="179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183" fontId="31" fillId="0" borderId="0" applyFill="0" applyAlignment="0" applyProtection="0"/>
  </cellStyleXfs>
  <cellXfs count="186">
    <xf numFmtId="0" fontId="0" fillId="0" borderId="0" xfId="0"/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14" fontId="18" fillId="0" borderId="0" xfId="0" applyNumberFormat="1" applyFont="1" applyBorder="1" applyAlignment="1">
      <alignment horizontal="left" vertical="top"/>
    </xf>
    <xf numFmtId="0" fontId="19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/>
    </xf>
    <xf numFmtId="14" fontId="19" fillId="0" borderId="0" xfId="0" applyNumberFormat="1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4" xfId="0" applyFont="1" applyBorder="1" applyAlignment="1">
      <alignment vertical="top" wrapText="1"/>
    </xf>
    <xf numFmtId="0" fontId="17" fillId="0" borderId="4" xfId="0" applyFont="1" applyBorder="1" applyAlignment="1">
      <alignment horizontal="left" vertical="top"/>
    </xf>
    <xf numFmtId="0" fontId="17" fillId="0" borderId="4" xfId="0" applyFont="1" applyBorder="1" applyAlignment="1">
      <alignment horizontal="center" vertical="top"/>
    </xf>
    <xf numFmtId="2" fontId="17" fillId="0" borderId="4" xfId="0" applyNumberFormat="1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 wrapText="1"/>
    </xf>
    <xf numFmtId="2" fontId="18" fillId="0" borderId="0" xfId="0" applyNumberFormat="1" applyFont="1" applyBorder="1" applyAlignment="1">
      <alignment horizontal="center" vertical="top"/>
    </xf>
    <xf numFmtId="0" fontId="17" fillId="0" borderId="0" xfId="0" applyFont="1" applyAlignment="1">
      <alignment vertical="top" wrapText="1"/>
    </xf>
    <xf numFmtId="2" fontId="18" fillId="0" borderId="0" xfId="0" applyNumberFormat="1" applyFont="1" applyAlignment="1">
      <alignment horizontal="center"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19" fillId="0" borderId="0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19" fillId="0" borderId="0" xfId="0" applyFont="1" applyBorder="1" applyAlignment="1">
      <alignment vertical="top" wrapText="1"/>
    </xf>
    <xf numFmtId="0" fontId="18" fillId="0" borderId="0" xfId="0" applyFont="1" applyBorder="1" applyAlignment="1">
      <alignment vertical="top" wrapText="1"/>
    </xf>
    <xf numFmtId="0" fontId="17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vertical="top" wrapText="1"/>
    </xf>
    <xf numFmtId="0" fontId="17" fillId="0" borderId="0" xfId="0" applyFont="1" applyBorder="1" applyAlignment="1">
      <alignment vertical="top" wrapText="1"/>
    </xf>
    <xf numFmtId="0" fontId="17" fillId="0" borderId="0" xfId="0" applyFont="1" applyBorder="1" applyAlignment="1">
      <alignment horizontal="justify" vertical="top" wrapText="1"/>
    </xf>
    <xf numFmtId="43" fontId="18" fillId="0" borderId="0" xfId="51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4" fontId="17" fillId="0" borderId="0" xfId="0" applyNumberFormat="1" applyFont="1" applyBorder="1" applyAlignment="1">
      <alignment horizontal="center" vertical="top" wrapText="1"/>
    </xf>
    <xf numFmtId="0" fontId="17" fillId="0" borderId="0" xfId="0" applyFont="1" applyBorder="1" applyAlignment="1">
      <alignment vertical="top"/>
    </xf>
    <xf numFmtId="0" fontId="0" fillId="0" borderId="0" xfId="0" applyBorder="1" applyAlignment="1">
      <alignment horizontal="center" vertical="top" wrapText="1"/>
    </xf>
    <xf numFmtId="0" fontId="19" fillId="0" borderId="0" xfId="0" applyFont="1" applyBorder="1" applyAlignment="1">
      <alignment vertical="center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center" vertical="top"/>
    </xf>
    <xf numFmtId="0" fontId="18" fillId="0" borderId="4" xfId="0" applyFont="1" applyBorder="1" applyAlignment="1">
      <alignment horizontal="left" vertical="top" wrapText="1" indent="3"/>
    </xf>
    <xf numFmtId="0" fontId="19" fillId="0" borderId="0" xfId="0" applyFont="1" applyBorder="1" applyAlignment="1">
      <alignment horizontal="justify" vertical="top"/>
    </xf>
    <xf numFmtId="0" fontId="22" fillId="0" borderId="4" xfId="0" applyFont="1" applyBorder="1" applyAlignment="1">
      <alignment horizontal="left" vertical="top" wrapText="1" indent="3"/>
    </xf>
    <xf numFmtId="43" fontId="18" fillId="0" borderId="4" xfId="51" applyFont="1" applyBorder="1" applyAlignment="1">
      <alignment horizontal="center" vertical="top" wrapText="1"/>
    </xf>
    <xf numFmtId="0" fontId="17" fillId="0" borderId="4" xfId="0" applyFont="1" applyBorder="1" applyAlignment="1">
      <alignment vertical="top"/>
    </xf>
    <xf numFmtId="0" fontId="18" fillId="0" borderId="6" xfId="0" applyFont="1" applyBorder="1" applyAlignment="1">
      <alignment vertical="top" wrapText="1"/>
    </xf>
    <xf numFmtId="43" fontId="18" fillId="0" borderId="6" xfId="51" applyFont="1" applyBorder="1" applyAlignment="1">
      <alignment horizontal="center" vertical="top" wrapText="1"/>
    </xf>
    <xf numFmtId="0" fontId="18" fillId="0" borderId="5" xfId="0" applyFont="1" applyBorder="1" applyAlignment="1">
      <alignment vertical="top" wrapText="1"/>
    </xf>
    <xf numFmtId="43" fontId="18" fillId="0" borderId="5" xfId="51" applyFont="1" applyBorder="1" applyAlignment="1">
      <alignment horizontal="center" vertical="top" wrapText="1"/>
    </xf>
    <xf numFmtId="0" fontId="17" fillId="0" borderId="6" xfId="0" applyFont="1" applyBorder="1" applyAlignment="1">
      <alignment vertical="top" wrapText="1"/>
    </xf>
    <xf numFmtId="43" fontId="18" fillId="0" borderId="0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8" fillId="0" borderId="4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0" fontId="17" fillId="0" borderId="0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3" xfId="0" applyFont="1" applyBorder="1" applyAlignment="1">
      <alignment horizontal="center" wrapText="1"/>
    </xf>
    <xf numFmtId="0" fontId="18" fillId="0" borderId="3" xfId="0" applyFont="1" applyBorder="1" applyAlignment="1">
      <alignment horizontal="right" wrapText="1"/>
    </xf>
    <xf numFmtId="0" fontId="18" fillId="0" borderId="9" xfId="0" applyFont="1" applyBorder="1" applyAlignment="1">
      <alignment vertical="top" wrapText="1"/>
    </xf>
    <xf numFmtId="0" fontId="18" fillId="0" borderId="7" xfId="0" applyFont="1" applyBorder="1" applyAlignment="1">
      <alignment vertical="top" wrapText="1"/>
    </xf>
    <xf numFmtId="0" fontId="17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 wrapText="1"/>
    </xf>
    <xf numFmtId="43" fontId="18" fillId="0" borderId="7" xfId="51" applyFont="1" applyBorder="1" applyAlignment="1">
      <alignment horizontal="center" vertical="top" wrapText="1"/>
    </xf>
    <xf numFmtId="0" fontId="18" fillId="0" borderId="4" xfId="0" applyFont="1" applyFill="1" applyBorder="1" applyAlignment="1">
      <alignment horizontal="left" vertical="top" wrapText="1" indent="3"/>
    </xf>
    <xf numFmtId="0" fontId="19" fillId="0" borderId="4" xfId="0" applyFont="1" applyFill="1" applyBorder="1" applyAlignment="1">
      <alignment vertical="top"/>
    </xf>
    <xf numFmtId="0" fontId="18" fillId="0" borderId="4" xfId="0" quotePrefix="1" applyFont="1" applyFill="1" applyBorder="1" applyAlignment="1">
      <alignment horizontal="left" vertical="top" wrapText="1" indent="3"/>
    </xf>
    <xf numFmtId="0" fontId="18" fillId="0" borderId="7" xfId="0" applyFont="1" applyBorder="1" applyAlignment="1">
      <alignment horizontal="left" vertical="top"/>
    </xf>
    <xf numFmtId="0" fontId="18" fillId="0" borderId="7" xfId="0" applyFont="1" applyFill="1" applyBorder="1" applyAlignment="1">
      <alignment horizontal="left" vertical="top" wrapText="1" indent="3"/>
    </xf>
    <xf numFmtId="181" fontId="18" fillId="0" borderId="7" xfId="0" applyNumberFormat="1" applyFont="1" applyBorder="1" applyAlignment="1">
      <alignment horizontal="center" wrapText="1"/>
    </xf>
    <xf numFmtId="43" fontId="18" fillId="0" borderId="4" xfId="51" applyFont="1" applyBorder="1" applyAlignment="1">
      <alignment horizontal="center" wrapText="1"/>
    </xf>
    <xf numFmtId="181" fontId="18" fillId="0" borderId="4" xfId="0" applyNumberFormat="1" applyFont="1" applyBorder="1" applyAlignment="1">
      <alignment horizontal="center" wrapText="1"/>
    </xf>
    <xf numFmtId="43" fontId="18" fillId="0" borderId="5" xfId="51" applyFont="1" applyBorder="1" applyAlignment="1">
      <alignment horizontal="center" wrapText="1"/>
    </xf>
    <xf numFmtId="43" fontId="18" fillId="0" borderId="6" xfId="51" applyFont="1" applyBorder="1" applyAlignment="1">
      <alignment horizontal="center" wrapText="1"/>
    </xf>
    <xf numFmtId="4" fontId="18" fillId="0" borderId="4" xfId="0" applyNumberFormat="1" applyFont="1" applyBorder="1" applyAlignment="1">
      <alignment horizontal="center" wrapText="1"/>
    </xf>
    <xf numFmtId="2" fontId="18" fillId="0" borderId="4" xfId="0" applyNumberFormat="1" applyFont="1" applyBorder="1" applyAlignment="1">
      <alignment horizontal="center"/>
    </xf>
    <xf numFmtId="2" fontId="18" fillId="0" borderId="7" xfId="0" applyNumberFormat="1" applyFont="1" applyBorder="1" applyAlignment="1">
      <alignment horizontal="center"/>
    </xf>
    <xf numFmtId="4" fontId="18" fillId="0" borderId="5" xfId="0" applyNumberFormat="1" applyFont="1" applyBorder="1" applyAlignment="1">
      <alignment horizontal="center" wrapText="1"/>
    </xf>
    <xf numFmtId="4" fontId="18" fillId="0" borderId="0" xfId="0" applyNumberFormat="1" applyFont="1" applyBorder="1" applyAlignment="1">
      <alignment horizontal="center" wrapText="1"/>
    </xf>
    <xf numFmtId="4" fontId="18" fillId="0" borderId="3" xfId="0" applyNumberFormat="1" applyFont="1" applyBorder="1" applyAlignment="1">
      <alignment horizontal="center" wrapText="1"/>
    </xf>
    <xf numFmtId="181" fontId="18" fillId="0" borderId="3" xfId="0" applyNumberFormat="1" applyFont="1" applyBorder="1" applyAlignment="1">
      <alignment horizontal="center" wrapText="1"/>
    </xf>
    <xf numFmtId="0" fontId="17" fillId="0" borderId="4" xfId="0" applyFont="1" applyFill="1" applyBorder="1" applyAlignment="1">
      <alignment horizontal="center"/>
    </xf>
    <xf numFmtId="2" fontId="18" fillId="0" borderId="4" xfId="0" applyNumberFormat="1" applyFont="1" applyFill="1" applyBorder="1" applyAlignment="1">
      <alignment horizontal="center"/>
    </xf>
    <xf numFmtId="2" fontId="17" fillId="0" borderId="4" xfId="0" applyNumberFormat="1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 wrapText="1"/>
    </xf>
    <xf numFmtId="43" fontId="18" fillId="0" borderId="8" xfId="51" applyFont="1" applyBorder="1" applyAlignment="1">
      <alignment horizontal="center" wrapText="1"/>
    </xf>
    <xf numFmtId="43" fontId="17" fillId="0" borderId="6" xfId="51" applyFont="1" applyBorder="1" applyAlignment="1">
      <alignment horizontal="center" wrapText="1"/>
    </xf>
    <xf numFmtId="43" fontId="18" fillId="0" borderId="4" xfId="51" applyFont="1" applyFill="1" applyBorder="1" applyAlignment="1">
      <alignment horizontal="center" wrapText="1"/>
    </xf>
    <xf numFmtId="43" fontId="18" fillId="0" borderId="4" xfId="51" applyFont="1" applyFill="1" applyBorder="1" applyAlignment="1">
      <alignment horizontal="center"/>
    </xf>
    <xf numFmtId="43" fontId="18" fillId="0" borderId="4" xfId="51" applyFont="1" applyFill="1" applyBorder="1" applyAlignment="1">
      <alignment horizontal="right"/>
    </xf>
    <xf numFmtId="43" fontId="17" fillId="0" borderId="8" xfId="51" applyFont="1" applyBorder="1" applyAlignment="1">
      <alignment horizontal="center" wrapText="1"/>
    </xf>
    <xf numFmtId="0" fontId="17" fillId="0" borderId="6" xfId="0" applyFont="1" applyBorder="1" applyAlignment="1">
      <alignment vertical="top"/>
    </xf>
    <xf numFmtId="0" fontId="17" fillId="0" borderId="6" xfId="0" applyFont="1" applyFill="1" applyBorder="1" applyAlignment="1">
      <alignment horizontal="center" wrapText="1"/>
    </xf>
    <xf numFmtId="0" fontId="18" fillId="0" borderId="10" xfId="0" applyFont="1" applyBorder="1" applyAlignment="1">
      <alignment vertical="top" wrapText="1"/>
    </xf>
    <xf numFmtId="0" fontId="17" fillId="0" borderId="10" xfId="0" applyFont="1" applyBorder="1" applyAlignment="1">
      <alignment horizontal="center" wrapText="1"/>
    </xf>
    <xf numFmtId="43" fontId="18" fillId="0" borderId="10" xfId="51" applyFont="1" applyFill="1" applyBorder="1" applyAlignment="1">
      <alignment horizontal="center" wrapText="1"/>
    </xf>
    <xf numFmtId="0" fontId="17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/>
    </xf>
    <xf numFmtId="0" fontId="17" fillId="0" borderId="11" xfId="0" applyFont="1" applyBorder="1" applyAlignment="1">
      <alignment horizontal="center"/>
    </xf>
    <xf numFmtId="0" fontId="17" fillId="0" borderId="11" xfId="0" applyFont="1" applyBorder="1" applyAlignment="1">
      <alignment horizontal="center" vertical="top"/>
    </xf>
    <xf numFmtId="0" fontId="14" fillId="0" borderId="2" xfId="0" applyFont="1" applyBorder="1" applyAlignment="1">
      <alignment vertical="top"/>
    </xf>
    <xf numFmtId="0" fontId="18" fillId="0" borderId="2" xfId="0" applyFont="1" applyBorder="1" applyAlignment="1">
      <alignment horizontal="left" vertical="top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wrapText="1"/>
    </xf>
    <xf numFmtId="43" fontId="18" fillId="0" borderId="2" xfId="51" applyFont="1" applyBorder="1" applyAlignment="1">
      <alignment horizontal="center" vertical="top" wrapText="1"/>
    </xf>
    <xf numFmtId="43" fontId="18" fillId="0" borderId="11" xfId="51" applyFont="1" applyBorder="1" applyAlignment="1">
      <alignment horizontal="center" vertical="top" wrapText="1"/>
    </xf>
    <xf numFmtId="43" fontId="24" fillId="0" borderId="2" xfId="51" applyFont="1" applyBorder="1" applyAlignment="1">
      <alignment horizontal="center" vertical="top" wrapText="1"/>
    </xf>
    <xf numFmtId="0" fontId="17" fillId="0" borderId="0" xfId="0" applyFont="1" applyFill="1" applyAlignment="1">
      <alignment horizontal="left" vertical="top"/>
    </xf>
    <xf numFmtId="43" fontId="25" fillId="0" borderId="6" xfId="51" applyFont="1" applyBorder="1" applyAlignment="1">
      <alignment horizontal="center" wrapText="1"/>
    </xf>
    <xf numFmtId="0" fontId="26" fillId="0" borderId="0" xfId="0" applyFont="1" applyFill="1" applyAlignment="1">
      <alignment horizontal="left" vertical="top"/>
    </xf>
    <xf numFmtId="43" fontId="25" fillId="0" borderId="6" xfId="51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left" vertical="top"/>
    </xf>
    <xf numFmtId="0" fontId="27" fillId="0" borderId="0" xfId="0" applyFont="1" applyBorder="1" applyAlignment="1">
      <alignment horizontal="left" vertical="top"/>
    </xf>
    <xf numFmtId="0" fontId="25" fillId="0" borderId="4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vertical="top" wrapText="1"/>
    </xf>
    <xf numFmtId="0" fontId="28" fillId="0" borderId="0" xfId="0" applyFont="1" applyFill="1" applyBorder="1" applyAlignment="1">
      <alignment horizontal="center" vertical="top" wrapText="1"/>
    </xf>
    <xf numFmtId="0" fontId="29" fillId="0" borderId="0" xfId="0" applyFont="1" applyFill="1" applyBorder="1" applyAlignment="1">
      <alignment horizontal="center" vertical="top" wrapText="1"/>
    </xf>
    <xf numFmtId="2" fontId="29" fillId="0" borderId="0" xfId="0" applyNumberFormat="1" applyFont="1" applyFill="1" applyBorder="1" applyAlignment="1">
      <alignment horizontal="center" vertical="top" wrapText="1"/>
    </xf>
    <xf numFmtId="43" fontId="18" fillId="0" borderId="13" xfId="51" applyFont="1" applyBorder="1" applyAlignment="1">
      <alignment horizontal="center" wrapText="1"/>
    </xf>
    <xf numFmtId="0" fontId="26" fillId="0" borderId="0" xfId="0" applyFont="1" applyAlignment="1">
      <alignment horizontal="left" vertical="top"/>
    </xf>
    <xf numFmtId="0" fontId="26" fillId="0" borderId="0" xfId="0" applyFont="1" applyFill="1" applyAlignment="1">
      <alignment vertical="top" wrapText="1"/>
    </xf>
    <xf numFmtId="0" fontId="18" fillId="0" borderId="4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vertical="top"/>
    </xf>
    <xf numFmtId="0" fontId="25" fillId="0" borderId="4" xfId="0" applyFont="1" applyBorder="1" applyAlignment="1">
      <alignment horizontal="left" vertical="top" wrapText="1" indent="3"/>
    </xf>
    <xf numFmtId="0" fontId="18" fillId="0" borderId="4" xfId="0" applyFont="1" applyFill="1" applyBorder="1" applyAlignment="1">
      <alignment horizontal="left" vertical="top"/>
    </xf>
    <xf numFmtId="0" fontId="17" fillId="0" borderId="4" xfId="0" applyFont="1" applyFill="1" applyBorder="1" applyAlignment="1">
      <alignment horizontal="left" vertical="top"/>
    </xf>
    <xf numFmtId="0" fontId="18" fillId="0" borderId="4" xfId="0" applyFont="1" applyBorder="1" applyAlignment="1">
      <alignment horizontal="right" vertical="center" wrapText="1"/>
    </xf>
    <xf numFmtId="0" fontId="30" fillId="0" borderId="4" xfId="0" applyFont="1" applyFill="1" applyBorder="1" applyAlignment="1">
      <alignment vertical="top"/>
    </xf>
    <xf numFmtId="0" fontId="18" fillId="0" borderId="6" xfId="0" applyFont="1" applyFill="1" applyBorder="1" applyAlignment="1">
      <alignment vertical="top" wrapText="1"/>
    </xf>
    <xf numFmtId="43" fontId="18" fillId="0" borderId="6" xfId="51" applyFont="1" applyFill="1" applyBorder="1" applyAlignment="1">
      <alignment horizontal="center" wrapText="1"/>
    </xf>
    <xf numFmtId="0" fontId="19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center" vertical="top"/>
    </xf>
    <xf numFmtId="0" fontId="19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vertical="top" wrapText="1"/>
    </xf>
    <xf numFmtId="2" fontId="18" fillId="0" borderId="0" xfId="0" applyNumberFormat="1" applyFont="1" applyFill="1" applyBorder="1" applyAlignment="1">
      <alignment vertical="top" wrapText="1"/>
    </xf>
    <xf numFmtId="0" fontId="17" fillId="0" borderId="4" xfId="0" applyFont="1" applyFill="1" applyBorder="1" applyAlignment="1">
      <alignment horizontal="center" vertical="top"/>
    </xf>
    <xf numFmtId="49" fontId="18" fillId="0" borderId="4" xfId="0" applyNumberFormat="1" applyFont="1" applyFill="1" applyBorder="1" applyAlignment="1" applyProtection="1">
      <alignment vertical="top" wrapText="1"/>
    </xf>
    <xf numFmtId="0" fontId="18" fillId="0" borderId="4" xfId="0" applyFont="1" applyFill="1" applyBorder="1" applyAlignment="1">
      <alignment vertical="top" wrapText="1"/>
    </xf>
    <xf numFmtId="0" fontId="19" fillId="0" borderId="4" xfId="0" applyFont="1" applyFill="1" applyBorder="1" applyAlignment="1">
      <alignment vertical="top" wrapText="1"/>
    </xf>
    <xf numFmtId="49" fontId="18" fillId="0" borderId="7" xfId="0" applyNumberFormat="1" applyFont="1" applyFill="1" applyBorder="1" applyAlignment="1" applyProtection="1">
      <alignment vertical="top" wrapText="1"/>
    </xf>
    <xf numFmtId="0" fontId="18" fillId="0" borderId="7" xfId="0" applyFont="1" applyFill="1" applyBorder="1" applyAlignment="1">
      <alignment vertical="top" wrapText="1"/>
    </xf>
    <xf numFmtId="0" fontId="30" fillId="0" borderId="0" xfId="0" applyFont="1" applyFill="1" applyBorder="1" applyAlignment="1">
      <alignment horizontal="left" vertical="top" wrapText="1"/>
    </xf>
    <xf numFmtId="49" fontId="18" fillId="0" borderId="4" xfId="0" applyNumberFormat="1" applyFont="1" applyFill="1" applyBorder="1" applyAlignment="1">
      <alignment vertical="top" wrapText="1"/>
    </xf>
    <xf numFmtId="0" fontId="18" fillId="0" borderId="4" xfId="0" applyFont="1" applyFill="1" applyBorder="1" applyAlignment="1">
      <alignment horizontal="left" vertical="top" wrapText="1" indent="5"/>
    </xf>
    <xf numFmtId="49" fontId="18" fillId="0" borderId="4" xfId="0" applyNumberFormat="1" applyFont="1" applyFill="1" applyBorder="1" applyAlignment="1">
      <alignment horizontal="left" vertical="top" wrapText="1" indent="3"/>
    </xf>
    <xf numFmtId="49" fontId="18" fillId="0" borderId="7" xfId="0" applyNumberFormat="1" applyFont="1" applyFill="1" applyBorder="1" applyAlignment="1">
      <alignment horizontal="left" vertical="top" wrapText="1" indent="3"/>
    </xf>
    <xf numFmtId="0" fontId="18" fillId="0" borderId="7" xfId="0" applyFont="1" applyBorder="1" applyAlignment="1">
      <alignment horizontal="left" vertical="top" wrapText="1"/>
    </xf>
    <xf numFmtId="43" fontId="18" fillId="0" borderId="7" xfId="51" applyFont="1" applyFill="1" applyBorder="1" applyAlignment="1">
      <alignment horizontal="center" wrapText="1"/>
    </xf>
    <xf numFmtId="0" fontId="18" fillId="0" borderId="6" xfId="0" applyFont="1" applyFill="1" applyBorder="1" applyAlignment="1">
      <alignment horizontal="center" wrapText="1"/>
    </xf>
    <xf numFmtId="49" fontId="32" fillId="0" borderId="4" xfId="0" applyNumberFormat="1" applyFont="1" applyFill="1" applyBorder="1" applyAlignment="1">
      <alignment vertical="top" wrapText="1"/>
    </xf>
    <xf numFmtId="0" fontId="18" fillId="0" borderId="4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 wrapText="1" indent="3"/>
    </xf>
    <xf numFmtId="0" fontId="18" fillId="0" borderId="6" xfId="0" applyFont="1" applyFill="1" applyBorder="1" applyAlignment="1">
      <alignment horizontal="left" vertical="top"/>
    </xf>
    <xf numFmtId="0" fontId="33" fillId="0" borderId="0" xfId="0" applyFont="1" applyAlignment="1">
      <alignment horizontal="justify" vertical="top" wrapText="1"/>
    </xf>
    <xf numFmtId="0" fontId="33" fillId="0" borderId="4" xfId="0" applyFont="1" applyFill="1" applyBorder="1" applyAlignment="1">
      <alignment vertical="top" wrapText="1"/>
    </xf>
    <xf numFmtId="0" fontId="33" fillId="0" borderId="6" xfId="0" applyFont="1" applyFill="1" applyBorder="1" applyAlignment="1">
      <alignment horizontal="left" vertical="top" wrapText="1" indent="3"/>
    </xf>
    <xf numFmtId="0" fontId="33" fillId="0" borderId="4" xfId="0" applyFont="1" applyFill="1" applyBorder="1" applyAlignment="1">
      <alignment horizontal="left" vertical="top" wrapText="1" indent="3"/>
    </xf>
    <xf numFmtId="0" fontId="18" fillId="0" borderId="4" xfId="0" applyFont="1" applyFill="1" applyBorder="1" applyAlignment="1">
      <alignment horizontal="center"/>
    </xf>
    <xf numFmtId="2" fontId="18" fillId="0" borderId="4" xfId="0" applyNumberFormat="1" applyFont="1" applyBorder="1" applyAlignment="1">
      <alignment horizontal="center" wrapText="1"/>
    </xf>
    <xf numFmtId="0" fontId="18" fillId="0" borderId="7" xfId="0" applyFont="1" applyFill="1" applyBorder="1" applyAlignment="1">
      <alignment horizontal="center" wrapText="1"/>
    </xf>
    <xf numFmtId="182" fontId="18" fillId="0" borderId="4" xfId="51" applyNumberFormat="1" applyFont="1" applyFill="1" applyBorder="1" applyAlignment="1" applyProtection="1">
      <alignment wrapText="1" shrinkToFit="1"/>
      <protection locked="0"/>
    </xf>
    <xf numFmtId="182" fontId="18" fillId="0" borderId="4" xfId="51" applyNumberFormat="1" applyFont="1" applyFill="1" applyBorder="1" applyAlignment="1" applyProtection="1">
      <alignment wrapText="1" shrinkToFit="1"/>
    </xf>
    <xf numFmtId="182" fontId="18" fillId="0" borderId="7" xfId="51" applyNumberFormat="1" applyFont="1" applyFill="1" applyBorder="1" applyAlignment="1" applyProtection="1">
      <alignment wrapText="1" shrinkToFit="1"/>
      <protection locked="0"/>
    </xf>
    <xf numFmtId="49" fontId="18" fillId="0" borderId="12" xfId="0" applyNumberFormat="1" applyFont="1" applyFill="1" applyBorder="1" applyAlignment="1" applyProtection="1">
      <alignment wrapText="1"/>
    </xf>
    <xf numFmtId="0" fontId="18" fillId="0" borderId="12" xfId="0" applyFont="1" applyFill="1" applyBorder="1" applyAlignment="1">
      <alignment wrapText="1"/>
    </xf>
    <xf numFmtId="182" fontId="18" fillId="0" borderId="12" xfId="51" applyNumberFormat="1" applyFont="1" applyFill="1" applyBorder="1" applyAlignment="1" applyProtection="1">
      <alignment wrapText="1" shrinkToFit="1"/>
      <protection locked="0"/>
    </xf>
    <xf numFmtId="182" fontId="18" fillId="0" borderId="12" xfId="51" applyNumberFormat="1" applyFont="1" applyFill="1" applyBorder="1" applyAlignment="1" applyProtection="1">
      <alignment wrapText="1" shrinkToFit="1"/>
    </xf>
    <xf numFmtId="0" fontId="17" fillId="0" borderId="13" xfId="0" applyFont="1" applyBorder="1" applyAlignment="1">
      <alignment wrapText="1"/>
    </xf>
    <xf numFmtId="0" fontId="17" fillId="0" borderId="13" xfId="0" applyFont="1" applyBorder="1" applyAlignment="1">
      <alignment horizontal="justify" wrapText="1"/>
    </xf>
    <xf numFmtId="0" fontId="17" fillId="0" borderId="13" xfId="0" applyFont="1" applyBorder="1" applyAlignment="1">
      <alignment horizontal="center" wrapText="1"/>
    </xf>
    <xf numFmtId="0" fontId="17" fillId="0" borderId="6" xfId="0" applyFont="1" applyBorder="1" applyAlignment="1">
      <alignment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wrapText="1"/>
    </xf>
    <xf numFmtId="0" fontId="17" fillId="0" borderId="15" xfId="0" applyFont="1" applyBorder="1" applyAlignment="1">
      <alignment horizontal="center" wrapText="1"/>
    </xf>
    <xf numFmtId="0" fontId="18" fillId="0" borderId="18" xfId="0" applyFont="1" applyFill="1" applyBorder="1" applyAlignment="1">
      <alignment horizontal="center" wrapText="1"/>
    </xf>
    <xf numFmtId="0" fontId="18" fillId="0" borderId="19" xfId="0" applyFont="1" applyFill="1" applyBorder="1" applyAlignment="1">
      <alignment horizontal="center" wrapText="1"/>
    </xf>
    <xf numFmtId="0" fontId="17" fillId="0" borderId="20" xfId="0" applyFont="1" applyBorder="1" applyAlignment="1">
      <alignment horizontal="center" wrapText="1"/>
    </xf>
    <xf numFmtId="0" fontId="17" fillId="0" borderId="21" xfId="0" applyFont="1" applyBorder="1" applyAlignment="1">
      <alignment horizontal="center" wrapText="1"/>
    </xf>
  </cellXfs>
  <cellStyles count="54">
    <cellStyle name="Border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omma_osnovni troskovnik 02" xfId="53"/>
    <cellStyle name="Comma0" xfId="11"/>
    <cellStyle name="Currency [00]" xfId="12"/>
    <cellStyle name="Currency0" xfId="13"/>
    <cellStyle name="Date Short" xfId="14"/>
    <cellStyle name="Dezimal [0]_laroux" xfId="15"/>
    <cellStyle name="Dezimal_laroux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eading 1" xfId="25"/>
    <cellStyle name="Heading 2" xfId="26"/>
    <cellStyle name="Input [yellow]" xfId="27"/>
    <cellStyle name="Link Currency (0)" xfId="28"/>
    <cellStyle name="Link Currency (2)" xfId="29"/>
    <cellStyle name="Link Units (0)" xfId="30"/>
    <cellStyle name="Link Units (1)" xfId="31"/>
    <cellStyle name="Link Units (2)" xfId="32"/>
    <cellStyle name="Milliers [0]_laroux" xfId="33"/>
    <cellStyle name="Milliers_laroux" xfId="34"/>
    <cellStyle name="Normal - Style1" xfId="35"/>
    <cellStyle name="Normal 2" xfId="52"/>
    <cellStyle name="Normalno" xfId="0" builtinId="0"/>
    <cellStyle name="Percent [0]" xfId="36"/>
    <cellStyle name="Percent [00]" xfId="37"/>
    <cellStyle name="Percent [2]" xfId="38"/>
    <cellStyle name="PrePop Currency (0)" xfId="39"/>
    <cellStyle name="PrePop Currency (2)" xfId="40"/>
    <cellStyle name="PrePop Units (0)" xfId="41"/>
    <cellStyle name="PrePop Units (1)" xfId="42"/>
    <cellStyle name="PrePop Units (2)" xfId="43"/>
    <cellStyle name="Stil 1" xfId="44"/>
    <cellStyle name="Text Indent A" xfId="45"/>
    <cellStyle name="Text Indent B" xfId="46"/>
    <cellStyle name="Text Indent C" xfId="47"/>
    <cellStyle name="Total" xfId="48"/>
    <cellStyle name="Währung [0]_RESULTS" xfId="49"/>
    <cellStyle name="Währung_RESULTS" xfId="50"/>
    <cellStyle name="Zarez" xfId="5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9"/>
  <sheetViews>
    <sheetView showZeros="0" tabSelected="1" defaultGridColor="0" view="pageBreakPreview" topLeftCell="A69" colorId="55" zoomScaleNormal="100" zoomScaleSheetLayoutView="100" workbookViewId="0">
      <selection activeCell="B167" sqref="B167"/>
    </sheetView>
  </sheetViews>
  <sheetFormatPr defaultColWidth="9.140625" defaultRowHeight="15" x14ac:dyDescent="0.2"/>
  <cols>
    <col min="1" max="1" width="8.7109375" style="1" customWidth="1"/>
    <col min="2" max="2" width="81.85546875" style="1" customWidth="1"/>
    <col min="3" max="3" width="11.140625" style="61" customWidth="1"/>
    <col min="4" max="4" width="11.42578125" style="61" customWidth="1"/>
    <col min="5" max="5" width="15.7109375" style="17" customWidth="1"/>
    <col min="6" max="6" width="17.85546875" style="17" customWidth="1"/>
    <col min="7" max="16384" width="9.140625" style="2"/>
  </cols>
  <sheetData>
    <row r="1" spans="1:6" s="7" customFormat="1" ht="30" customHeight="1" x14ac:dyDescent="0.2">
      <c r="A1" s="5" t="s">
        <v>25</v>
      </c>
      <c r="B1" s="135" t="s">
        <v>201</v>
      </c>
      <c r="C1" s="136"/>
      <c r="D1" s="136"/>
      <c r="E1" s="15"/>
      <c r="F1" s="15"/>
    </row>
    <row r="2" spans="1:6" s="116" customFormat="1" ht="95.25" customHeight="1" x14ac:dyDescent="0.2">
      <c r="A2" s="137"/>
      <c r="B2" s="138" t="s">
        <v>209</v>
      </c>
      <c r="C2" s="138"/>
      <c r="D2" s="138"/>
      <c r="E2" s="139"/>
      <c r="F2" s="139"/>
    </row>
    <row r="3" spans="1:6" s="116" customFormat="1" ht="30" customHeight="1" x14ac:dyDescent="0.2">
      <c r="A3" s="130" t="s">
        <v>0</v>
      </c>
      <c r="B3" s="130" t="s">
        <v>23</v>
      </c>
      <c r="C3" s="140" t="s">
        <v>1</v>
      </c>
      <c r="D3" s="140" t="s">
        <v>2</v>
      </c>
      <c r="E3" s="88" t="s">
        <v>3</v>
      </c>
      <c r="F3" s="88" t="s">
        <v>4</v>
      </c>
    </row>
    <row r="4" spans="1:6" s="117" customFormat="1" ht="39" customHeight="1" x14ac:dyDescent="0.2">
      <c r="A4" s="141" t="s">
        <v>5</v>
      </c>
      <c r="B4" s="142" t="s">
        <v>210</v>
      </c>
      <c r="C4" s="126" t="s">
        <v>202</v>
      </c>
      <c r="D4" s="126">
        <v>8</v>
      </c>
      <c r="E4" s="165"/>
      <c r="F4" s="152">
        <f>D4*E4</f>
        <v>0</v>
      </c>
    </row>
    <row r="5" spans="1:6" s="117" customFormat="1" ht="24" customHeight="1" x14ac:dyDescent="0.2">
      <c r="A5" s="141" t="s">
        <v>8</v>
      </c>
      <c r="B5" s="142" t="s">
        <v>211</v>
      </c>
      <c r="C5" s="126" t="s">
        <v>202</v>
      </c>
      <c r="D5" s="126">
        <v>2</v>
      </c>
      <c r="E5" s="165"/>
      <c r="F5" s="152">
        <f>D5*E5</f>
        <v>0</v>
      </c>
    </row>
    <row r="6" spans="1:6" s="117" customFormat="1" ht="30" customHeight="1" x14ac:dyDescent="0.2">
      <c r="A6" s="141" t="s">
        <v>9</v>
      </c>
      <c r="B6" s="142" t="s">
        <v>203</v>
      </c>
      <c r="C6" s="126"/>
      <c r="D6" s="126"/>
      <c r="E6" s="165"/>
      <c r="F6" s="166"/>
    </row>
    <row r="7" spans="1:6" s="117" customFormat="1" ht="30" customHeight="1" x14ac:dyDescent="0.2">
      <c r="A7" s="143"/>
      <c r="B7" s="69" t="s">
        <v>239</v>
      </c>
      <c r="C7" s="126" t="s">
        <v>27</v>
      </c>
      <c r="D7" s="126">
        <v>30</v>
      </c>
      <c r="E7" s="165"/>
      <c r="F7" s="152">
        <f>D7*E7</f>
        <v>0</v>
      </c>
    </row>
    <row r="8" spans="1:6" s="117" customFormat="1" ht="30" customHeight="1" x14ac:dyDescent="0.2">
      <c r="A8" s="143"/>
      <c r="B8" s="69" t="s">
        <v>204</v>
      </c>
      <c r="C8" s="126" t="s">
        <v>27</v>
      </c>
      <c r="D8" s="126">
        <v>28</v>
      </c>
      <c r="E8" s="165"/>
      <c r="F8" s="152">
        <f t="shared" ref="F8:F12" si="0">D8*E8</f>
        <v>0</v>
      </c>
    </row>
    <row r="9" spans="1:6" s="117" customFormat="1" ht="30" customHeight="1" x14ac:dyDescent="0.2">
      <c r="A9" s="143"/>
      <c r="B9" s="69" t="s">
        <v>205</v>
      </c>
      <c r="C9" s="126" t="s">
        <v>27</v>
      </c>
      <c r="D9" s="126">
        <v>28</v>
      </c>
      <c r="E9" s="165"/>
      <c r="F9" s="152">
        <f t="shared" si="0"/>
        <v>0</v>
      </c>
    </row>
    <row r="10" spans="1:6" s="117" customFormat="1" ht="30" customHeight="1" x14ac:dyDescent="0.2">
      <c r="A10" s="143"/>
      <c r="B10" s="69" t="s">
        <v>212</v>
      </c>
      <c r="C10" s="126" t="s">
        <v>27</v>
      </c>
      <c r="D10" s="126">
        <v>28</v>
      </c>
      <c r="E10" s="165"/>
      <c r="F10" s="152">
        <f t="shared" si="0"/>
        <v>0</v>
      </c>
    </row>
    <row r="11" spans="1:6" s="116" customFormat="1" ht="30" customHeight="1" x14ac:dyDescent="0.2">
      <c r="A11" s="141" t="s">
        <v>10</v>
      </c>
      <c r="B11" s="142" t="s">
        <v>206</v>
      </c>
      <c r="C11" s="126" t="s">
        <v>6</v>
      </c>
      <c r="D11" s="126">
        <v>1</v>
      </c>
      <c r="E11" s="165"/>
      <c r="F11" s="152">
        <f t="shared" si="0"/>
        <v>0</v>
      </c>
    </row>
    <row r="12" spans="1:6" s="112" customFormat="1" ht="30" customHeight="1" x14ac:dyDescent="0.2">
      <c r="A12" s="142" t="s">
        <v>11</v>
      </c>
      <c r="B12" s="142" t="s">
        <v>213</v>
      </c>
      <c r="C12" s="126" t="s">
        <v>27</v>
      </c>
      <c r="D12" s="126">
        <v>25</v>
      </c>
      <c r="E12" s="165"/>
      <c r="F12" s="152">
        <f t="shared" si="0"/>
        <v>0</v>
      </c>
    </row>
    <row r="13" spans="1:6" s="116" customFormat="1" ht="30" customHeight="1" thickBot="1" x14ac:dyDescent="0.25">
      <c r="A13" s="144" t="s">
        <v>12</v>
      </c>
      <c r="B13" s="145" t="s">
        <v>207</v>
      </c>
      <c r="C13" s="164" t="s">
        <v>7</v>
      </c>
      <c r="D13" s="164">
        <v>1</v>
      </c>
      <c r="E13" s="167"/>
      <c r="F13" s="152">
        <f>D13*E13</f>
        <v>0</v>
      </c>
    </row>
    <row r="14" spans="1:6" s="116" customFormat="1" ht="30" customHeight="1" thickTop="1" x14ac:dyDescent="0.2">
      <c r="A14" s="168" t="s">
        <v>25</v>
      </c>
      <c r="B14" s="169" t="s">
        <v>208</v>
      </c>
      <c r="C14" s="182" t="s">
        <v>18</v>
      </c>
      <c r="D14" s="183"/>
      <c r="E14" s="170"/>
      <c r="F14" s="171">
        <f>SUM(F4:F13)</f>
        <v>0</v>
      </c>
    </row>
    <row r="15" spans="1:6" s="16" customFormat="1" ht="30" customHeight="1" x14ac:dyDescent="0.2">
      <c r="A15" s="27"/>
      <c r="B15" s="28"/>
      <c r="C15" s="54"/>
      <c r="D15" s="54"/>
      <c r="E15" s="30"/>
      <c r="F15" s="47"/>
    </row>
    <row r="16" spans="1:6" s="112" customFormat="1" ht="30" customHeight="1" x14ac:dyDescent="0.2">
      <c r="A16" s="119"/>
      <c r="B16" s="119"/>
      <c r="C16" s="120"/>
      <c r="D16" s="120"/>
      <c r="E16" s="121"/>
      <c r="F16" s="122"/>
    </row>
    <row r="17" spans="1:6" s="16" customFormat="1" ht="30" customHeight="1" x14ac:dyDescent="0.2">
      <c r="A17" s="38" t="s">
        <v>28</v>
      </c>
      <c r="B17" s="38" t="s">
        <v>29</v>
      </c>
      <c r="C17"/>
      <c r="D17"/>
      <c r="E17"/>
      <c r="F17"/>
    </row>
    <row r="18" spans="1:6" s="16" customFormat="1" ht="30" customHeight="1" x14ac:dyDescent="0.2">
      <c r="A18" s="11" t="s">
        <v>0</v>
      </c>
      <c r="B18" s="11" t="s">
        <v>23</v>
      </c>
      <c r="C18" s="12" t="s">
        <v>1</v>
      </c>
      <c r="D18" s="12" t="s">
        <v>2</v>
      </c>
      <c r="E18" s="13" t="s">
        <v>3</v>
      </c>
      <c r="F18" s="13" t="s">
        <v>4</v>
      </c>
    </row>
    <row r="19" spans="1:6" s="125" customFormat="1" ht="228.75" customHeight="1" x14ac:dyDescent="0.2">
      <c r="A19" s="142" t="s">
        <v>5</v>
      </c>
      <c r="B19" s="142" t="s">
        <v>240</v>
      </c>
      <c r="C19" s="126" t="s">
        <v>6</v>
      </c>
      <c r="D19" s="126">
        <v>1</v>
      </c>
      <c r="E19" s="80"/>
      <c r="F19" s="152">
        <f t="shared" ref="F19:F41" si="1">D19*E19</f>
        <v>0</v>
      </c>
    </row>
    <row r="20" spans="1:6" s="16" customFormat="1" ht="30" customHeight="1" x14ac:dyDescent="0.2">
      <c r="A20" s="10"/>
      <c r="B20" s="37" t="s">
        <v>30</v>
      </c>
      <c r="C20" s="51" t="s">
        <v>6</v>
      </c>
      <c r="D20" s="51">
        <v>1</v>
      </c>
      <c r="E20" s="80"/>
      <c r="F20" s="152">
        <f t="shared" si="1"/>
        <v>0</v>
      </c>
    </row>
    <row r="21" spans="1:6" ht="30" customHeight="1" x14ac:dyDescent="0.2">
      <c r="A21" s="10"/>
      <c r="B21" s="37" t="s">
        <v>31</v>
      </c>
      <c r="C21" s="51" t="s">
        <v>6</v>
      </c>
      <c r="D21" s="51">
        <v>1</v>
      </c>
      <c r="E21" s="80"/>
      <c r="F21" s="152">
        <f t="shared" si="1"/>
        <v>0</v>
      </c>
    </row>
    <row r="22" spans="1:6" ht="30" customHeight="1" x14ac:dyDescent="0.2">
      <c r="A22" s="9"/>
      <c r="B22" s="39" t="s">
        <v>32</v>
      </c>
      <c r="C22" s="51" t="s">
        <v>6</v>
      </c>
      <c r="D22" s="51">
        <v>1</v>
      </c>
      <c r="E22" s="80"/>
      <c r="F22" s="152">
        <f t="shared" si="1"/>
        <v>0</v>
      </c>
    </row>
    <row r="23" spans="1:6" ht="29.25" customHeight="1" x14ac:dyDescent="0.2">
      <c r="A23" s="9"/>
      <c r="B23" s="146" t="s">
        <v>226</v>
      </c>
      <c r="C23" s="51" t="s">
        <v>6</v>
      </c>
      <c r="D23" s="51">
        <v>1</v>
      </c>
      <c r="E23" s="80"/>
      <c r="F23" s="152">
        <f t="shared" si="1"/>
        <v>0</v>
      </c>
    </row>
    <row r="24" spans="1:6" ht="30" customHeight="1" x14ac:dyDescent="0.2">
      <c r="A24" s="9"/>
      <c r="B24" s="37" t="s">
        <v>33</v>
      </c>
      <c r="C24" s="51" t="s">
        <v>6</v>
      </c>
      <c r="D24" s="51">
        <v>3</v>
      </c>
      <c r="E24" s="80"/>
      <c r="F24" s="152">
        <f t="shared" si="1"/>
        <v>0</v>
      </c>
    </row>
    <row r="25" spans="1:6" ht="30" customHeight="1" x14ac:dyDescent="0.2">
      <c r="A25" s="9"/>
      <c r="B25" s="37" t="s">
        <v>34</v>
      </c>
      <c r="C25" s="51" t="s">
        <v>6</v>
      </c>
      <c r="D25" s="51">
        <v>12</v>
      </c>
      <c r="E25" s="80"/>
      <c r="F25" s="152">
        <f t="shared" si="1"/>
        <v>0</v>
      </c>
    </row>
    <row r="26" spans="1:6" ht="30" customHeight="1" x14ac:dyDescent="0.2">
      <c r="A26" s="9"/>
      <c r="B26" s="37" t="s">
        <v>35</v>
      </c>
      <c r="C26" s="51" t="s">
        <v>6</v>
      </c>
      <c r="D26" s="51">
        <v>4</v>
      </c>
      <c r="E26" s="80"/>
      <c r="F26" s="152">
        <f t="shared" si="1"/>
        <v>0</v>
      </c>
    </row>
    <row r="27" spans="1:6" ht="30" customHeight="1" x14ac:dyDescent="0.2">
      <c r="A27" s="9"/>
      <c r="B27" s="37" t="s">
        <v>36</v>
      </c>
      <c r="C27" s="51" t="s">
        <v>6</v>
      </c>
      <c r="D27" s="51">
        <v>1</v>
      </c>
      <c r="E27" s="80"/>
      <c r="F27" s="152">
        <f t="shared" si="1"/>
        <v>0</v>
      </c>
    </row>
    <row r="28" spans="1:6" s="112" customFormat="1" ht="29.25" customHeight="1" x14ac:dyDescent="0.2">
      <c r="A28" s="132"/>
      <c r="B28" s="147" t="s">
        <v>235</v>
      </c>
      <c r="C28" s="162" t="s">
        <v>6</v>
      </c>
      <c r="D28" s="126">
        <v>8</v>
      </c>
      <c r="E28" s="80"/>
      <c r="F28" s="152">
        <f t="shared" si="1"/>
        <v>0</v>
      </c>
    </row>
    <row r="29" spans="1:6" ht="30" customHeight="1" x14ac:dyDescent="0.2">
      <c r="A29" s="9"/>
      <c r="B29" s="37" t="s">
        <v>37</v>
      </c>
      <c r="C29" s="51" t="s">
        <v>6</v>
      </c>
      <c r="D29" s="51">
        <v>2</v>
      </c>
      <c r="E29" s="80"/>
      <c r="F29" s="152">
        <f t="shared" si="1"/>
        <v>0</v>
      </c>
    </row>
    <row r="30" spans="1:6" ht="30" customHeight="1" x14ac:dyDescent="0.2">
      <c r="A30" s="9"/>
      <c r="B30" s="37" t="s">
        <v>38</v>
      </c>
      <c r="C30" s="51" t="s">
        <v>6</v>
      </c>
      <c r="D30" s="51">
        <v>1</v>
      </c>
      <c r="E30" s="80"/>
      <c r="F30" s="152">
        <f t="shared" si="1"/>
        <v>0</v>
      </c>
    </row>
    <row r="31" spans="1:6" ht="30" customHeight="1" x14ac:dyDescent="0.2">
      <c r="A31" s="37"/>
      <c r="B31" s="37" t="s">
        <v>39</v>
      </c>
      <c r="C31" s="51" t="s">
        <v>6</v>
      </c>
      <c r="D31" s="51">
        <v>2</v>
      </c>
      <c r="E31" s="80"/>
      <c r="F31" s="152">
        <f t="shared" si="1"/>
        <v>0</v>
      </c>
    </row>
    <row r="32" spans="1:6" ht="30" customHeight="1" x14ac:dyDescent="0.2">
      <c r="A32" s="37"/>
      <c r="B32" s="37" t="s">
        <v>40</v>
      </c>
      <c r="C32" s="51" t="s">
        <v>6</v>
      </c>
      <c r="D32" s="51">
        <v>1</v>
      </c>
      <c r="E32" s="80"/>
      <c r="F32" s="152">
        <f t="shared" si="1"/>
        <v>0</v>
      </c>
    </row>
    <row r="33" spans="1:6" ht="30" customHeight="1" x14ac:dyDescent="0.2">
      <c r="A33" s="37"/>
      <c r="B33" s="37" t="s">
        <v>41</v>
      </c>
      <c r="C33" s="51" t="s">
        <v>6</v>
      </c>
      <c r="D33" s="51">
        <v>2</v>
      </c>
      <c r="E33" s="80"/>
      <c r="F33" s="152">
        <f t="shared" si="1"/>
        <v>0</v>
      </c>
    </row>
    <row r="34" spans="1:6" ht="30" customHeight="1" x14ac:dyDescent="0.2">
      <c r="A34" s="37"/>
      <c r="B34" s="37" t="s">
        <v>42</v>
      </c>
      <c r="C34" s="51" t="s">
        <v>6</v>
      </c>
      <c r="D34" s="51">
        <v>1</v>
      </c>
      <c r="E34" s="80"/>
      <c r="F34" s="152">
        <f t="shared" si="1"/>
        <v>0</v>
      </c>
    </row>
    <row r="35" spans="1:6" ht="30" customHeight="1" x14ac:dyDescent="0.2">
      <c r="A35" s="37"/>
      <c r="B35" s="37" t="s">
        <v>43</v>
      </c>
      <c r="C35" s="51" t="s">
        <v>6</v>
      </c>
      <c r="D35" s="51">
        <v>1</v>
      </c>
      <c r="E35" s="80"/>
      <c r="F35" s="152">
        <f t="shared" si="1"/>
        <v>0</v>
      </c>
    </row>
    <row r="36" spans="1:6" ht="30" customHeight="1" x14ac:dyDescent="0.2">
      <c r="A36" s="69"/>
      <c r="B36" s="69" t="s">
        <v>44</v>
      </c>
      <c r="C36" s="126" t="s">
        <v>6</v>
      </c>
      <c r="D36" s="126">
        <v>1</v>
      </c>
      <c r="E36" s="80"/>
      <c r="F36" s="152">
        <f t="shared" si="1"/>
        <v>0</v>
      </c>
    </row>
    <row r="37" spans="1:6" ht="30" customHeight="1" x14ac:dyDescent="0.2">
      <c r="A37" s="69"/>
      <c r="B37" s="69" t="s">
        <v>45</v>
      </c>
      <c r="C37" s="126" t="s">
        <v>6</v>
      </c>
      <c r="D37" s="126">
        <v>2</v>
      </c>
      <c r="E37" s="80"/>
      <c r="F37" s="152">
        <f t="shared" si="1"/>
        <v>0</v>
      </c>
    </row>
    <row r="38" spans="1:6" ht="30" customHeight="1" x14ac:dyDescent="0.2">
      <c r="A38" s="69"/>
      <c r="B38" s="69" t="s">
        <v>141</v>
      </c>
      <c r="C38" s="126" t="s">
        <v>6</v>
      </c>
      <c r="D38" s="126">
        <v>3</v>
      </c>
      <c r="E38" s="80"/>
      <c r="F38" s="152">
        <f t="shared" si="1"/>
        <v>0</v>
      </c>
    </row>
    <row r="39" spans="1:6" ht="30" customHeight="1" x14ac:dyDescent="0.2">
      <c r="A39" s="69"/>
      <c r="B39" s="69" t="s">
        <v>142</v>
      </c>
      <c r="C39" s="126" t="s">
        <v>6</v>
      </c>
      <c r="D39" s="126">
        <v>3</v>
      </c>
      <c r="E39" s="80"/>
      <c r="F39" s="152">
        <f t="shared" si="1"/>
        <v>0</v>
      </c>
    </row>
    <row r="40" spans="1:6" s="112" customFormat="1" ht="54" customHeight="1" x14ac:dyDescent="0.2">
      <c r="A40" s="69"/>
      <c r="B40" s="69" t="s">
        <v>241</v>
      </c>
      <c r="C40" s="126" t="s">
        <v>6</v>
      </c>
      <c r="D40" s="126">
        <v>2</v>
      </c>
      <c r="E40" s="80"/>
      <c r="F40" s="152">
        <f t="shared" si="1"/>
        <v>0</v>
      </c>
    </row>
    <row r="41" spans="1:6" ht="40.5" customHeight="1" x14ac:dyDescent="0.2">
      <c r="A41" s="128"/>
      <c r="B41" s="69" t="s">
        <v>215</v>
      </c>
      <c r="C41" s="126" t="s">
        <v>7</v>
      </c>
      <c r="D41" s="126">
        <v>1</v>
      </c>
      <c r="E41" s="80"/>
      <c r="F41" s="152">
        <f t="shared" si="1"/>
        <v>0</v>
      </c>
    </row>
    <row r="42" spans="1:6" s="127" customFormat="1" ht="30" customHeight="1" x14ac:dyDescent="0.2">
      <c r="A42" s="118"/>
      <c r="B42" s="148" t="s">
        <v>216</v>
      </c>
      <c r="C42" s="126"/>
      <c r="D42" s="126"/>
      <c r="E42" s="87"/>
      <c r="F42" s="87"/>
    </row>
    <row r="43" spans="1:6" s="127" customFormat="1" ht="30" customHeight="1" x14ac:dyDescent="0.2">
      <c r="A43" s="118"/>
      <c r="B43" s="148" t="s">
        <v>218</v>
      </c>
      <c r="C43" s="126"/>
      <c r="D43" s="126"/>
      <c r="E43" s="87"/>
      <c r="F43" s="87"/>
    </row>
    <row r="44" spans="1:6" s="127" customFormat="1" ht="30" customHeight="1" x14ac:dyDescent="0.2">
      <c r="A44" s="118"/>
      <c r="B44" s="148" t="s">
        <v>217</v>
      </c>
      <c r="C44" s="126"/>
      <c r="D44" s="126"/>
      <c r="E44" s="87"/>
      <c r="F44" s="87"/>
    </row>
    <row r="45" spans="1:6" ht="45" customHeight="1" x14ac:dyDescent="0.2">
      <c r="A45" s="37"/>
      <c r="B45" s="69" t="s">
        <v>243</v>
      </c>
      <c r="C45" s="126" t="s">
        <v>7</v>
      </c>
      <c r="D45" s="126">
        <v>1</v>
      </c>
      <c r="E45" s="80"/>
      <c r="F45" s="152">
        <f>D45*E45</f>
        <v>0</v>
      </c>
    </row>
    <row r="46" spans="1:6" ht="30" customHeight="1" x14ac:dyDescent="0.2">
      <c r="A46" s="37"/>
      <c r="B46" s="148" t="s">
        <v>220</v>
      </c>
      <c r="C46" s="51"/>
      <c r="D46" s="51"/>
      <c r="E46" s="51"/>
      <c r="F46" s="163"/>
    </row>
    <row r="47" spans="1:6" ht="30" customHeight="1" x14ac:dyDescent="0.2">
      <c r="A47" s="37"/>
      <c r="B47" s="148" t="s">
        <v>48</v>
      </c>
      <c r="C47" s="51"/>
      <c r="D47" s="51"/>
      <c r="E47" s="51"/>
      <c r="F47" s="163"/>
    </row>
    <row r="48" spans="1:6" ht="30" customHeight="1" x14ac:dyDescent="0.2">
      <c r="A48" s="37"/>
      <c r="B48" s="148" t="s">
        <v>46</v>
      </c>
      <c r="C48" s="51"/>
      <c r="D48" s="51"/>
      <c r="E48" s="51"/>
      <c r="F48" s="163"/>
    </row>
    <row r="49" spans="1:6" ht="30" customHeight="1" x14ac:dyDescent="0.2">
      <c r="A49" s="37"/>
      <c r="B49" s="148" t="s">
        <v>47</v>
      </c>
      <c r="C49" s="51"/>
      <c r="D49" s="51"/>
      <c r="E49" s="51"/>
      <c r="F49" s="163"/>
    </row>
    <row r="50" spans="1:6" ht="30" customHeight="1" x14ac:dyDescent="0.2">
      <c r="A50" s="9"/>
      <c r="B50" s="148" t="s">
        <v>143</v>
      </c>
      <c r="C50" s="51"/>
      <c r="D50" s="51"/>
      <c r="E50" s="80"/>
      <c r="F50" s="80"/>
    </row>
    <row r="51" spans="1:6" ht="30" customHeight="1" x14ac:dyDescent="0.2">
      <c r="A51" s="9"/>
      <c r="B51" s="148" t="s">
        <v>219</v>
      </c>
      <c r="C51" s="51"/>
      <c r="D51" s="51"/>
      <c r="E51" s="80"/>
      <c r="F51" s="80"/>
    </row>
    <row r="52" spans="1:6" ht="30" customHeight="1" x14ac:dyDescent="0.2">
      <c r="A52" s="9"/>
      <c r="B52" s="149" t="s">
        <v>221</v>
      </c>
      <c r="C52" s="51"/>
      <c r="D52" s="51"/>
      <c r="E52" s="80"/>
      <c r="F52" s="80"/>
    </row>
    <row r="53" spans="1:6" ht="30" customHeight="1" x14ac:dyDescent="0.2">
      <c r="A53" s="9"/>
      <c r="B53" s="150" t="s">
        <v>242</v>
      </c>
      <c r="C53" s="51"/>
      <c r="D53" s="51"/>
      <c r="E53" s="80"/>
      <c r="F53" s="80"/>
    </row>
    <row r="54" spans="1:6" ht="30" customHeight="1" x14ac:dyDescent="0.2">
      <c r="A54" s="11"/>
      <c r="B54" s="148" t="s">
        <v>223</v>
      </c>
      <c r="C54" s="51"/>
      <c r="D54" s="51"/>
      <c r="E54" s="80"/>
      <c r="F54" s="80"/>
    </row>
    <row r="55" spans="1:6" ht="37.5" customHeight="1" x14ac:dyDescent="0.2">
      <c r="A55" s="9"/>
      <c r="B55" s="69" t="s">
        <v>222</v>
      </c>
      <c r="C55" s="51" t="s">
        <v>6</v>
      </c>
      <c r="D55" s="51">
        <v>1</v>
      </c>
      <c r="E55" s="80"/>
      <c r="F55" s="152">
        <f t="shared" ref="F55:F60" si="2">D55*E55</f>
        <v>0</v>
      </c>
    </row>
    <row r="56" spans="1:6" ht="78.75" customHeight="1" x14ac:dyDescent="0.2">
      <c r="A56" s="9"/>
      <c r="B56" s="69" t="s">
        <v>224</v>
      </c>
      <c r="C56" s="51" t="s">
        <v>7</v>
      </c>
      <c r="D56" s="51">
        <v>1</v>
      </c>
      <c r="E56" s="80"/>
      <c r="F56" s="152">
        <f t="shared" si="2"/>
        <v>0</v>
      </c>
    </row>
    <row r="57" spans="1:6" s="112" customFormat="1" ht="46.5" customHeight="1" x14ac:dyDescent="0.2">
      <c r="A57" s="129"/>
      <c r="B57" s="69" t="s">
        <v>227</v>
      </c>
      <c r="C57" s="126" t="s">
        <v>6</v>
      </c>
      <c r="D57" s="126">
        <v>1</v>
      </c>
      <c r="E57" s="87"/>
      <c r="F57" s="152">
        <f t="shared" si="2"/>
        <v>0</v>
      </c>
    </row>
    <row r="58" spans="1:6" ht="33" customHeight="1" x14ac:dyDescent="0.2">
      <c r="A58" s="9"/>
      <c r="B58" s="37" t="s">
        <v>144</v>
      </c>
      <c r="C58" s="51" t="s">
        <v>7</v>
      </c>
      <c r="D58" s="51">
        <v>1</v>
      </c>
      <c r="E58" s="80"/>
      <c r="F58" s="152">
        <f t="shared" si="2"/>
        <v>0</v>
      </c>
    </row>
    <row r="59" spans="1:6" ht="76.5" customHeight="1" x14ac:dyDescent="0.2">
      <c r="A59" s="9"/>
      <c r="B59" s="37" t="s">
        <v>49</v>
      </c>
      <c r="C59" s="51" t="s">
        <v>7</v>
      </c>
      <c r="D59" s="51">
        <v>1</v>
      </c>
      <c r="E59" s="80"/>
      <c r="F59" s="152">
        <f t="shared" si="2"/>
        <v>0</v>
      </c>
    </row>
    <row r="60" spans="1:6" s="124" customFormat="1" ht="67.5" customHeight="1" thickBot="1" x14ac:dyDescent="0.25">
      <c r="A60" s="145" t="s">
        <v>8</v>
      </c>
      <c r="B60" s="151" t="s">
        <v>214</v>
      </c>
      <c r="C60" s="51" t="s">
        <v>7</v>
      </c>
      <c r="D60" s="51">
        <v>1</v>
      </c>
      <c r="E60" s="81"/>
      <c r="F60" s="152">
        <f t="shared" si="2"/>
        <v>0</v>
      </c>
    </row>
    <row r="61" spans="1:6" ht="30" customHeight="1" thickTop="1" x14ac:dyDescent="0.2">
      <c r="A61" s="172" t="s">
        <v>28</v>
      </c>
      <c r="B61" s="173" t="s">
        <v>50</v>
      </c>
      <c r="C61" s="184" t="s">
        <v>18</v>
      </c>
      <c r="D61" s="185"/>
      <c r="E61" s="174"/>
      <c r="F61" s="123">
        <f>SUM(F19:F60)</f>
        <v>0</v>
      </c>
    </row>
    <row r="62" spans="1:6" ht="30" customHeight="1" x14ac:dyDescent="0.2">
      <c r="A62" s="27"/>
      <c r="B62" s="28"/>
      <c r="C62" s="54"/>
      <c r="D62" s="54"/>
      <c r="E62" s="30"/>
      <c r="F62" s="30"/>
    </row>
    <row r="63" spans="1:6" ht="30" customHeight="1" x14ac:dyDescent="0.2">
      <c r="A63" s="27"/>
      <c r="B63" s="28"/>
      <c r="C63" s="54"/>
      <c r="D63" s="54"/>
      <c r="E63" s="30"/>
      <c r="F63" s="30"/>
    </row>
    <row r="64" spans="1:6" ht="30" customHeight="1" x14ac:dyDescent="0.2">
      <c r="A64" s="20" t="s">
        <v>51</v>
      </c>
      <c r="B64" s="20" t="s">
        <v>52</v>
      </c>
      <c r="C64" s="49"/>
      <c r="D64" s="49"/>
      <c r="E64" s="15"/>
      <c r="F64" s="15"/>
    </row>
    <row r="65" spans="1:6" ht="58.5" customHeight="1" x14ac:dyDescent="0.2">
      <c r="A65" s="21"/>
      <c r="B65" s="26" t="s">
        <v>53</v>
      </c>
      <c r="C65" s="49"/>
      <c r="D65" s="49"/>
      <c r="E65" s="15"/>
      <c r="F65" s="15"/>
    </row>
    <row r="66" spans="1:6" ht="30" customHeight="1" x14ac:dyDescent="0.2">
      <c r="A66" s="11" t="s">
        <v>0</v>
      </c>
      <c r="B66" s="11" t="s">
        <v>23</v>
      </c>
      <c r="C66" s="12" t="s">
        <v>1</v>
      </c>
      <c r="D66" s="12" t="s">
        <v>2</v>
      </c>
      <c r="E66" s="13" t="s">
        <v>3</v>
      </c>
      <c r="F66" s="13" t="s">
        <v>4</v>
      </c>
    </row>
    <row r="67" spans="1:6" s="112" customFormat="1" ht="47.25" customHeight="1" x14ac:dyDescent="0.2">
      <c r="A67" s="145" t="s">
        <v>5</v>
      </c>
      <c r="B67" s="142" t="s">
        <v>196</v>
      </c>
      <c r="C67" s="164" t="s">
        <v>6</v>
      </c>
      <c r="D67" s="164">
        <v>7</v>
      </c>
      <c r="E67" s="152"/>
      <c r="F67" s="152">
        <f>D67*E67</f>
        <v>0</v>
      </c>
    </row>
    <row r="68" spans="1:6" ht="158.25" customHeight="1" x14ac:dyDescent="0.2">
      <c r="A68" s="42"/>
      <c r="B68" s="158" t="s">
        <v>199</v>
      </c>
      <c r="C68" s="56"/>
      <c r="D68" s="56"/>
      <c r="E68" s="78"/>
      <c r="F68" s="113"/>
    </row>
    <row r="69" spans="1:6" s="114" customFormat="1" ht="51" customHeight="1" x14ac:dyDescent="0.2">
      <c r="A69" s="145" t="s">
        <v>8</v>
      </c>
      <c r="B69" s="142" t="s">
        <v>198</v>
      </c>
      <c r="C69" s="164" t="s">
        <v>56</v>
      </c>
      <c r="D69" s="164">
        <v>6</v>
      </c>
      <c r="E69" s="152"/>
      <c r="F69" s="152">
        <f>D69*E69</f>
        <v>0</v>
      </c>
    </row>
    <row r="70" spans="1:6" ht="184.5" customHeight="1" x14ac:dyDescent="0.2">
      <c r="A70" s="42"/>
      <c r="B70" s="158" t="s">
        <v>228</v>
      </c>
      <c r="C70" s="56"/>
      <c r="D70" s="56"/>
      <c r="E70" s="78"/>
      <c r="F70" s="78"/>
    </row>
    <row r="71" spans="1:6" s="114" customFormat="1" ht="44.25" customHeight="1" x14ac:dyDescent="0.2">
      <c r="A71" s="145" t="s">
        <v>9</v>
      </c>
      <c r="B71" s="142" t="s">
        <v>236</v>
      </c>
      <c r="C71" s="164" t="s">
        <v>6</v>
      </c>
      <c r="D71" s="164">
        <v>4</v>
      </c>
      <c r="E71" s="152"/>
      <c r="F71" s="152">
        <f>D71*E71</f>
        <v>0</v>
      </c>
    </row>
    <row r="72" spans="1:6" s="114" customFormat="1" ht="110.25" customHeight="1" x14ac:dyDescent="0.2">
      <c r="A72" s="133"/>
      <c r="B72" s="159" t="s">
        <v>200</v>
      </c>
      <c r="C72" s="153"/>
      <c r="D72" s="153"/>
      <c r="E72" s="134"/>
      <c r="F72" s="115"/>
    </row>
    <row r="73" spans="1:6" ht="42.75" customHeight="1" x14ac:dyDescent="0.2">
      <c r="A73" s="10" t="s">
        <v>10</v>
      </c>
      <c r="B73" s="142" t="s">
        <v>238</v>
      </c>
      <c r="C73" s="51" t="s">
        <v>6</v>
      </c>
      <c r="D73" s="51">
        <v>1</v>
      </c>
      <c r="E73" s="152"/>
      <c r="F73" s="152">
        <f>D73*E73</f>
        <v>0</v>
      </c>
    </row>
    <row r="74" spans="1:6" ht="30" customHeight="1" x14ac:dyDescent="0.2">
      <c r="A74" s="10" t="s">
        <v>11</v>
      </c>
      <c r="B74" s="10" t="s">
        <v>58</v>
      </c>
      <c r="C74" s="51" t="s">
        <v>6</v>
      </c>
      <c r="D74" s="51">
        <v>2</v>
      </c>
      <c r="E74" s="152"/>
      <c r="F74" s="152">
        <f>D74*E74</f>
        <v>0</v>
      </c>
    </row>
    <row r="75" spans="1:6" ht="30" customHeight="1" x14ac:dyDescent="0.2">
      <c r="A75" s="10" t="s">
        <v>12</v>
      </c>
      <c r="B75" s="10" t="s">
        <v>59</v>
      </c>
      <c r="C75" s="51" t="s">
        <v>6</v>
      </c>
      <c r="D75" s="51">
        <v>1</v>
      </c>
      <c r="E75" s="152"/>
      <c r="F75" s="152">
        <f t="shared" ref="F75:F76" si="3">D75*E75</f>
        <v>0</v>
      </c>
    </row>
    <row r="76" spans="1:6" ht="30" customHeight="1" x14ac:dyDescent="0.2">
      <c r="A76" s="10" t="s">
        <v>13</v>
      </c>
      <c r="B76" s="10" t="s">
        <v>61</v>
      </c>
      <c r="C76" s="51" t="s">
        <v>6</v>
      </c>
      <c r="D76" s="51">
        <v>10</v>
      </c>
      <c r="E76" s="152"/>
      <c r="F76" s="152">
        <f t="shared" si="3"/>
        <v>0</v>
      </c>
    </row>
    <row r="77" spans="1:6" ht="30" customHeight="1" x14ac:dyDescent="0.2">
      <c r="A77" s="10" t="s">
        <v>14</v>
      </c>
      <c r="B77" s="10" t="s">
        <v>63</v>
      </c>
      <c r="C77" s="51"/>
      <c r="D77" s="51"/>
      <c r="E77" s="75"/>
      <c r="F77" s="75"/>
    </row>
    <row r="78" spans="1:6" ht="30" customHeight="1" x14ac:dyDescent="0.2">
      <c r="A78" s="10"/>
      <c r="B78" s="37" t="s">
        <v>72</v>
      </c>
      <c r="C78" s="51" t="s">
        <v>6</v>
      </c>
      <c r="D78" s="51">
        <v>3</v>
      </c>
      <c r="E78" s="152"/>
      <c r="F78" s="152">
        <f>D78*E78</f>
        <v>0</v>
      </c>
    </row>
    <row r="79" spans="1:6" ht="30" customHeight="1" x14ac:dyDescent="0.2">
      <c r="A79" s="10" t="s">
        <v>15</v>
      </c>
      <c r="B79" s="10" t="s">
        <v>140</v>
      </c>
      <c r="C79" s="51"/>
      <c r="D79" s="51"/>
      <c r="E79" s="75"/>
      <c r="F79" s="75"/>
    </row>
    <row r="80" spans="1:6" ht="30" customHeight="1" x14ac:dyDescent="0.2">
      <c r="A80" s="10"/>
      <c r="B80" s="37" t="s">
        <v>73</v>
      </c>
      <c r="C80" s="51" t="s">
        <v>27</v>
      </c>
      <c r="D80" s="51">
        <v>10</v>
      </c>
      <c r="E80" s="152"/>
      <c r="F80" s="152">
        <f t="shared" ref="F80:F81" si="4">D80*E80</f>
        <v>0</v>
      </c>
    </row>
    <row r="81" spans="1:6" ht="30" customHeight="1" x14ac:dyDescent="0.2">
      <c r="A81" s="10"/>
      <c r="B81" s="37" t="s">
        <v>74</v>
      </c>
      <c r="C81" s="51" t="s">
        <v>27</v>
      </c>
      <c r="D81" s="51">
        <v>40</v>
      </c>
      <c r="E81" s="152"/>
      <c r="F81" s="152">
        <f t="shared" si="4"/>
        <v>0</v>
      </c>
    </row>
    <row r="82" spans="1:6" ht="30" customHeight="1" x14ac:dyDescent="0.2">
      <c r="A82" s="10" t="s">
        <v>16</v>
      </c>
      <c r="B82" s="10" t="s">
        <v>66</v>
      </c>
      <c r="C82" s="51"/>
      <c r="D82" s="51"/>
      <c r="E82" s="75"/>
      <c r="F82" s="75"/>
    </row>
    <row r="83" spans="1:6" ht="30" customHeight="1" x14ac:dyDescent="0.2">
      <c r="A83" s="10"/>
      <c r="B83" s="37" t="s">
        <v>75</v>
      </c>
      <c r="C83" s="51" t="s">
        <v>27</v>
      </c>
      <c r="D83" s="51">
        <v>15</v>
      </c>
      <c r="E83" s="152"/>
      <c r="F83" s="152">
        <f t="shared" ref="F83:F84" si="5">D83*E83</f>
        <v>0</v>
      </c>
    </row>
    <row r="84" spans="1:6" ht="45" customHeight="1" x14ac:dyDescent="0.2">
      <c r="A84" s="10" t="s">
        <v>17</v>
      </c>
      <c r="B84" s="10" t="s">
        <v>68</v>
      </c>
      <c r="C84" s="51" t="s">
        <v>69</v>
      </c>
      <c r="D84" s="51">
        <v>70</v>
      </c>
      <c r="E84" s="152"/>
      <c r="F84" s="152">
        <f t="shared" si="5"/>
        <v>0</v>
      </c>
    </row>
    <row r="85" spans="1:6" ht="30" customHeight="1" x14ac:dyDescent="0.2">
      <c r="A85" s="10" t="s">
        <v>19</v>
      </c>
      <c r="B85" s="10" t="s">
        <v>71</v>
      </c>
      <c r="C85" s="51"/>
      <c r="D85" s="51"/>
      <c r="E85" s="75"/>
      <c r="F85" s="75"/>
    </row>
    <row r="86" spans="1:6" ht="30" customHeight="1" x14ac:dyDescent="0.2">
      <c r="A86" s="10"/>
      <c r="B86" s="37" t="s">
        <v>76</v>
      </c>
      <c r="C86" s="51" t="s">
        <v>27</v>
      </c>
      <c r="D86" s="51">
        <v>50</v>
      </c>
      <c r="E86" s="152"/>
      <c r="F86" s="152">
        <f t="shared" ref="F86:F92" si="6">D86*E86</f>
        <v>0</v>
      </c>
    </row>
    <row r="87" spans="1:6" ht="30" customHeight="1" x14ac:dyDescent="0.2">
      <c r="A87" s="9"/>
      <c r="B87" s="37" t="s">
        <v>77</v>
      </c>
      <c r="C87" s="51" t="s">
        <v>27</v>
      </c>
      <c r="D87" s="51">
        <v>160</v>
      </c>
      <c r="E87" s="152"/>
      <c r="F87" s="152">
        <f t="shared" si="6"/>
        <v>0</v>
      </c>
    </row>
    <row r="88" spans="1:6" ht="30" customHeight="1" x14ac:dyDescent="0.2">
      <c r="A88" s="10"/>
      <c r="B88" s="37" t="s">
        <v>78</v>
      </c>
      <c r="C88" s="51" t="s">
        <v>27</v>
      </c>
      <c r="D88" s="51">
        <v>80</v>
      </c>
      <c r="E88" s="152"/>
      <c r="F88" s="152">
        <f t="shared" si="6"/>
        <v>0</v>
      </c>
    </row>
    <row r="89" spans="1:6" ht="30" customHeight="1" x14ac:dyDescent="0.2">
      <c r="A89" s="9"/>
      <c r="B89" s="37" t="s">
        <v>79</v>
      </c>
      <c r="C89" s="51" t="s">
        <v>27</v>
      </c>
      <c r="D89" s="51">
        <v>60</v>
      </c>
      <c r="E89" s="152"/>
      <c r="F89" s="152">
        <f t="shared" si="6"/>
        <v>0</v>
      </c>
    </row>
    <row r="90" spans="1:6" s="112" customFormat="1" ht="36.75" customHeight="1" x14ac:dyDescent="0.2">
      <c r="A90" s="145" t="s">
        <v>20</v>
      </c>
      <c r="B90" s="142" t="s">
        <v>246</v>
      </c>
      <c r="C90" s="164" t="s">
        <v>6</v>
      </c>
      <c r="D90" s="164">
        <v>1</v>
      </c>
      <c r="E90" s="152"/>
      <c r="F90" s="152">
        <f t="shared" si="6"/>
        <v>0</v>
      </c>
    </row>
    <row r="91" spans="1:6" ht="180.75" customHeight="1" x14ac:dyDescent="0.2">
      <c r="A91" s="42"/>
      <c r="B91" s="158" t="s">
        <v>245</v>
      </c>
      <c r="C91" s="56"/>
      <c r="D91" s="56"/>
      <c r="E91" s="78"/>
      <c r="F91" s="113"/>
    </row>
    <row r="92" spans="1:6" s="114" customFormat="1" ht="63.75" customHeight="1" x14ac:dyDescent="0.2">
      <c r="A92" s="145" t="s">
        <v>21</v>
      </c>
      <c r="B92" s="142" t="s">
        <v>197</v>
      </c>
      <c r="C92" s="164" t="s">
        <v>7</v>
      </c>
      <c r="D92" s="164">
        <v>1</v>
      </c>
      <c r="E92" s="152"/>
      <c r="F92" s="152">
        <f t="shared" si="6"/>
        <v>0</v>
      </c>
    </row>
    <row r="93" spans="1:6" ht="118.5" customHeight="1" x14ac:dyDescent="0.2">
      <c r="A93" s="42"/>
      <c r="B93" s="158" t="s">
        <v>244</v>
      </c>
      <c r="C93" s="56"/>
      <c r="D93" s="56"/>
      <c r="E93" s="78"/>
      <c r="F93" s="78"/>
    </row>
    <row r="94" spans="1:6" ht="33.75" customHeight="1" thickBot="1" x14ac:dyDescent="0.25">
      <c r="A94" s="44" t="s">
        <v>22</v>
      </c>
      <c r="B94" s="44" t="s">
        <v>80</v>
      </c>
      <c r="C94" s="52" t="s">
        <v>7</v>
      </c>
      <c r="D94" s="52">
        <v>1</v>
      </c>
      <c r="E94" s="77"/>
      <c r="F94" s="77">
        <f>D94*E94</f>
        <v>0</v>
      </c>
    </row>
    <row r="95" spans="1:6" ht="30" customHeight="1" thickTop="1" x14ac:dyDescent="0.2">
      <c r="A95" s="175" t="s">
        <v>51</v>
      </c>
      <c r="B95" s="175" t="s">
        <v>81</v>
      </c>
      <c r="C95" s="180" t="s">
        <v>18</v>
      </c>
      <c r="D95" s="181"/>
      <c r="E95" s="53"/>
      <c r="F95" s="91">
        <f>SUM(F67:F94)</f>
        <v>0</v>
      </c>
    </row>
    <row r="96" spans="1:6" ht="30" customHeight="1" x14ac:dyDescent="0.2">
      <c r="A96" s="27"/>
      <c r="B96" s="27"/>
      <c r="C96" s="54"/>
      <c r="D96" s="54"/>
      <c r="E96" s="30"/>
      <c r="F96" s="31"/>
    </row>
    <row r="97" spans="1:6" ht="15.75" customHeight="1" x14ac:dyDescent="0.2">
      <c r="A97" s="23"/>
      <c r="B97" s="23"/>
      <c r="C97" s="49"/>
      <c r="D97" s="49"/>
      <c r="E97" s="25"/>
      <c r="F97" s="25"/>
    </row>
    <row r="98" spans="1:6" ht="30" customHeight="1" x14ac:dyDescent="0.2">
      <c r="A98" s="22" t="s">
        <v>137</v>
      </c>
      <c r="B98" s="22" t="s">
        <v>82</v>
      </c>
      <c r="C98" s="49"/>
      <c r="D98" s="49"/>
      <c r="E98" s="25"/>
      <c r="F98" s="25"/>
    </row>
    <row r="99" spans="1:6" ht="30" customHeight="1" x14ac:dyDescent="0.2">
      <c r="A99" s="11" t="s">
        <v>0</v>
      </c>
      <c r="B99" s="11" t="s">
        <v>23</v>
      </c>
      <c r="C99" s="12" t="s">
        <v>1</v>
      </c>
      <c r="D99" s="12" t="s">
        <v>2</v>
      </c>
      <c r="E99" s="13" t="s">
        <v>3</v>
      </c>
      <c r="F99" s="13" t="s">
        <v>4</v>
      </c>
    </row>
    <row r="100" spans="1:6" ht="30" customHeight="1" x14ac:dyDescent="0.2">
      <c r="A100" s="10" t="s">
        <v>54</v>
      </c>
      <c r="B100" s="10" t="s">
        <v>83</v>
      </c>
      <c r="C100" s="51" t="s">
        <v>27</v>
      </c>
      <c r="D100" s="51">
        <v>60</v>
      </c>
      <c r="E100" s="75"/>
      <c r="F100" s="152">
        <f>D100*E100</f>
        <v>0</v>
      </c>
    </row>
    <row r="101" spans="1:6" ht="45" customHeight="1" x14ac:dyDescent="0.2">
      <c r="A101" s="10" t="s">
        <v>55</v>
      </c>
      <c r="B101" s="10" t="s">
        <v>84</v>
      </c>
      <c r="C101" s="51" t="s">
        <v>27</v>
      </c>
      <c r="D101" s="51">
        <v>150</v>
      </c>
      <c r="E101" s="75"/>
      <c r="F101" s="152">
        <f t="shared" ref="F101:F108" si="7">D101*E101</f>
        <v>0</v>
      </c>
    </row>
    <row r="102" spans="1:6" ht="30" customHeight="1" x14ac:dyDescent="0.2">
      <c r="A102" s="10" t="s">
        <v>57</v>
      </c>
      <c r="B102" s="10" t="s">
        <v>85</v>
      </c>
      <c r="C102" s="51" t="s">
        <v>6</v>
      </c>
      <c r="D102" s="51">
        <v>20</v>
      </c>
      <c r="E102" s="75"/>
      <c r="F102" s="152">
        <f t="shared" si="7"/>
        <v>0</v>
      </c>
    </row>
    <row r="103" spans="1:6" ht="30" customHeight="1" x14ac:dyDescent="0.2">
      <c r="A103" s="10" t="s">
        <v>60</v>
      </c>
      <c r="B103" s="10" t="s">
        <v>86</v>
      </c>
      <c r="C103" s="51" t="s">
        <v>6</v>
      </c>
      <c r="D103" s="51">
        <v>4</v>
      </c>
      <c r="E103" s="75"/>
      <c r="F103" s="152">
        <f t="shared" si="7"/>
        <v>0</v>
      </c>
    </row>
    <row r="104" spans="1:6" ht="35.1" customHeight="1" x14ac:dyDescent="0.2">
      <c r="A104" s="10" t="s">
        <v>62</v>
      </c>
      <c r="B104" s="10" t="s">
        <v>87</v>
      </c>
      <c r="C104" s="51" t="s">
        <v>6</v>
      </c>
      <c r="D104" s="51">
        <v>25</v>
      </c>
      <c r="E104" s="75"/>
      <c r="F104" s="152">
        <f t="shared" si="7"/>
        <v>0</v>
      </c>
    </row>
    <row r="105" spans="1:6" ht="45" customHeight="1" x14ac:dyDescent="0.2">
      <c r="A105" s="10" t="s">
        <v>64</v>
      </c>
      <c r="B105" s="10" t="s">
        <v>88</v>
      </c>
      <c r="C105" s="51" t="s">
        <v>6</v>
      </c>
      <c r="D105" s="51">
        <v>25</v>
      </c>
      <c r="E105" s="75"/>
      <c r="F105" s="152">
        <f t="shared" si="7"/>
        <v>0</v>
      </c>
    </row>
    <row r="106" spans="1:6" ht="30" customHeight="1" x14ac:dyDescent="0.2">
      <c r="A106" s="10" t="s">
        <v>65</v>
      </c>
      <c r="B106" s="10" t="s">
        <v>89</v>
      </c>
      <c r="C106" s="51" t="s">
        <v>6</v>
      </c>
      <c r="D106" s="51">
        <v>20</v>
      </c>
      <c r="E106" s="75"/>
      <c r="F106" s="152">
        <f t="shared" si="7"/>
        <v>0</v>
      </c>
    </row>
    <row r="107" spans="1:6" ht="30" customHeight="1" x14ac:dyDescent="0.2">
      <c r="A107" s="10" t="s">
        <v>67</v>
      </c>
      <c r="B107" s="10" t="s">
        <v>90</v>
      </c>
      <c r="C107" s="51" t="s">
        <v>6</v>
      </c>
      <c r="D107" s="51">
        <v>10</v>
      </c>
      <c r="E107" s="75"/>
      <c r="F107" s="152">
        <f t="shared" si="7"/>
        <v>0</v>
      </c>
    </row>
    <row r="108" spans="1:6" ht="45" customHeight="1" x14ac:dyDescent="0.2">
      <c r="A108" s="10" t="s">
        <v>70</v>
      </c>
      <c r="B108" s="10" t="s">
        <v>91</v>
      </c>
      <c r="C108" s="51" t="s">
        <v>6</v>
      </c>
      <c r="D108" s="51">
        <v>15</v>
      </c>
      <c r="E108" s="75"/>
      <c r="F108" s="152">
        <f t="shared" si="7"/>
        <v>0</v>
      </c>
    </row>
    <row r="109" spans="1:6" ht="30" customHeight="1" x14ac:dyDescent="0.2">
      <c r="A109" s="10" t="s">
        <v>92</v>
      </c>
      <c r="B109" s="10" t="s">
        <v>93</v>
      </c>
      <c r="C109" s="51"/>
      <c r="D109" s="51"/>
      <c r="E109" s="75"/>
      <c r="F109" s="76">
        <f t="shared" ref="F109:F111" si="8">D109*E109</f>
        <v>0</v>
      </c>
    </row>
    <row r="110" spans="1:6" ht="30" customHeight="1" x14ac:dyDescent="0.2">
      <c r="A110" s="10"/>
      <c r="B110" s="37" t="s">
        <v>98</v>
      </c>
      <c r="C110" s="51" t="s">
        <v>27</v>
      </c>
      <c r="D110" s="51">
        <v>5</v>
      </c>
      <c r="E110" s="75"/>
      <c r="F110" s="152">
        <f t="shared" si="8"/>
        <v>0</v>
      </c>
    </row>
    <row r="111" spans="1:6" ht="30" customHeight="1" x14ac:dyDescent="0.2">
      <c r="A111" s="10"/>
      <c r="B111" s="37" t="s">
        <v>97</v>
      </c>
      <c r="C111" s="51" t="s">
        <v>27</v>
      </c>
      <c r="D111" s="51">
        <v>10</v>
      </c>
      <c r="E111" s="75"/>
      <c r="F111" s="152">
        <f t="shared" si="8"/>
        <v>0</v>
      </c>
    </row>
    <row r="112" spans="1:6" ht="30" customHeight="1" thickBot="1" x14ac:dyDescent="0.25">
      <c r="A112" s="44" t="s">
        <v>94</v>
      </c>
      <c r="B112" s="44" t="s">
        <v>95</v>
      </c>
      <c r="C112" s="52" t="s">
        <v>7</v>
      </c>
      <c r="D112" s="52">
        <v>1</v>
      </c>
      <c r="E112" s="77"/>
      <c r="F112" s="77">
        <f>D112*E112</f>
        <v>0</v>
      </c>
    </row>
    <row r="113" spans="1:6" ht="30" customHeight="1" thickTop="1" x14ac:dyDescent="0.2">
      <c r="A113" s="42" t="s">
        <v>96</v>
      </c>
      <c r="B113" s="46" t="s">
        <v>82</v>
      </c>
      <c r="C113" s="176" t="s">
        <v>18</v>
      </c>
      <c r="D113" s="177"/>
      <c r="E113" s="78"/>
      <c r="F113" s="78">
        <f>SUM(F100:F112)</f>
        <v>0</v>
      </c>
    </row>
    <row r="114" spans="1:6" ht="30" customHeight="1" x14ac:dyDescent="0.2">
      <c r="A114" s="23"/>
      <c r="B114" s="27"/>
      <c r="C114" s="54"/>
      <c r="D114" s="49"/>
      <c r="E114" s="29"/>
      <c r="F114" s="29"/>
    </row>
    <row r="115" spans="1:6" ht="30" customHeight="1" x14ac:dyDescent="0.2">
      <c r="A115" s="23"/>
      <c r="B115" s="27"/>
      <c r="C115" s="54"/>
      <c r="D115" s="49"/>
      <c r="E115" s="29"/>
      <c r="F115" s="29"/>
    </row>
    <row r="116" spans="1:6" s="18" customFormat="1" ht="30" customHeight="1" x14ac:dyDescent="0.2">
      <c r="A116" s="20" t="s">
        <v>192</v>
      </c>
      <c r="B116" s="22" t="s">
        <v>193</v>
      </c>
      <c r="C116" s="54"/>
      <c r="D116" s="49"/>
      <c r="E116" s="29"/>
      <c r="F116" s="29"/>
    </row>
    <row r="117" spans="1:6" s="18" customFormat="1" ht="30" customHeight="1" x14ac:dyDescent="0.2">
      <c r="A117" s="32"/>
      <c r="B117" s="20" t="s">
        <v>99</v>
      </c>
      <c r="C117" s="54"/>
      <c r="D117" s="49"/>
      <c r="E117" s="29"/>
      <c r="F117" s="29"/>
    </row>
    <row r="118" spans="1:6" ht="30" customHeight="1" x14ac:dyDescent="0.2">
      <c r="A118" s="11" t="s">
        <v>0</v>
      </c>
      <c r="B118" s="11" t="s">
        <v>23</v>
      </c>
      <c r="C118" s="12" t="s">
        <v>1</v>
      </c>
      <c r="D118" s="12" t="s">
        <v>2</v>
      </c>
      <c r="E118" s="13" t="s">
        <v>3</v>
      </c>
      <c r="F118" s="13" t="s">
        <v>4</v>
      </c>
    </row>
    <row r="119" spans="1:6" ht="49.5" customHeight="1" x14ac:dyDescent="0.2">
      <c r="A119" s="10" t="s">
        <v>54</v>
      </c>
      <c r="B119" s="154" t="s">
        <v>229</v>
      </c>
      <c r="C119" s="51" t="s">
        <v>6</v>
      </c>
      <c r="D119" s="51">
        <v>3</v>
      </c>
      <c r="E119" s="75"/>
      <c r="F119" s="152">
        <f>D119*E119</f>
        <v>0</v>
      </c>
    </row>
    <row r="120" spans="1:6" ht="48.75" customHeight="1" x14ac:dyDescent="0.2">
      <c r="A120" s="10" t="s">
        <v>55</v>
      </c>
      <c r="B120" s="155" t="s">
        <v>230</v>
      </c>
      <c r="C120" s="51" t="s">
        <v>6</v>
      </c>
      <c r="D120" s="51">
        <v>3</v>
      </c>
      <c r="E120" s="75"/>
      <c r="F120" s="152">
        <f t="shared" ref="F120:F121" si="9">D120*E120</f>
        <v>0</v>
      </c>
    </row>
    <row r="121" spans="1:6" ht="45" customHeight="1" x14ac:dyDescent="0.2">
      <c r="A121" s="10" t="s">
        <v>57</v>
      </c>
      <c r="B121" s="10" t="s">
        <v>100</v>
      </c>
      <c r="C121" s="51" t="s">
        <v>7</v>
      </c>
      <c r="D121" s="51">
        <v>1</v>
      </c>
      <c r="E121" s="75"/>
      <c r="F121" s="152">
        <f t="shared" si="9"/>
        <v>0</v>
      </c>
    </row>
    <row r="122" spans="1:6" ht="45" customHeight="1" x14ac:dyDescent="0.2">
      <c r="A122" s="10"/>
      <c r="B122" s="10"/>
      <c r="C122" s="51"/>
      <c r="D122" s="51"/>
      <c r="E122" s="79"/>
      <c r="F122" s="76"/>
    </row>
    <row r="123" spans="1:6" ht="45" customHeight="1" x14ac:dyDescent="0.2">
      <c r="A123" s="41"/>
      <c r="B123" s="70" t="s">
        <v>101</v>
      </c>
      <c r="C123" s="50"/>
      <c r="D123" s="50"/>
      <c r="E123" s="86"/>
      <c r="F123" s="76"/>
    </row>
    <row r="124" spans="1:6" ht="36.75" customHeight="1" x14ac:dyDescent="0.2">
      <c r="A124" s="10" t="s">
        <v>10</v>
      </c>
      <c r="B124" s="156" t="s">
        <v>225</v>
      </c>
      <c r="C124" s="51" t="s">
        <v>6</v>
      </c>
      <c r="D124" s="51">
        <v>1</v>
      </c>
      <c r="E124" s="92"/>
      <c r="F124" s="152">
        <f t="shared" ref="F124:F126" si="10">D124*E124</f>
        <v>0</v>
      </c>
    </row>
    <row r="125" spans="1:6" s="112" customFormat="1" ht="54" customHeight="1" x14ac:dyDescent="0.2">
      <c r="A125" s="157" t="s">
        <v>11</v>
      </c>
      <c r="B125" s="156" t="s">
        <v>231</v>
      </c>
      <c r="C125" s="51" t="s">
        <v>6</v>
      </c>
      <c r="D125" s="153">
        <v>1</v>
      </c>
      <c r="E125" s="92"/>
      <c r="F125" s="152">
        <f t="shared" si="10"/>
        <v>0</v>
      </c>
    </row>
    <row r="126" spans="1:6" ht="52.5" customHeight="1" x14ac:dyDescent="0.2">
      <c r="A126" s="129" t="s">
        <v>12</v>
      </c>
      <c r="B126" s="69" t="s">
        <v>232</v>
      </c>
      <c r="C126" s="51" t="s">
        <v>6</v>
      </c>
      <c r="D126" s="126">
        <v>2</v>
      </c>
      <c r="E126" s="93"/>
      <c r="F126" s="152">
        <f t="shared" si="10"/>
        <v>0</v>
      </c>
    </row>
    <row r="127" spans="1:6" ht="64.5" customHeight="1" x14ac:dyDescent="0.2">
      <c r="A127" s="9" t="s">
        <v>13</v>
      </c>
      <c r="B127" s="69" t="s">
        <v>166</v>
      </c>
      <c r="C127" s="51"/>
      <c r="D127" s="51"/>
      <c r="E127" s="87"/>
      <c r="F127" s="76"/>
    </row>
    <row r="128" spans="1:6" ht="28.5" customHeight="1" x14ac:dyDescent="0.2">
      <c r="A128" s="9"/>
      <c r="B128" s="69" t="s">
        <v>167</v>
      </c>
      <c r="C128" s="51"/>
      <c r="D128" s="51"/>
      <c r="E128" s="80"/>
      <c r="F128" s="76">
        <f t="shared" ref="F128:F179" si="11">D128*E128</f>
        <v>0</v>
      </c>
    </row>
    <row r="129" spans="1:6" ht="28.5" customHeight="1" x14ac:dyDescent="0.2">
      <c r="A129" s="9"/>
      <c r="B129" s="69" t="s">
        <v>168</v>
      </c>
      <c r="C129" s="51"/>
      <c r="D129" s="51"/>
      <c r="E129" s="80"/>
      <c r="F129" s="76">
        <f t="shared" si="11"/>
        <v>0</v>
      </c>
    </row>
    <row r="130" spans="1:6" ht="28.5" customHeight="1" x14ac:dyDescent="0.2">
      <c r="A130" s="9"/>
      <c r="B130" s="69" t="s">
        <v>169</v>
      </c>
      <c r="C130" s="51"/>
      <c r="D130" s="51"/>
      <c r="E130" s="80"/>
      <c r="F130" s="76">
        <f t="shared" si="11"/>
        <v>0</v>
      </c>
    </row>
    <row r="131" spans="1:6" ht="28.5" customHeight="1" x14ac:dyDescent="0.2">
      <c r="A131" s="9"/>
      <c r="B131" s="69" t="s">
        <v>170</v>
      </c>
      <c r="C131" s="51"/>
      <c r="D131" s="51"/>
      <c r="E131" s="80"/>
      <c r="F131" s="76">
        <f t="shared" si="11"/>
        <v>0</v>
      </c>
    </row>
    <row r="132" spans="1:6" ht="28.5" customHeight="1" x14ac:dyDescent="0.2">
      <c r="A132" s="9"/>
      <c r="B132" s="69" t="s">
        <v>171</v>
      </c>
      <c r="C132" s="51"/>
      <c r="D132" s="51"/>
      <c r="E132" s="80"/>
      <c r="F132" s="76">
        <f t="shared" si="11"/>
        <v>0</v>
      </c>
    </row>
    <row r="133" spans="1:6" ht="28.5" customHeight="1" x14ac:dyDescent="0.2">
      <c r="A133" s="9"/>
      <c r="B133" s="69" t="s">
        <v>171</v>
      </c>
      <c r="C133" s="51"/>
      <c r="D133" s="51"/>
      <c r="E133" s="80"/>
      <c r="F133" s="76">
        <f t="shared" si="11"/>
        <v>0</v>
      </c>
    </row>
    <row r="134" spans="1:6" ht="28.5" customHeight="1" x14ac:dyDescent="0.2">
      <c r="A134" s="9"/>
      <c r="B134" s="69" t="s">
        <v>172</v>
      </c>
      <c r="C134" s="51"/>
      <c r="D134" s="51"/>
      <c r="E134" s="80"/>
      <c r="F134" s="76">
        <f t="shared" si="11"/>
        <v>0</v>
      </c>
    </row>
    <row r="135" spans="1:6" ht="28.5" customHeight="1" x14ac:dyDescent="0.2">
      <c r="A135" s="9"/>
      <c r="B135" s="71" t="s">
        <v>173</v>
      </c>
      <c r="C135" s="51"/>
      <c r="D135" s="51"/>
      <c r="E135" s="80"/>
      <c r="F135" s="76">
        <f t="shared" si="11"/>
        <v>0</v>
      </c>
    </row>
    <row r="136" spans="1:6" ht="28.5" customHeight="1" x14ac:dyDescent="0.2">
      <c r="A136" s="9"/>
      <c r="B136" s="69" t="s">
        <v>174</v>
      </c>
      <c r="C136" s="51"/>
      <c r="D136" s="51"/>
      <c r="E136" s="80"/>
      <c r="F136" s="76">
        <f t="shared" si="11"/>
        <v>0</v>
      </c>
    </row>
    <row r="137" spans="1:6" ht="28.5" customHeight="1" x14ac:dyDescent="0.2">
      <c r="A137" s="9"/>
      <c r="B137" s="69" t="s">
        <v>175</v>
      </c>
      <c r="C137" s="51" t="s">
        <v>7</v>
      </c>
      <c r="D137" s="51">
        <v>1</v>
      </c>
      <c r="E137" s="92"/>
      <c r="F137" s="152">
        <f t="shared" ref="F137" si="12">D137*E137</f>
        <v>0</v>
      </c>
    </row>
    <row r="138" spans="1:6" ht="24" customHeight="1" x14ac:dyDescent="0.2">
      <c r="A138" s="9"/>
      <c r="B138" s="69"/>
      <c r="C138" s="51"/>
      <c r="D138" s="51"/>
      <c r="E138" s="87"/>
      <c r="F138" s="76"/>
    </row>
    <row r="139" spans="1:6" ht="55.5" customHeight="1" x14ac:dyDescent="0.2">
      <c r="A139" s="9" t="s">
        <v>14</v>
      </c>
      <c r="B139" s="69" t="s">
        <v>155</v>
      </c>
      <c r="C139" s="51" t="s">
        <v>6</v>
      </c>
      <c r="D139" s="51">
        <v>3</v>
      </c>
      <c r="E139" s="93"/>
      <c r="F139" s="152">
        <f t="shared" ref="F139" si="13">D139*E139</f>
        <v>0</v>
      </c>
    </row>
    <row r="140" spans="1:6" ht="25.5" customHeight="1" x14ac:dyDescent="0.2">
      <c r="A140" s="9"/>
      <c r="B140" s="69"/>
      <c r="C140" s="51"/>
      <c r="D140" s="51"/>
      <c r="E140" s="87"/>
      <c r="F140" s="76"/>
    </row>
    <row r="141" spans="1:6" ht="125.25" customHeight="1" x14ac:dyDescent="0.2">
      <c r="A141" s="9" t="s">
        <v>15</v>
      </c>
      <c r="B141" s="69" t="s">
        <v>184</v>
      </c>
      <c r="C141" s="51"/>
      <c r="D141" s="51"/>
      <c r="E141" s="87"/>
      <c r="F141" s="76"/>
    </row>
    <row r="142" spans="1:6" ht="26.25" customHeight="1" x14ac:dyDescent="0.2">
      <c r="A142" s="9"/>
      <c r="B142" s="69" t="s">
        <v>161</v>
      </c>
      <c r="C142" s="51"/>
      <c r="D142" s="51"/>
      <c r="E142" s="80"/>
      <c r="F142" s="76">
        <f t="shared" si="11"/>
        <v>0</v>
      </c>
    </row>
    <row r="143" spans="1:6" ht="26.25" customHeight="1" x14ac:dyDescent="0.2">
      <c r="A143" s="9"/>
      <c r="B143" s="69" t="s">
        <v>162</v>
      </c>
      <c r="C143" s="51"/>
      <c r="D143" s="51"/>
      <c r="E143" s="80"/>
      <c r="F143" s="76">
        <f t="shared" si="11"/>
        <v>0</v>
      </c>
    </row>
    <row r="144" spans="1:6" ht="26.25" customHeight="1" x14ac:dyDescent="0.2">
      <c r="A144" s="9"/>
      <c r="B144" s="69" t="s">
        <v>163</v>
      </c>
      <c r="C144" s="51"/>
      <c r="D144" s="51"/>
      <c r="E144" s="80"/>
      <c r="F144" s="76">
        <f t="shared" si="11"/>
        <v>0</v>
      </c>
    </row>
    <row r="145" spans="1:6" ht="26.25" customHeight="1" x14ac:dyDescent="0.2">
      <c r="A145" s="9"/>
      <c r="B145" s="69" t="s">
        <v>164</v>
      </c>
      <c r="C145" s="51"/>
      <c r="D145" s="51"/>
      <c r="E145" s="80"/>
      <c r="F145" s="76">
        <f t="shared" si="11"/>
        <v>0</v>
      </c>
    </row>
    <row r="146" spans="1:6" ht="26.25" customHeight="1" x14ac:dyDescent="0.2">
      <c r="A146" s="9"/>
      <c r="B146" s="69" t="s">
        <v>156</v>
      </c>
      <c r="C146" s="51"/>
      <c r="D146" s="51"/>
      <c r="E146" s="80"/>
      <c r="F146" s="76">
        <f t="shared" si="11"/>
        <v>0</v>
      </c>
    </row>
    <row r="147" spans="1:6" ht="26.25" customHeight="1" x14ac:dyDescent="0.2">
      <c r="A147" s="9"/>
      <c r="B147" s="69" t="s">
        <v>157</v>
      </c>
      <c r="C147" s="51"/>
      <c r="D147" s="51"/>
      <c r="E147" s="80"/>
      <c r="F147" s="76">
        <f t="shared" si="11"/>
        <v>0</v>
      </c>
    </row>
    <row r="148" spans="1:6" ht="26.25" customHeight="1" x14ac:dyDescent="0.2">
      <c r="A148" s="9"/>
      <c r="B148" s="69" t="s">
        <v>158</v>
      </c>
      <c r="C148" s="51"/>
      <c r="D148" s="51"/>
      <c r="E148" s="80"/>
      <c r="F148" s="76">
        <f t="shared" si="11"/>
        <v>0</v>
      </c>
    </row>
    <row r="149" spans="1:6" ht="26.25" customHeight="1" x14ac:dyDescent="0.2">
      <c r="A149" s="9"/>
      <c r="B149" s="69" t="s">
        <v>165</v>
      </c>
      <c r="C149" s="51"/>
      <c r="D149" s="51"/>
      <c r="E149" s="80"/>
      <c r="F149" s="76">
        <f t="shared" si="11"/>
        <v>0</v>
      </c>
    </row>
    <row r="150" spans="1:6" ht="26.25" customHeight="1" x14ac:dyDescent="0.2">
      <c r="A150" s="9"/>
      <c r="B150" s="69" t="s">
        <v>159</v>
      </c>
      <c r="C150" s="51"/>
      <c r="D150" s="51"/>
      <c r="E150" s="80"/>
      <c r="F150" s="76">
        <f t="shared" si="11"/>
        <v>0</v>
      </c>
    </row>
    <row r="151" spans="1:6" ht="27" customHeight="1" x14ac:dyDescent="0.2">
      <c r="A151" s="9"/>
      <c r="B151" s="69" t="s">
        <v>160</v>
      </c>
      <c r="C151" s="51"/>
      <c r="D151" s="51"/>
      <c r="E151" s="87"/>
      <c r="F151" s="76">
        <f t="shared" si="11"/>
        <v>0</v>
      </c>
    </row>
    <row r="152" spans="1:6" ht="27" customHeight="1" x14ac:dyDescent="0.2">
      <c r="A152" s="9"/>
      <c r="B152" s="69" t="s">
        <v>185</v>
      </c>
      <c r="C152" s="51" t="s">
        <v>7</v>
      </c>
      <c r="D152" s="51">
        <v>1</v>
      </c>
      <c r="E152" s="92"/>
      <c r="F152" s="75">
        <f t="shared" si="11"/>
        <v>0</v>
      </c>
    </row>
    <row r="153" spans="1:6" ht="21.75" customHeight="1" x14ac:dyDescent="0.2">
      <c r="A153" s="9"/>
      <c r="B153" s="69"/>
      <c r="C153" s="51"/>
      <c r="D153" s="51"/>
      <c r="E153" s="87"/>
      <c r="F153" s="76">
        <f t="shared" si="11"/>
        <v>0</v>
      </c>
    </row>
    <row r="154" spans="1:6" ht="51.75" customHeight="1" x14ac:dyDescent="0.2">
      <c r="A154" s="9" t="s">
        <v>16</v>
      </c>
      <c r="B154" s="69" t="s">
        <v>254</v>
      </c>
      <c r="C154" s="51"/>
      <c r="D154" s="51"/>
      <c r="E154" s="87"/>
      <c r="F154" s="76">
        <f t="shared" si="11"/>
        <v>0</v>
      </c>
    </row>
    <row r="155" spans="1:6" ht="27" customHeight="1" x14ac:dyDescent="0.2">
      <c r="A155" s="9"/>
      <c r="B155" s="69" t="s">
        <v>191</v>
      </c>
      <c r="C155" s="51"/>
      <c r="D155" s="51"/>
      <c r="E155" s="87"/>
      <c r="F155" s="76">
        <f t="shared" si="11"/>
        <v>0</v>
      </c>
    </row>
    <row r="156" spans="1:6" ht="27" customHeight="1" x14ac:dyDescent="0.2">
      <c r="A156" s="9"/>
      <c r="B156" s="69" t="s">
        <v>186</v>
      </c>
      <c r="C156" s="51"/>
      <c r="D156" s="51"/>
      <c r="E156" s="87"/>
      <c r="F156" s="76">
        <f t="shared" si="11"/>
        <v>0</v>
      </c>
    </row>
    <row r="157" spans="1:6" ht="27" customHeight="1" x14ac:dyDescent="0.2">
      <c r="A157" s="9"/>
      <c r="B157" s="69" t="s">
        <v>187</v>
      </c>
      <c r="C157" s="51"/>
      <c r="D157" s="51"/>
      <c r="E157" s="87"/>
      <c r="F157" s="76">
        <f t="shared" si="11"/>
        <v>0</v>
      </c>
    </row>
    <row r="158" spans="1:6" ht="27" customHeight="1" x14ac:dyDescent="0.2">
      <c r="A158" s="9"/>
      <c r="B158" s="69" t="s">
        <v>158</v>
      </c>
      <c r="C158" s="51"/>
      <c r="D158" s="51"/>
      <c r="E158" s="87"/>
      <c r="F158" s="76">
        <f t="shared" si="11"/>
        <v>0</v>
      </c>
    </row>
    <row r="159" spans="1:6" ht="27" customHeight="1" x14ac:dyDescent="0.2">
      <c r="A159" s="9"/>
      <c r="B159" s="69" t="s">
        <v>188</v>
      </c>
      <c r="C159" s="51"/>
      <c r="D159" s="51"/>
      <c r="E159" s="87"/>
      <c r="F159" s="76">
        <f t="shared" si="11"/>
        <v>0</v>
      </c>
    </row>
    <row r="160" spans="1:6" ht="27" customHeight="1" x14ac:dyDescent="0.2">
      <c r="A160" s="9"/>
      <c r="B160" s="69" t="s">
        <v>189</v>
      </c>
      <c r="C160" s="51"/>
      <c r="D160" s="51"/>
      <c r="E160" s="87"/>
      <c r="F160" s="76">
        <f t="shared" si="11"/>
        <v>0</v>
      </c>
    </row>
    <row r="161" spans="1:6" ht="20.100000000000001" customHeight="1" x14ac:dyDescent="0.2">
      <c r="A161" s="9"/>
      <c r="B161" s="160" t="s">
        <v>255</v>
      </c>
      <c r="C161" s="51"/>
      <c r="D161" s="51"/>
      <c r="E161" s="87"/>
      <c r="F161" s="76"/>
    </row>
    <row r="162" spans="1:6" ht="20.100000000000001" customHeight="1" x14ac:dyDescent="0.2">
      <c r="A162" s="9"/>
      <c r="B162" s="161" t="s">
        <v>252</v>
      </c>
      <c r="C162" s="51"/>
      <c r="D162" s="51"/>
      <c r="E162" s="87"/>
      <c r="F162" s="76"/>
    </row>
    <row r="163" spans="1:6" ht="20.100000000000001" customHeight="1" x14ac:dyDescent="0.2">
      <c r="A163" s="9"/>
      <c r="B163" s="161" t="s">
        <v>248</v>
      </c>
      <c r="C163" s="51"/>
      <c r="D163" s="51"/>
      <c r="E163" s="87"/>
      <c r="F163" s="76"/>
    </row>
    <row r="164" spans="1:6" ht="20.100000000000001" customHeight="1" x14ac:dyDescent="0.2">
      <c r="A164" s="9"/>
      <c r="B164" s="161" t="s">
        <v>249</v>
      </c>
      <c r="C164" s="51"/>
      <c r="D164" s="51"/>
      <c r="E164" s="87"/>
      <c r="F164" s="76"/>
    </row>
    <row r="165" spans="1:6" ht="20.100000000000001" customHeight="1" x14ac:dyDescent="0.2">
      <c r="A165" s="9"/>
      <c r="B165" s="161" t="s">
        <v>253</v>
      </c>
      <c r="C165" s="51"/>
      <c r="D165" s="51"/>
      <c r="E165" s="87"/>
      <c r="F165" s="76"/>
    </row>
    <row r="166" spans="1:6" ht="20.100000000000001" customHeight="1" x14ac:dyDescent="0.2">
      <c r="A166" s="9"/>
      <c r="B166" s="161" t="s">
        <v>250</v>
      </c>
      <c r="C166" s="51"/>
      <c r="D166" s="51"/>
      <c r="E166" s="87"/>
      <c r="F166" s="76"/>
    </row>
    <row r="167" spans="1:6" ht="20.100000000000001" customHeight="1" x14ac:dyDescent="0.2">
      <c r="A167" s="9"/>
      <c r="B167" s="161" t="s">
        <v>251</v>
      </c>
      <c r="C167" s="51"/>
      <c r="D167" s="51"/>
      <c r="E167" s="87"/>
      <c r="F167" s="76"/>
    </row>
    <row r="168" spans="1:6" ht="20.100000000000001" customHeight="1" x14ac:dyDescent="0.2">
      <c r="A168" s="9"/>
      <c r="B168" s="69"/>
      <c r="C168" s="51"/>
      <c r="D168" s="51"/>
      <c r="E168" s="87"/>
      <c r="F168" s="76"/>
    </row>
    <row r="169" spans="1:6" ht="37.5" customHeight="1" x14ac:dyDescent="0.2">
      <c r="A169" s="9"/>
      <c r="B169" s="69" t="s">
        <v>190</v>
      </c>
      <c r="C169" s="51" t="s">
        <v>7</v>
      </c>
      <c r="D169" s="51">
        <v>1</v>
      </c>
      <c r="E169" s="94"/>
      <c r="F169" s="152">
        <f t="shared" ref="F169" si="14">D169*E169</f>
        <v>0</v>
      </c>
    </row>
    <row r="170" spans="1:6" ht="18.75" customHeight="1" x14ac:dyDescent="0.2">
      <c r="A170" s="9"/>
      <c r="B170" s="69"/>
      <c r="C170" s="51"/>
      <c r="D170" s="51"/>
      <c r="E170" s="80"/>
      <c r="F170" s="76">
        <f t="shared" si="11"/>
        <v>0</v>
      </c>
    </row>
    <row r="171" spans="1:6" ht="48" customHeight="1" x14ac:dyDescent="0.2">
      <c r="A171" s="9" t="s">
        <v>17</v>
      </c>
      <c r="B171" s="69" t="s">
        <v>176</v>
      </c>
      <c r="C171" s="51"/>
      <c r="D171" s="51"/>
      <c r="E171" s="80"/>
      <c r="F171" s="76">
        <f t="shared" si="11"/>
        <v>0</v>
      </c>
    </row>
    <row r="172" spans="1:6" ht="20.100000000000001" customHeight="1" x14ac:dyDescent="0.2">
      <c r="A172" s="9"/>
      <c r="B172" s="69" t="s">
        <v>177</v>
      </c>
      <c r="C172" s="51"/>
      <c r="D172" s="51"/>
      <c r="E172" s="80"/>
      <c r="F172" s="76">
        <f t="shared" si="11"/>
        <v>0</v>
      </c>
    </row>
    <row r="173" spans="1:6" ht="20.100000000000001" customHeight="1" x14ac:dyDescent="0.2">
      <c r="A173" s="9"/>
      <c r="B173" s="69" t="s">
        <v>178</v>
      </c>
      <c r="C173" s="51"/>
      <c r="D173" s="51"/>
      <c r="E173" s="80"/>
      <c r="F173" s="76">
        <f t="shared" si="11"/>
        <v>0</v>
      </c>
    </row>
    <row r="174" spans="1:6" ht="20.100000000000001" customHeight="1" x14ac:dyDescent="0.2">
      <c r="A174" s="9"/>
      <c r="B174" s="69" t="s">
        <v>179</v>
      </c>
      <c r="C174" s="51"/>
      <c r="D174" s="51"/>
      <c r="E174" s="80"/>
      <c r="F174" s="76">
        <f t="shared" si="11"/>
        <v>0</v>
      </c>
    </row>
    <row r="175" spans="1:6" ht="20.100000000000001" customHeight="1" x14ac:dyDescent="0.2">
      <c r="A175" s="9"/>
      <c r="B175" s="69" t="s">
        <v>180</v>
      </c>
      <c r="C175" s="51"/>
      <c r="D175" s="51"/>
      <c r="E175" s="80"/>
      <c r="F175" s="76">
        <f t="shared" si="11"/>
        <v>0</v>
      </c>
    </row>
    <row r="176" spans="1:6" ht="20.100000000000001" customHeight="1" x14ac:dyDescent="0.2">
      <c r="A176" s="9"/>
      <c r="B176" s="69" t="s">
        <v>181</v>
      </c>
      <c r="C176" s="51"/>
      <c r="D176" s="51"/>
      <c r="E176" s="80"/>
      <c r="F176" s="76">
        <f t="shared" si="11"/>
        <v>0</v>
      </c>
    </row>
    <row r="177" spans="1:6" ht="20.100000000000001" customHeight="1" x14ac:dyDescent="0.2">
      <c r="A177" s="9"/>
      <c r="B177" s="69" t="s">
        <v>182</v>
      </c>
      <c r="C177" s="51"/>
      <c r="D177" s="51"/>
      <c r="E177" s="87"/>
      <c r="F177" s="76">
        <f t="shared" si="11"/>
        <v>0</v>
      </c>
    </row>
    <row r="178" spans="1:6" ht="20.100000000000001" customHeight="1" x14ac:dyDescent="0.2">
      <c r="A178" s="9"/>
      <c r="B178" s="69" t="s">
        <v>183</v>
      </c>
      <c r="C178" s="51"/>
      <c r="D178" s="51"/>
      <c r="E178" s="87"/>
      <c r="F178" s="76">
        <f t="shared" si="11"/>
        <v>0</v>
      </c>
    </row>
    <row r="179" spans="1:6" ht="20.100000000000001" customHeight="1" x14ac:dyDescent="0.2">
      <c r="A179" s="9"/>
      <c r="B179" s="69"/>
      <c r="C179" s="51" t="s">
        <v>7</v>
      </c>
      <c r="D179" s="51">
        <v>1</v>
      </c>
      <c r="E179" s="93"/>
      <c r="F179" s="152">
        <f t="shared" si="11"/>
        <v>0</v>
      </c>
    </row>
    <row r="180" spans="1:6" ht="20.100000000000001" customHeight="1" x14ac:dyDescent="0.2">
      <c r="A180" s="72"/>
      <c r="B180" s="73"/>
      <c r="C180" s="67"/>
      <c r="D180" s="67"/>
      <c r="E180" s="81"/>
      <c r="F180" s="74"/>
    </row>
    <row r="181" spans="1:6" ht="16.5" customHeight="1" thickBot="1" x14ac:dyDescent="0.25">
      <c r="A181" s="44"/>
      <c r="B181" s="44"/>
      <c r="C181" s="52"/>
      <c r="D181" s="52"/>
      <c r="E181" s="82"/>
      <c r="F181" s="74"/>
    </row>
    <row r="182" spans="1:6" ht="33.75" customHeight="1" thickTop="1" x14ac:dyDescent="0.2">
      <c r="A182" s="175" t="s">
        <v>24</v>
      </c>
      <c r="B182" s="175" t="s">
        <v>102</v>
      </c>
      <c r="C182" s="180" t="s">
        <v>18</v>
      </c>
      <c r="D182" s="181"/>
      <c r="E182" s="56"/>
      <c r="F182" s="90">
        <f>SUM(F119:F180)</f>
        <v>0</v>
      </c>
    </row>
    <row r="183" spans="1:6" ht="30" customHeight="1" x14ac:dyDescent="0.2">
      <c r="A183" s="27"/>
      <c r="B183" s="27"/>
      <c r="C183" s="54"/>
      <c r="D183" s="49"/>
      <c r="E183" s="49"/>
      <c r="F183" s="83"/>
    </row>
    <row r="184" spans="1:6" ht="14.25" customHeight="1" x14ac:dyDescent="0.2">
      <c r="A184" s="23"/>
      <c r="B184" s="23"/>
      <c r="C184" s="55"/>
      <c r="D184" s="49"/>
      <c r="E184" s="25"/>
      <c r="F184" s="33"/>
    </row>
    <row r="185" spans="1:6" ht="30" customHeight="1" x14ac:dyDescent="0.2">
      <c r="A185" s="20" t="s">
        <v>104</v>
      </c>
      <c r="B185" s="20" t="s">
        <v>103</v>
      </c>
      <c r="C185" s="57"/>
      <c r="D185" s="57"/>
      <c r="E185" s="24"/>
      <c r="F185" s="24"/>
    </row>
    <row r="186" spans="1:6" ht="30" customHeight="1" x14ac:dyDescent="0.2">
      <c r="A186" s="11" t="s">
        <v>0</v>
      </c>
      <c r="B186" s="11" t="s">
        <v>23</v>
      </c>
      <c r="C186" s="12" t="s">
        <v>1</v>
      </c>
      <c r="D186" s="12" t="s">
        <v>2</v>
      </c>
      <c r="E186" s="13" t="s">
        <v>3</v>
      </c>
      <c r="F186" s="13" t="s">
        <v>4</v>
      </c>
    </row>
    <row r="187" spans="1:6" ht="60" customHeight="1" x14ac:dyDescent="0.2">
      <c r="A187" s="145" t="s">
        <v>54</v>
      </c>
      <c r="B187" s="142" t="s">
        <v>237</v>
      </c>
      <c r="C187" s="164" t="s">
        <v>6</v>
      </c>
      <c r="D187" s="164">
        <v>8</v>
      </c>
      <c r="E187" s="152"/>
      <c r="F187" s="152">
        <f t="shared" ref="F187" si="15">D187*E187</f>
        <v>0</v>
      </c>
    </row>
    <row r="188" spans="1:6" s="112" customFormat="1" ht="149.25" customHeight="1" x14ac:dyDescent="0.2">
      <c r="A188" s="133"/>
      <c r="B188" s="159" t="s">
        <v>247</v>
      </c>
      <c r="C188" s="153"/>
      <c r="D188" s="153"/>
      <c r="E188" s="134"/>
      <c r="F188" s="134"/>
    </row>
    <row r="189" spans="1:6" ht="50.25" customHeight="1" x14ac:dyDescent="0.2">
      <c r="A189" s="10" t="s">
        <v>55</v>
      </c>
      <c r="B189" s="142" t="s">
        <v>234</v>
      </c>
      <c r="C189" s="51"/>
      <c r="D189" s="51"/>
      <c r="E189" s="51"/>
      <c r="F189" s="51"/>
    </row>
    <row r="190" spans="1:6" ht="30" customHeight="1" x14ac:dyDescent="0.2">
      <c r="A190" s="10"/>
      <c r="B190" s="37" t="s">
        <v>113</v>
      </c>
      <c r="C190" s="51"/>
      <c r="D190" s="51"/>
      <c r="E190" s="51"/>
      <c r="F190" s="51"/>
    </row>
    <row r="191" spans="1:6" ht="30" customHeight="1" x14ac:dyDescent="0.2">
      <c r="A191" s="10"/>
      <c r="B191" s="37" t="s">
        <v>114</v>
      </c>
      <c r="C191" s="51"/>
      <c r="D191" s="51"/>
      <c r="E191" s="51"/>
      <c r="F191" s="51"/>
    </row>
    <row r="192" spans="1:6" ht="30" customHeight="1" x14ac:dyDescent="0.2">
      <c r="A192" s="10"/>
      <c r="B192" s="37" t="s">
        <v>115</v>
      </c>
      <c r="C192" s="51"/>
      <c r="D192" s="126"/>
      <c r="E192" s="51"/>
      <c r="F192" s="51"/>
    </row>
    <row r="193" spans="1:7" ht="30" customHeight="1" x14ac:dyDescent="0.2">
      <c r="A193" s="10"/>
      <c r="B193" s="37" t="s">
        <v>116</v>
      </c>
      <c r="C193" s="51"/>
      <c r="D193" s="51"/>
      <c r="E193" s="51"/>
      <c r="F193" s="51"/>
    </row>
    <row r="194" spans="1:7" s="112" customFormat="1" ht="28.5" customHeight="1" x14ac:dyDescent="0.2">
      <c r="A194" s="130"/>
      <c r="B194" s="69" t="s">
        <v>233</v>
      </c>
      <c r="C194" s="126"/>
      <c r="D194" s="126"/>
      <c r="E194" s="126"/>
      <c r="F194" s="126"/>
    </row>
    <row r="195" spans="1:7" ht="30" customHeight="1" x14ac:dyDescent="0.2">
      <c r="A195" s="10"/>
      <c r="B195" s="37" t="s">
        <v>117</v>
      </c>
      <c r="C195" s="51"/>
      <c r="D195" s="51"/>
      <c r="E195" s="51"/>
      <c r="F195" s="51"/>
    </row>
    <row r="196" spans="1:7" ht="30" customHeight="1" x14ac:dyDescent="0.2">
      <c r="A196" s="10"/>
      <c r="B196" s="37" t="s">
        <v>118</v>
      </c>
      <c r="C196" s="51"/>
      <c r="D196" s="51"/>
      <c r="E196" s="51"/>
      <c r="F196" s="51"/>
    </row>
    <row r="197" spans="1:7" ht="30" customHeight="1" x14ac:dyDescent="0.2">
      <c r="A197" s="10"/>
      <c r="B197" s="131" t="s">
        <v>105</v>
      </c>
      <c r="C197" s="51" t="s">
        <v>6</v>
      </c>
      <c r="D197" s="51">
        <v>4</v>
      </c>
      <c r="E197" s="75"/>
      <c r="F197" s="152">
        <f t="shared" ref="F197" si="16">D197*E197</f>
        <v>0</v>
      </c>
    </row>
    <row r="198" spans="1:7" ht="15" customHeight="1" x14ac:dyDescent="0.2">
      <c r="A198" s="64"/>
      <c r="B198" s="63"/>
      <c r="C198" s="62"/>
      <c r="D198" s="62"/>
      <c r="E198" s="84"/>
      <c r="F198" s="85"/>
      <c r="G198" s="7"/>
    </row>
    <row r="199" spans="1:7" ht="45" customHeight="1" x14ac:dyDescent="0.2">
      <c r="A199" s="10" t="s">
        <v>57</v>
      </c>
      <c r="B199" s="10" t="s">
        <v>106</v>
      </c>
      <c r="C199" s="51"/>
      <c r="D199" s="51"/>
      <c r="E199" s="51"/>
      <c r="F199" s="51"/>
    </row>
    <row r="200" spans="1:7" ht="30" customHeight="1" x14ac:dyDescent="0.2">
      <c r="A200" s="10"/>
      <c r="B200" s="37" t="s">
        <v>119</v>
      </c>
      <c r="C200" s="51" t="s">
        <v>27</v>
      </c>
      <c r="D200" s="51">
        <v>75</v>
      </c>
      <c r="E200" s="75"/>
      <c r="F200" s="152">
        <f t="shared" ref="F200:F203" si="17">D200*E200</f>
        <v>0</v>
      </c>
    </row>
    <row r="201" spans="1:7" ht="54.95" customHeight="1" x14ac:dyDescent="0.2">
      <c r="A201" s="10" t="s">
        <v>60</v>
      </c>
      <c r="B201" s="10" t="s">
        <v>120</v>
      </c>
      <c r="C201" s="51" t="s">
        <v>107</v>
      </c>
      <c r="D201" s="51">
        <v>23</v>
      </c>
      <c r="E201" s="75"/>
      <c r="F201" s="152">
        <f t="shared" si="17"/>
        <v>0</v>
      </c>
    </row>
    <row r="202" spans="1:7" ht="30" customHeight="1" x14ac:dyDescent="0.2">
      <c r="A202" s="10" t="s">
        <v>62</v>
      </c>
      <c r="B202" s="10" t="s">
        <v>108</v>
      </c>
      <c r="C202" s="51" t="s">
        <v>107</v>
      </c>
      <c r="D202" s="51">
        <v>6</v>
      </c>
      <c r="E202" s="75"/>
      <c r="F202" s="152">
        <f t="shared" si="17"/>
        <v>0</v>
      </c>
    </row>
    <row r="203" spans="1:7" ht="30" customHeight="1" x14ac:dyDescent="0.2">
      <c r="A203" s="10" t="s">
        <v>64</v>
      </c>
      <c r="B203" s="10" t="s">
        <v>109</v>
      </c>
      <c r="C203" s="51" t="s">
        <v>27</v>
      </c>
      <c r="D203" s="51">
        <v>80</v>
      </c>
      <c r="E203" s="75"/>
      <c r="F203" s="152">
        <f t="shared" si="17"/>
        <v>0</v>
      </c>
    </row>
    <row r="204" spans="1:7" ht="30" customHeight="1" x14ac:dyDescent="0.2">
      <c r="A204" s="10" t="s">
        <v>65</v>
      </c>
      <c r="B204" s="10" t="s">
        <v>110</v>
      </c>
      <c r="C204" s="51"/>
      <c r="D204" s="51"/>
      <c r="E204" s="51"/>
      <c r="F204" s="76">
        <f t="shared" ref="F204:F207" si="18">D204*E204</f>
        <v>0</v>
      </c>
    </row>
    <row r="205" spans="1:7" ht="30" customHeight="1" x14ac:dyDescent="0.2">
      <c r="A205" s="10"/>
      <c r="B205" s="37" t="s">
        <v>121</v>
      </c>
      <c r="C205" s="51" t="s">
        <v>27</v>
      </c>
      <c r="D205" s="51">
        <v>80</v>
      </c>
      <c r="E205" s="75"/>
      <c r="F205" s="152">
        <f t="shared" si="18"/>
        <v>0</v>
      </c>
    </row>
    <row r="206" spans="1:7" ht="30" customHeight="1" x14ac:dyDescent="0.2">
      <c r="A206" s="10" t="s">
        <v>67</v>
      </c>
      <c r="B206" s="10" t="s">
        <v>111</v>
      </c>
      <c r="C206" s="51" t="s">
        <v>7</v>
      </c>
      <c r="D206" s="51">
        <v>1</v>
      </c>
      <c r="E206" s="75"/>
      <c r="F206" s="152">
        <f t="shared" si="18"/>
        <v>0</v>
      </c>
    </row>
    <row r="207" spans="1:7" ht="45" customHeight="1" thickBot="1" x14ac:dyDescent="0.25">
      <c r="A207" s="44" t="s">
        <v>70</v>
      </c>
      <c r="B207" s="44" t="s">
        <v>122</v>
      </c>
      <c r="C207" s="52" t="s">
        <v>7</v>
      </c>
      <c r="D207" s="52">
        <v>1</v>
      </c>
      <c r="E207" s="77"/>
      <c r="F207" s="152">
        <f t="shared" si="18"/>
        <v>0</v>
      </c>
    </row>
    <row r="208" spans="1:7" ht="30" customHeight="1" thickTop="1" x14ac:dyDescent="0.2">
      <c r="A208" s="175" t="s">
        <v>112</v>
      </c>
      <c r="B208" s="175" t="s">
        <v>103</v>
      </c>
      <c r="C208" s="180" t="s">
        <v>18</v>
      </c>
      <c r="D208" s="181"/>
      <c r="E208" s="53"/>
      <c r="F208" s="95">
        <f>SUM(F187:F207)</f>
        <v>0</v>
      </c>
    </row>
    <row r="209" spans="1:6" ht="30" customHeight="1" x14ac:dyDescent="0.2">
      <c r="A209" s="27"/>
      <c r="B209" s="27"/>
      <c r="C209" s="54"/>
      <c r="D209" s="54"/>
      <c r="E209" s="30"/>
      <c r="F209" s="31"/>
    </row>
    <row r="210" spans="1:6" ht="30" customHeight="1" x14ac:dyDescent="0.2">
      <c r="A210" s="27"/>
      <c r="B210" s="27"/>
      <c r="C210" s="54"/>
      <c r="D210" s="54"/>
      <c r="E210" s="30"/>
      <c r="F210" s="31"/>
    </row>
    <row r="211" spans="1:6" ht="30" customHeight="1" x14ac:dyDescent="0.2">
      <c r="A211" s="20" t="s">
        <v>124</v>
      </c>
      <c r="B211" s="20" t="s">
        <v>145</v>
      </c>
      <c r="C211" s="49"/>
      <c r="D211" s="49"/>
      <c r="E211" s="25"/>
      <c r="F211" s="25"/>
    </row>
    <row r="212" spans="1:6" ht="30" customHeight="1" x14ac:dyDescent="0.2">
      <c r="A212" s="11" t="s">
        <v>0</v>
      </c>
      <c r="B212" s="11" t="s">
        <v>23</v>
      </c>
      <c r="C212" s="12" t="s">
        <v>1</v>
      </c>
      <c r="D212" s="12" t="s">
        <v>2</v>
      </c>
      <c r="E212" s="88" t="s">
        <v>3</v>
      </c>
      <c r="F212" s="13" t="s">
        <v>4</v>
      </c>
    </row>
    <row r="213" spans="1:6" ht="45" customHeight="1" x14ac:dyDescent="0.2">
      <c r="A213" s="10" t="s">
        <v>54</v>
      </c>
      <c r="B213" s="10" t="s">
        <v>146</v>
      </c>
      <c r="C213" s="51" t="s">
        <v>7</v>
      </c>
      <c r="D213" s="51">
        <v>1</v>
      </c>
      <c r="E213" s="92"/>
      <c r="F213" s="152">
        <f t="shared" ref="F213:F218" si="19">D213*E213</f>
        <v>0</v>
      </c>
    </row>
    <row r="214" spans="1:6" ht="45" customHeight="1" x14ac:dyDescent="0.2">
      <c r="A214" s="10" t="s">
        <v>8</v>
      </c>
      <c r="B214" s="10" t="s">
        <v>147</v>
      </c>
      <c r="C214" s="51" t="s">
        <v>7</v>
      </c>
      <c r="D214" s="51">
        <v>1</v>
      </c>
      <c r="E214" s="92"/>
      <c r="F214" s="152">
        <f t="shared" si="19"/>
        <v>0</v>
      </c>
    </row>
    <row r="215" spans="1:6" ht="50.25" customHeight="1" x14ac:dyDescent="0.2">
      <c r="A215" s="10" t="s">
        <v>9</v>
      </c>
      <c r="B215" s="10" t="s">
        <v>151</v>
      </c>
      <c r="C215" s="51" t="s">
        <v>7</v>
      </c>
      <c r="D215" s="51">
        <v>1</v>
      </c>
      <c r="E215" s="92"/>
      <c r="F215" s="152">
        <f t="shared" si="19"/>
        <v>0</v>
      </c>
    </row>
    <row r="216" spans="1:6" ht="86.25" customHeight="1" x14ac:dyDescent="0.2">
      <c r="A216" s="10" t="s">
        <v>10</v>
      </c>
      <c r="B216" s="10" t="s">
        <v>148</v>
      </c>
      <c r="C216" s="51" t="s">
        <v>7</v>
      </c>
      <c r="D216" s="51">
        <v>1</v>
      </c>
      <c r="E216" s="92"/>
      <c r="F216" s="152">
        <f t="shared" si="19"/>
        <v>0</v>
      </c>
    </row>
    <row r="217" spans="1:6" ht="82.5" customHeight="1" x14ac:dyDescent="0.2">
      <c r="A217" s="10" t="s">
        <v>11</v>
      </c>
      <c r="B217" s="10" t="s">
        <v>154</v>
      </c>
      <c r="C217" s="51" t="s">
        <v>7</v>
      </c>
      <c r="D217" s="51">
        <v>1</v>
      </c>
      <c r="E217" s="92"/>
      <c r="F217" s="152">
        <f t="shared" si="19"/>
        <v>0</v>
      </c>
    </row>
    <row r="218" spans="1:6" ht="30" customHeight="1" thickBot="1" x14ac:dyDescent="0.25">
      <c r="A218" s="98" t="s">
        <v>12</v>
      </c>
      <c r="B218" s="98" t="s">
        <v>149</v>
      </c>
      <c r="C218" s="99" t="s">
        <v>7</v>
      </c>
      <c r="D218" s="99">
        <v>1</v>
      </c>
      <c r="E218" s="100"/>
      <c r="F218" s="100">
        <f t="shared" si="19"/>
        <v>0</v>
      </c>
    </row>
    <row r="219" spans="1:6" ht="30" customHeight="1" thickTop="1" x14ac:dyDescent="0.2">
      <c r="A219" s="96" t="s">
        <v>124</v>
      </c>
      <c r="B219" s="96" t="s">
        <v>145</v>
      </c>
      <c r="C219" s="178" t="s">
        <v>4</v>
      </c>
      <c r="D219" s="179"/>
      <c r="E219" s="97"/>
      <c r="F219" s="91">
        <f>SUM(F213:F218)</f>
        <v>0</v>
      </c>
    </row>
    <row r="220" spans="1:6" ht="30" customHeight="1" x14ac:dyDescent="0.2">
      <c r="A220" s="27"/>
      <c r="B220" s="27"/>
      <c r="C220" s="54"/>
      <c r="D220" s="54"/>
      <c r="E220" s="89"/>
      <c r="F220" s="31"/>
    </row>
    <row r="221" spans="1:6" ht="30" customHeight="1" x14ac:dyDescent="0.2">
      <c r="A221" s="20" t="s">
        <v>150</v>
      </c>
      <c r="B221" s="20" t="s">
        <v>123</v>
      </c>
      <c r="C221" s="49"/>
      <c r="D221" s="49"/>
      <c r="E221" s="25"/>
      <c r="F221" s="25"/>
    </row>
    <row r="222" spans="1:6" ht="30" customHeight="1" x14ac:dyDescent="0.2">
      <c r="A222" s="11" t="s">
        <v>0</v>
      </c>
      <c r="B222" s="11" t="s">
        <v>23</v>
      </c>
      <c r="C222" s="12" t="s">
        <v>1</v>
      </c>
      <c r="D222" s="12" t="s">
        <v>2</v>
      </c>
      <c r="E222" s="13" t="s">
        <v>3</v>
      </c>
      <c r="F222" s="13" t="s">
        <v>4</v>
      </c>
    </row>
    <row r="223" spans="1:6" ht="30" customHeight="1" x14ac:dyDescent="0.2">
      <c r="A223" s="10" t="s">
        <v>54</v>
      </c>
      <c r="B223" s="10" t="s">
        <v>125</v>
      </c>
      <c r="C223" s="51" t="s">
        <v>7</v>
      </c>
      <c r="D223" s="51">
        <v>1</v>
      </c>
      <c r="E223" s="75"/>
      <c r="F223" s="75">
        <f>D223*E223</f>
        <v>0</v>
      </c>
    </row>
    <row r="224" spans="1:6" ht="45" customHeight="1" x14ac:dyDescent="0.2">
      <c r="A224" s="10" t="s">
        <v>55</v>
      </c>
      <c r="B224" s="10" t="s">
        <v>126</v>
      </c>
      <c r="C224" s="51" t="s">
        <v>7</v>
      </c>
      <c r="D224" s="51">
        <v>1</v>
      </c>
      <c r="E224" s="75"/>
      <c r="F224" s="75">
        <f>D224*E224</f>
        <v>0</v>
      </c>
    </row>
    <row r="225" spans="1:6" ht="45" customHeight="1" x14ac:dyDescent="0.2">
      <c r="A225" s="10" t="s">
        <v>57</v>
      </c>
      <c r="B225" s="10" t="s">
        <v>127</v>
      </c>
      <c r="C225" s="51" t="s">
        <v>7</v>
      </c>
      <c r="D225" s="51">
        <v>1</v>
      </c>
      <c r="E225" s="75"/>
      <c r="F225" s="75">
        <f>D225*E225</f>
        <v>0</v>
      </c>
    </row>
    <row r="226" spans="1:6" ht="30" customHeight="1" x14ac:dyDescent="0.2">
      <c r="A226" s="10" t="s">
        <v>60</v>
      </c>
      <c r="B226" s="10" t="s">
        <v>128</v>
      </c>
      <c r="C226" s="51" t="s">
        <v>7</v>
      </c>
      <c r="D226" s="51">
        <v>1</v>
      </c>
      <c r="E226" s="75"/>
      <c r="F226" s="75">
        <f>D226*E226</f>
        <v>0</v>
      </c>
    </row>
    <row r="227" spans="1:6" ht="30" customHeight="1" x14ac:dyDescent="0.2">
      <c r="A227" s="10" t="s">
        <v>62</v>
      </c>
      <c r="B227" s="10" t="s">
        <v>129</v>
      </c>
      <c r="C227" s="51" t="s">
        <v>7</v>
      </c>
      <c r="D227" s="51">
        <v>1</v>
      </c>
      <c r="E227" s="75"/>
      <c r="F227" s="75">
        <f>D227*E227</f>
        <v>0</v>
      </c>
    </row>
    <row r="228" spans="1:6" ht="4.5" customHeight="1" thickBot="1" x14ac:dyDescent="0.25">
      <c r="A228" s="44"/>
      <c r="B228" s="44"/>
      <c r="C228" s="58"/>
      <c r="D228" s="52"/>
      <c r="E228" s="52"/>
      <c r="F228" s="58"/>
    </row>
    <row r="229" spans="1:6" ht="30" customHeight="1" thickTop="1" x14ac:dyDescent="0.2">
      <c r="A229" s="42" t="s">
        <v>150</v>
      </c>
      <c r="B229" s="46" t="s">
        <v>123</v>
      </c>
      <c r="C229" s="176" t="s">
        <v>18</v>
      </c>
      <c r="D229" s="177"/>
      <c r="E229" s="56"/>
      <c r="F229" s="95">
        <f>SUM(F223:F228)</f>
        <v>0</v>
      </c>
    </row>
    <row r="230" spans="1:6" ht="30" customHeight="1" x14ac:dyDescent="0.2">
      <c r="A230" s="7"/>
      <c r="B230" s="7"/>
      <c r="C230" s="49"/>
      <c r="D230" s="49"/>
      <c r="E230" s="25"/>
      <c r="F230" s="25"/>
    </row>
    <row r="231" spans="1:6" ht="18.75" customHeight="1" x14ac:dyDescent="0.2">
      <c r="A231" s="23"/>
      <c r="B231" s="23"/>
      <c r="C231" s="49"/>
      <c r="D231" s="49"/>
      <c r="E231" s="25"/>
      <c r="F231" s="25"/>
    </row>
    <row r="232" spans="1:6" ht="30" customHeight="1" x14ac:dyDescent="0.2">
      <c r="A232" s="7"/>
      <c r="B232" s="34" t="s">
        <v>138</v>
      </c>
      <c r="C232" s="57"/>
      <c r="D232" s="57"/>
      <c r="E232" s="25"/>
      <c r="F232" s="25"/>
    </row>
    <row r="233" spans="1:6" ht="30" customHeight="1" x14ac:dyDescent="0.2">
      <c r="A233" s="23"/>
      <c r="B233" s="23"/>
      <c r="C233" s="49"/>
      <c r="D233" s="49"/>
      <c r="E233" s="25"/>
      <c r="F233" s="24"/>
    </row>
    <row r="234" spans="1:6" ht="30" customHeight="1" x14ac:dyDescent="0.2">
      <c r="A234" s="10" t="s">
        <v>131</v>
      </c>
      <c r="B234" s="10" t="s">
        <v>26</v>
      </c>
      <c r="C234" s="50"/>
      <c r="D234" s="51"/>
      <c r="E234" s="14"/>
      <c r="F234" s="40">
        <f>F14</f>
        <v>0</v>
      </c>
    </row>
    <row r="235" spans="1:6" ht="30" customHeight="1" x14ac:dyDescent="0.2">
      <c r="A235" s="10" t="s">
        <v>132</v>
      </c>
      <c r="B235" s="10" t="s">
        <v>29</v>
      </c>
      <c r="C235" s="50"/>
      <c r="D235" s="51"/>
      <c r="E235" s="14"/>
      <c r="F235" s="40">
        <f>F61</f>
        <v>0</v>
      </c>
    </row>
    <row r="236" spans="1:6" ht="30" customHeight="1" x14ac:dyDescent="0.2">
      <c r="A236" s="10" t="s">
        <v>133</v>
      </c>
      <c r="B236" s="10" t="s">
        <v>52</v>
      </c>
      <c r="C236" s="50"/>
      <c r="D236" s="51"/>
      <c r="E236" s="14"/>
      <c r="F236" s="40">
        <f>F95</f>
        <v>0</v>
      </c>
    </row>
    <row r="237" spans="1:6" ht="30" customHeight="1" x14ac:dyDescent="0.2">
      <c r="A237" s="10" t="s">
        <v>134</v>
      </c>
      <c r="B237" s="10" t="s">
        <v>130</v>
      </c>
      <c r="C237" s="50"/>
      <c r="D237" s="51"/>
      <c r="E237" s="40"/>
      <c r="F237" s="40">
        <f>F113</f>
        <v>0</v>
      </c>
    </row>
    <row r="238" spans="1:6" ht="30" customHeight="1" x14ac:dyDescent="0.2">
      <c r="A238" s="10" t="s">
        <v>135</v>
      </c>
      <c r="B238" s="10" t="s">
        <v>102</v>
      </c>
      <c r="C238" s="50"/>
      <c r="D238" s="51"/>
      <c r="E238" s="40"/>
      <c r="F238" s="40">
        <f>F182</f>
        <v>0</v>
      </c>
    </row>
    <row r="239" spans="1:6" ht="30" customHeight="1" x14ac:dyDescent="0.2">
      <c r="A239" s="10" t="s">
        <v>136</v>
      </c>
      <c r="B239" s="10" t="s">
        <v>103</v>
      </c>
      <c r="C239" s="50"/>
      <c r="D239" s="51"/>
      <c r="E239" s="40"/>
      <c r="F239" s="40">
        <f>F208</f>
        <v>0</v>
      </c>
    </row>
    <row r="240" spans="1:6" ht="30" customHeight="1" x14ac:dyDescent="0.2">
      <c r="A240" s="65" t="s">
        <v>124</v>
      </c>
      <c r="B240" s="65" t="s">
        <v>152</v>
      </c>
      <c r="C240" s="66"/>
      <c r="D240" s="67"/>
      <c r="E240" s="68"/>
      <c r="F240" s="68">
        <f>F219</f>
        <v>0</v>
      </c>
    </row>
    <row r="241" spans="1:6" ht="30" customHeight="1" thickBot="1" x14ac:dyDescent="0.25">
      <c r="A241" s="44" t="s">
        <v>153</v>
      </c>
      <c r="B241" s="44" t="s">
        <v>123</v>
      </c>
      <c r="C241" s="58"/>
      <c r="D241" s="52"/>
      <c r="E241" s="45"/>
      <c r="F241" s="45">
        <f>F229</f>
        <v>0</v>
      </c>
    </row>
    <row r="242" spans="1:6" ht="30" customHeight="1" thickTop="1" x14ac:dyDescent="0.2">
      <c r="A242" s="42"/>
      <c r="B242" s="42" t="s">
        <v>139</v>
      </c>
      <c r="C242" s="59"/>
      <c r="D242" s="56"/>
      <c r="E242" s="43"/>
      <c r="F242" s="43">
        <f>SUM(F234:F241)</f>
        <v>0</v>
      </c>
    </row>
    <row r="243" spans="1:6" ht="30" customHeight="1" thickBot="1" x14ac:dyDescent="0.25">
      <c r="A243" s="101"/>
      <c r="B243" s="102" t="s">
        <v>194</v>
      </c>
      <c r="C243" s="103"/>
      <c r="D243" s="103"/>
      <c r="E243" s="104"/>
      <c r="F243" s="110">
        <f>F242*0.25</f>
        <v>0</v>
      </c>
    </row>
    <row r="244" spans="1:6" ht="30" customHeight="1" thickBot="1" x14ac:dyDescent="0.25">
      <c r="A244" s="105"/>
      <c r="B244" s="106" t="s">
        <v>195</v>
      </c>
      <c r="C244" s="107"/>
      <c r="D244" s="108"/>
      <c r="E244" s="109"/>
      <c r="F244" s="111">
        <f>F242+F243</f>
        <v>0</v>
      </c>
    </row>
    <row r="245" spans="1:6" ht="30" customHeight="1" x14ac:dyDescent="0.2">
      <c r="A245" s="7"/>
      <c r="B245" s="7"/>
      <c r="C245" s="57"/>
      <c r="D245" s="57"/>
      <c r="E245" s="24"/>
      <c r="F245" s="24"/>
    </row>
    <row r="246" spans="1:6" ht="30" customHeight="1" x14ac:dyDescent="0.2">
      <c r="A246" s="35"/>
      <c r="B246" s="35"/>
      <c r="C246" s="57"/>
      <c r="D246" s="49"/>
      <c r="E246" s="29"/>
      <c r="F246" s="36"/>
    </row>
    <row r="247" spans="1:6" ht="30" customHeight="1" x14ac:dyDescent="0.2">
      <c r="A247" s="2"/>
      <c r="B247" s="2"/>
      <c r="C247" s="60"/>
      <c r="D247" s="60"/>
      <c r="E247" s="19"/>
      <c r="F247" s="19"/>
    </row>
    <row r="248" spans="1:6" ht="35.1" customHeight="1" x14ac:dyDescent="0.2"/>
    <row r="249" spans="1:6" ht="35.1" customHeight="1" x14ac:dyDescent="0.2">
      <c r="A249" s="3"/>
      <c r="B249" s="3"/>
      <c r="C249" s="48"/>
      <c r="D249" s="48"/>
      <c r="E249" s="15"/>
      <c r="F249" s="15"/>
    </row>
    <row r="250" spans="1:6" x14ac:dyDescent="0.2">
      <c r="A250" s="4"/>
      <c r="B250" s="7"/>
      <c r="C250" s="48"/>
      <c r="D250" s="48"/>
      <c r="E250" s="15"/>
      <c r="F250" s="15"/>
    </row>
    <row r="251" spans="1:6" x14ac:dyDescent="0.2">
      <c r="A251" s="4"/>
      <c r="B251" s="5"/>
      <c r="C251" s="48"/>
      <c r="D251" s="48"/>
      <c r="E251" s="15"/>
      <c r="F251" s="15"/>
    </row>
    <row r="252" spans="1:6" x14ac:dyDescent="0.2">
      <c r="A252" s="4"/>
      <c r="B252" s="7"/>
      <c r="C252" s="48"/>
      <c r="D252" s="48"/>
      <c r="E252" s="15"/>
      <c r="F252" s="15"/>
    </row>
    <row r="253" spans="1:6" x14ac:dyDescent="0.2">
      <c r="A253" s="4"/>
      <c r="B253" s="3"/>
      <c r="C253" s="48"/>
      <c r="D253" s="48"/>
      <c r="E253" s="15"/>
      <c r="F253" s="15"/>
    </row>
    <row r="254" spans="1:6" x14ac:dyDescent="0.2">
      <c r="A254" s="4"/>
      <c r="B254" s="3"/>
      <c r="C254" s="48"/>
      <c r="D254" s="48"/>
      <c r="E254" s="15"/>
      <c r="F254" s="15"/>
    </row>
    <row r="255" spans="1:6" x14ac:dyDescent="0.2">
      <c r="A255" s="4"/>
      <c r="B255" s="3"/>
      <c r="C255" s="48"/>
      <c r="D255" s="48"/>
      <c r="E255" s="15"/>
      <c r="F255" s="15"/>
    </row>
    <row r="256" spans="1:6" x14ac:dyDescent="0.2">
      <c r="A256" s="4"/>
      <c r="B256" s="3"/>
      <c r="C256" s="48"/>
      <c r="D256" s="48"/>
      <c r="E256" s="15"/>
      <c r="F256" s="15"/>
    </row>
    <row r="257" spans="1:6" x14ac:dyDescent="0.2">
      <c r="A257" s="4"/>
      <c r="B257" s="3"/>
      <c r="C257" s="48"/>
      <c r="D257" s="48"/>
      <c r="E257" s="15"/>
      <c r="F257" s="15"/>
    </row>
    <row r="258" spans="1:6" x14ac:dyDescent="0.2">
      <c r="A258" s="4"/>
      <c r="B258" s="3"/>
      <c r="C258" s="48"/>
      <c r="D258" s="48"/>
      <c r="E258" s="15"/>
      <c r="F258" s="15"/>
    </row>
    <row r="259" spans="1:6" x14ac:dyDescent="0.2">
      <c r="A259" s="4"/>
      <c r="B259" s="6"/>
      <c r="C259" s="48"/>
      <c r="D259" s="48"/>
      <c r="E259" s="15"/>
      <c r="F259" s="15"/>
    </row>
    <row r="260" spans="1:6" x14ac:dyDescent="0.2">
      <c r="A260" s="4"/>
      <c r="B260" s="6"/>
      <c r="C260" s="48"/>
      <c r="D260" s="48"/>
      <c r="E260" s="15"/>
      <c r="F260" s="15"/>
    </row>
    <row r="261" spans="1:6" x14ac:dyDescent="0.2">
      <c r="A261" s="4"/>
      <c r="B261" s="6"/>
      <c r="C261" s="48"/>
      <c r="D261" s="48"/>
      <c r="E261" s="15"/>
      <c r="F261" s="15"/>
    </row>
    <row r="262" spans="1:6" x14ac:dyDescent="0.2">
      <c r="A262" s="4"/>
      <c r="B262" s="3"/>
      <c r="C262" s="48"/>
      <c r="D262" s="48"/>
      <c r="E262" s="15"/>
      <c r="F262" s="15"/>
    </row>
    <row r="263" spans="1:6" x14ac:dyDescent="0.2">
      <c r="A263" s="4"/>
      <c r="B263" s="6"/>
      <c r="C263" s="48"/>
      <c r="D263" s="48"/>
      <c r="E263" s="15"/>
      <c r="F263" s="15"/>
    </row>
    <row r="264" spans="1:6" x14ac:dyDescent="0.2">
      <c r="A264" s="4"/>
      <c r="B264" s="3"/>
      <c r="C264" s="48"/>
      <c r="D264" s="48"/>
      <c r="E264" s="15"/>
      <c r="F264" s="15"/>
    </row>
    <row r="265" spans="1:6" x14ac:dyDescent="0.2">
      <c r="A265" s="4"/>
      <c r="B265" s="3"/>
      <c r="C265" s="48"/>
      <c r="D265" s="48"/>
      <c r="E265" s="15"/>
      <c r="F265" s="15"/>
    </row>
    <row r="266" spans="1:6" x14ac:dyDescent="0.2">
      <c r="A266" s="4"/>
      <c r="B266" s="3"/>
      <c r="C266" s="48"/>
      <c r="D266" s="48"/>
      <c r="E266" s="15"/>
      <c r="F266" s="15"/>
    </row>
    <row r="267" spans="1:6" x14ac:dyDescent="0.2">
      <c r="A267" s="4"/>
      <c r="B267" s="3"/>
      <c r="C267" s="48"/>
      <c r="D267" s="48"/>
      <c r="E267" s="15"/>
      <c r="F267" s="15"/>
    </row>
    <row r="268" spans="1:6" x14ac:dyDescent="0.2">
      <c r="A268" s="4"/>
      <c r="B268" s="3"/>
      <c r="C268" s="48"/>
      <c r="D268" s="48"/>
      <c r="E268" s="15"/>
      <c r="F268" s="15"/>
    </row>
    <row r="269" spans="1:6" x14ac:dyDescent="0.2">
      <c r="A269" s="4"/>
      <c r="B269" s="6"/>
      <c r="C269" s="48"/>
      <c r="D269" s="48"/>
      <c r="E269" s="15"/>
      <c r="F269" s="15"/>
    </row>
    <row r="270" spans="1:6" x14ac:dyDescent="0.2">
      <c r="A270" s="4"/>
      <c r="B270" s="6"/>
      <c r="C270" s="48"/>
      <c r="D270" s="48"/>
      <c r="E270" s="15"/>
      <c r="F270" s="15"/>
    </row>
    <row r="271" spans="1:6" x14ac:dyDescent="0.2">
      <c r="A271" s="4"/>
      <c r="B271" s="3"/>
      <c r="C271" s="48"/>
      <c r="D271" s="48"/>
      <c r="E271" s="15"/>
      <c r="F271" s="15"/>
    </row>
    <row r="272" spans="1:6" x14ac:dyDescent="0.2">
      <c r="A272" s="4"/>
      <c r="B272" s="7"/>
      <c r="C272" s="48"/>
      <c r="D272" s="48"/>
      <c r="E272" s="15"/>
      <c r="F272" s="15"/>
    </row>
    <row r="273" spans="1:6" x14ac:dyDescent="0.2">
      <c r="A273" s="4"/>
      <c r="B273" s="3"/>
      <c r="C273" s="48"/>
      <c r="D273" s="48"/>
      <c r="E273" s="15"/>
      <c r="F273" s="15"/>
    </row>
    <row r="274" spans="1:6" x14ac:dyDescent="0.2">
      <c r="A274" s="4"/>
      <c r="B274" s="3"/>
      <c r="C274" s="48"/>
      <c r="D274" s="48"/>
      <c r="E274" s="15"/>
      <c r="F274" s="15"/>
    </row>
    <row r="275" spans="1:6" x14ac:dyDescent="0.2">
      <c r="A275" s="4"/>
      <c r="B275" s="3"/>
      <c r="C275" s="48"/>
      <c r="D275" s="48"/>
      <c r="E275" s="15"/>
      <c r="F275" s="15"/>
    </row>
    <row r="276" spans="1:6" x14ac:dyDescent="0.2">
      <c r="A276" s="4"/>
      <c r="B276" s="3"/>
      <c r="C276" s="48"/>
      <c r="D276" s="48"/>
      <c r="E276" s="15"/>
      <c r="F276" s="15"/>
    </row>
    <row r="277" spans="1:6" x14ac:dyDescent="0.2">
      <c r="A277" s="4"/>
      <c r="B277" s="3"/>
      <c r="C277" s="48"/>
      <c r="D277" s="48"/>
      <c r="E277" s="15"/>
      <c r="F277" s="15"/>
    </row>
    <row r="278" spans="1:6" x14ac:dyDescent="0.2">
      <c r="A278" s="4"/>
      <c r="B278" s="3"/>
      <c r="C278" s="48"/>
      <c r="D278" s="48"/>
      <c r="E278" s="15"/>
      <c r="F278" s="15"/>
    </row>
    <row r="279" spans="1:6" x14ac:dyDescent="0.2">
      <c r="A279" s="4"/>
      <c r="B279" s="3"/>
      <c r="C279" s="48"/>
      <c r="D279" s="48"/>
      <c r="E279" s="15"/>
      <c r="F279" s="15"/>
    </row>
    <row r="280" spans="1:6" x14ac:dyDescent="0.2">
      <c r="A280" s="4"/>
      <c r="B280" s="3"/>
      <c r="C280" s="48"/>
      <c r="D280" s="48"/>
      <c r="E280" s="15"/>
      <c r="F280" s="15"/>
    </row>
    <row r="281" spans="1:6" x14ac:dyDescent="0.2">
      <c r="A281" s="4"/>
      <c r="B281" s="3"/>
      <c r="C281" s="48"/>
      <c r="D281" s="48"/>
      <c r="E281" s="15"/>
      <c r="F281" s="15"/>
    </row>
    <row r="282" spans="1:6" x14ac:dyDescent="0.2">
      <c r="A282" s="8"/>
      <c r="B282" s="3"/>
      <c r="C282" s="48"/>
      <c r="D282" s="48"/>
      <c r="E282" s="15"/>
      <c r="F282" s="15"/>
    </row>
    <row r="283" spans="1:6" x14ac:dyDescent="0.2">
      <c r="A283" s="4"/>
      <c r="B283" s="3"/>
      <c r="C283" s="48"/>
      <c r="D283" s="48"/>
      <c r="E283" s="15"/>
      <c r="F283" s="15"/>
    </row>
    <row r="284" spans="1:6" x14ac:dyDescent="0.2">
      <c r="A284" s="4"/>
      <c r="B284" s="3"/>
      <c r="C284" s="48"/>
      <c r="D284" s="48"/>
      <c r="E284" s="15"/>
      <c r="F284" s="15"/>
    </row>
    <row r="285" spans="1:6" x14ac:dyDescent="0.2">
      <c r="A285" s="4"/>
      <c r="B285" s="5"/>
      <c r="C285" s="48"/>
      <c r="D285" s="48"/>
      <c r="E285" s="15"/>
      <c r="F285" s="15"/>
    </row>
    <row r="286" spans="1:6" x14ac:dyDescent="0.2">
      <c r="A286" s="4"/>
      <c r="B286" s="3"/>
      <c r="C286" s="48"/>
      <c r="D286" s="48"/>
      <c r="E286" s="15"/>
      <c r="F286" s="15"/>
    </row>
    <row r="287" spans="1:6" x14ac:dyDescent="0.2">
      <c r="A287" s="4"/>
      <c r="B287" s="6"/>
      <c r="C287" s="48"/>
      <c r="D287" s="48"/>
      <c r="E287" s="15"/>
      <c r="F287" s="15"/>
    </row>
    <row r="288" spans="1:6" x14ac:dyDescent="0.2">
      <c r="A288" s="4"/>
      <c r="B288" s="6"/>
      <c r="C288" s="48"/>
      <c r="D288" s="48"/>
      <c r="E288" s="15"/>
      <c r="F288" s="15"/>
    </row>
    <row r="289" spans="1:6" x14ac:dyDescent="0.2">
      <c r="A289" s="4"/>
      <c r="B289" s="6"/>
      <c r="C289" s="48"/>
      <c r="D289" s="48"/>
      <c r="E289" s="15"/>
      <c r="F289" s="15"/>
    </row>
    <row r="290" spans="1:6" x14ac:dyDescent="0.2">
      <c r="A290" s="4"/>
      <c r="B290" s="3"/>
      <c r="C290" s="48"/>
      <c r="D290" s="48"/>
      <c r="E290" s="15"/>
      <c r="F290" s="15"/>
    </row>
    <row r="291" spans="1:6" x14ac:dyDescent="0.2">
      <c r="A291" s="4"/>
      <c r="B291" s="6"/>
      <c r="C291" s="48"/>
      <c r="D291" s="48"/>
      <c r="E291" s="15"/>
      <c r="F291" s="15"/>
    </row>
    <row r="292" spans="1:6" x14ac:dyDescent="0.2">
      <c r="A292" s="4"/>
      <c r="B292" s="6"/>
      <c r="C292" s="48"/>
      <c r="D292" s="48"/>
      <c r="E292" s="15"/>
      <c r="F292" s="15"/>
    </row>
    <row r="293" spans="1:6" x14ac:dyDescent="0.2">
      <c r="A293" s="3"/>
      <c r="B293" s="3"/>
      <c r="C293" s="48"/>
      <c r="D293" s="48"/>
      <c r="E293" s="15"/>
      <c r="F293" s="15"/>
    </row>
    <row r="294" spans="1:6" x14ac:dyDescent="0.2">
      <c r="A294" s="3"/>
      <c r="B294" s="3"/>
      <c r="C294" s="48"/>
      <c r="D294" s="48"/>
      <c r="E294" s="15"/>
      <c r="F294" s="15"/>
    </row>
    <row r="295" spans="1:6" x14ac:dyDescent="0.2">
      <c r="A295" s="3"/>
      <c r="B295" s="3"/>
      <c r="C295" s="48"/>
      <c r="D295" s="48"/>
      <c r="E295" s="15"/>
      <c r="F295" s="15"/>
    </row>
    <row r="296" spans="1:6" x14ac:dyDescent="0.2">
      <c r="A296" s="3"/>
      <c r="B296" s="3"/>
      <c r="C296" s="48"/>
      <c r="D296" s="48"/>
      <c r="E296" s="15"/>
      <c r="F296" s="15"/>
    </row>
    <row r="297" spans="1:6" x14ac:dyDescent="0.2">
      <c r="A297" s="3"/>
      <c r="B297" s="3"/>
      <c r="C297" s="48"/>
      <c r="D297" s="48"/>
      <c r="E297" s="15"/>
      <c r="F297" s="15"/>
    </row>
    <row r="298" spans="1:6" x14ac:dyDescent="0.2">
      <c r="A298" s="3"/>
      <c r="B298" s="3"/>
      <c r="C298" s="48"/>
      <c r="D298" s="48"/>
      <c r="E298" s="15"/>
      <c r="F298" s="15"/>
    </row>
    <row r="299" spans="1:6" x14ac:dyDescent="0.2">
      <c r="A299" s="3"/>
      <c r="B299" s="3"/>
      <c r="C299" s="48"/>
      <c r="D299" s="48"/>
      <c r="E299" s="15"/>
      <c r="F299" s="15"/>
    </row>
    <row r="300" spans="1:6" x14ac:dyDescent="0.2">
      <c r="A300" s="3"/>
      <c r="B300" s="3"/>
      <c r="C300" s="48"/>
      <c r="D300" s="48"/>
      <c r="E300" s="15"/>
      <c r="F300" s="15"/>
    </row>
    <row r="301" spans="1:6" x14ac:dyDescent="0.2">
      <c r="A301" s="3"/>
      <c r="B301" s="3"/>
      <c r="C301" s="48"/>
      <c r="D301" s="48"/>
      <c r="E301" s="15"/>
      <c r="F301" s="15"/>
    </row>
    <row r="302" spans="1:6" x14ac:dyDescent="0.2">
      <c r="A302" s="3"/>
      <c r="B302" s="3"/>
      <c r="C302" s="48"/>
      <c r="D302" s="48"/>
      <c r="E302" s="15"/>
      <c r="F302" s="15"/>
    </row>
    <row r="303" spans="1:6" x14ac:dyDescent="0.2">
      <c r="A303" s="3"/>
      <c r="B303" s="3"/>
      <c r="C303" s="48"/>
      <c r="D303" s="48"/>
      <c r="E303" s="15"/>
      <c r="F303" s="15"/>
    </row>
    <row r="304" spans="1:6" x14ac:dyDescent="0.2">
      <c r="A304" s="3"/>
      <c r="B304" s="3"/>
      <c r="C304" s="48"/>
      <c r="D304" s="48"/>
      <c r="E304" s="15"/>
      <c r="F304" s="15"/>
    </row>
    <row r="305" spans="1:6" x14ac:dyDescent="0.2">
      <c r="A305" s="3"/>
      <c r="B305" s="3"/>
      <c r="C305" s="48"/>
      <c r="D305" s="48"/>
      <c r="E305" s="15"/>
      <c r="F305" s="15"/>
    </row>
    <row r="306" spans="1:6" x14ac:dyDescent="0.2">
      <c r="A306" s="3"/>
      <c r="B306" s="3"/>
      <c r="C306" s="48"/>
      <c r="D306" s="48"/>
      <c r="E306" s="15"/>
      <c r="F306" s="15"/>
    </row>
    <row r="307" spans="1:6" x14ac:dyDescent="0.2">
      <c r="B307" s="3"/>
    </row>
    <row r="308" spans="1:6" x14ac:dyDescent="0.2">
      <c r="B308" s="3"/>
    </row>
    <row r="309" spans="1:6" x14ac:dyDescent="0.2">
      <c r="B309" s="3"/>
    </row>
  </sheetData>
  <mergeCells count="8">
    <mergeCell ref="C229:D229"/>
    <mergeCell ref="C219:D219"/>
    <mergeCell ref="C208:D208"/>
    <mergeCell ref="C182:D182"/>
    <mergeCell ref="C14:D14"/>
    <mergeCell ref="C61:D61"/>
    <mergeCell ref="C95:D95"/>
    <mergeCell ref="C113:D113"/>
  </mergeCells>
  <phoneticPr fontId="16" type="noConversion"/>
  <pageMargins left="0.82677165354330717" right="0.62992125984251968" top="0.94488188976377963" bottom="0.94488188976377963" header="0.31496062992125984" footer="0.31496062992125984"/>
  <pageSetup paperSize="9" scale="59" orientation="portrait" r:id="rId1"/>
  <headerFooter alignWithMargins="0"/>
  <rowBreaks count="4" manualBreakCount="4">
    <brk id="39" max="16383" man="1"/>
    <brk id="96" max="16383" man="1"/>
    <brk id="183" max="16383" man="1"/>
    <brk id="2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9" sqref="J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troš</vt:lpstr>
      <vt:lpstr>List1</vt:lpstr>
      <vt:lpstr>troš!Podrucje_ispisa</vt:lpstr>
    </vt:vector>
  </TitlesOfParts>
  <Company>ECCOS inženjering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Franjo</dc:creator>
  <cp:lastModifiedBy>Velimir Tuk</cp:lastModifiedBy>
  <cp:lastPrinted>2018-04-09T19:15:17Z</cp:lastPrinted>
  <dcterms:created xsi:type="dcterms:W3CDTF">2006-09-25T06:36:38Z</dcterms:created>
  <dcterms:modified xsi:type="dcterms:W3CDTF">2018-04-17T10:23:55Z</dcterms:modified>
</cp:coreProperties>
</file>